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mami\Desktop\提出書類\"/>
    </mc:Choice>
  </mc:AlternateContent>
  <workbookProtection workbookAlgorithmName="SHA-512" workbookHashValue="gicUorH6GWnbZdwMXm1Rjsikip3P5Vy0jtfbGCFSHQHGcuc7xPpif9FLqooZi9MZ/L7adwI3B9bgaGu/R8qeyA==" workbookSaltValue="PH3ZU4950a00JCX/syZ6+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<sst xmlns="http://schemas.openxmlformats.org/spreadsheetml/2006/main" count="236" uniqueCount="121">
  <si>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</si>
  <si>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</si>
  <si>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</si>
  <si>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</si>
  <si>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</si>
  <si>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</si>
  <si>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</si>
  <si>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</si>
  <si>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</si>
  <si>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</si>
  <si>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</si>
  <si>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</si>
  <si>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</si>
  <si>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</si>
  <si>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</si>
  <si>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</si>
  <si>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</si>
  <si>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</si>
  <si>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</si>
  <si>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</si>
  <si>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</si>
  <si>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</si>
  <si>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</si>
  <si>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</si>
  <si>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</si>
  <si>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</si>
  <si>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</si>
  <si>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</si>
  <si>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</si>
  <si>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</si>
  <si>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</si>
  <si>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</si>
  <si>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</si>
  <si>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</si>
  <si>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</si>
  <si>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</si>
  <si>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</si>
  <si>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</si>
  <si>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</si>
  <si>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</si>
  <si>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</si>
  <si>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</si>
  <si>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</si>
  <si>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</si>
  <si>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</si>
  <si>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</si>
  <si>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</si>
  <si>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</si>
  <si>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</si>
  <si>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</si>
  <si>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</si>
  <si>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</si>
  <si>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</si>
  <si>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</si>
  <si>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</si>
  <si>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</si>
  <si>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</si>
  <si>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</si>
  <si>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</si>
  <si>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</si>
  <si>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</si>
  <si>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</si>
  <si>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</si>
  <si>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</si>
  <si>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</si>
  <si>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</si>
  <si>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</si>
  <si>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</si>
  <si>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</si>
  <si>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</si>
  <si>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</si>
  <si>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</si>
  <si>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</si>
  <si>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</si>
  <si>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</si>
  <si>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</si>
  <si>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</si>
  <si>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</si>
  <si>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</si>
  <si>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</si>
  <si>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</si>
  <si>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</si>
  <si>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</si>
  <si>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</si>
  <si>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</si>
  <si>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</si>
  <si>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</si>
  <si>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</si>
  <si>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</si>
  <si>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</si>
  <si>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</si>
  <si>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</si>
  <si>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</si>
  <si>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</si>
  <si>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</si>
  <si>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</si>
  <si>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</si>
  <si>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</si>
  <si>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</si>
  <si>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</si>
  <si>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</si>
  <si>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</si>
  <si>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</si>
  <si>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</si>
  <si>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</si>
  <si>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</si>
  <si>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</si>
  <si>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</si>
  <si>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</si>
  <si>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</si>
  <si>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</si>
  <si>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</si>
  <si>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</si>
  <si>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</si>
  <si>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</si>
  <si>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</si>
  <si>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</si>
  <si>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</si>
  <si>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①②該当なし。
③管渠改善率・・・管渠等（管路）は共用開始後２０年以内と浅かったため整備が未実施。
しかし、処理施設における設備機器については対応年数を経過するものもあるため改築更新の計画を今後検討する。（改築更新が今後の課題）</t>
    <rPh sb="2" eb="4">
      <t>ガイトウ</t>
    </rPh>
    <rPh sb="9" eb="10">
      <t>カン</t>
    </rPh>
    <phoneticPr fontId="4"/>
  </si>
  <si>
    <r>
      <rPr>
        <b/>
        <sz val="10"/>
        <color theme="1"/>
        <rFont val="ＭＳ ゴシック"/>
        <family val="3"/>
        <charset val="128"/>
      </rPr>
      <t>１．経営の健全性・効率性において</t>
    </r>
    <r>
      <rPr>
        <sz val="10"/>
        <color theme="1"/>
        <rFont val="ＭＳ ゴシック"/>
        <family val="3"/>
        <charset val="128"/>
      </rPr>
      <t xml:space="preserve">
・収益的収支比率・・・昨年と同様な状況であるが一般会計からの繰入に依存する割合が多いため改善が必要。（対応策として料金改定など検討。）
・経費回収率・・・使用料で賄える割合が低いため、今後改善が必要。（対応策として使用料等の改善が今後望まれる。）
・汚水処理原価・・・有収水量の増加が望めないため、汚水処理費の削減が望ましいが、必要な運営を行っており非常に難しい。（改善策として不明水等への対応検討）
・企業債残高対事業比率・・・今後数年、設備への改築更新がないため若干減少傾向にある。（現状維持の傾向）
</t>
    </r>
    <r>
      <rPr>
        <b/>
        <sz val="10"/>
        <color theme="1"/>
        <rFont val="ＭＳ ゴシック"/>
        <family val="3"/>
        <charset val="128"/>
      </rPr>
      <t>２．老朽化の状況対応について</t>
    </r>
    <r>
      <rPr>
        <sz val="10"/>
        <color theme="1"/>
        <rFont val="ＭＳ ゴシック"/>
        <family val="3"/>
        <charset val="128"/>
      </rPr>
      <t xml:space="preserve">
今後、事業制度を用いた改築更新（管渠設備・処理場）を検討していく。（他地区の処理施設の改築状況を見ながら計画検討。）
</t>
    </r>
    <rPh sb="2" eb="4">
      <t>ケイエイ</t>
    </rPh>
    <rPh sb="5" eb="8">
      <t>ケンゼンセイ</t>
    </rPh>
    <rPh sb="9" eb="12">
      <t>コウリツセイ</t>
    </rPh>
    <rPh sb="18" eb="20">
      <t>シュウエキ</t>
    </rPh>
    <rPh sb="20" eb="21">
      <t>テキ</t>
    </rPh>
    <rPh sb="21" eb="23">
      <t>シュウシ</t>
    </rPh>
    <rPh sb="23" eb="25">
      <t>ヒリツ</t>
    </rPh>
    <rPh sb="28" eb="30">
      <t>サクネン</t>
    </rPh>
    <rPh sb="31" eb="33">
      <t>ドウヨウ</t>
    </rPh>
    <rPh sb="34" eb="36">
      <t>ジョウキョウ</t>
    </rPh>
    <rPh sb="40" eb="42">
      <t>イッパン</t>
    </rPh>
    <rPh sb="42" eb="44">
      <t>カイケイ</t>
    </rPh>
    <rPh sb="47" eb="49">
      <t>クリイレ</t>
    </rPh>
    <rPh sb="50" eb="52">
      <t>イゾン</t>
    </rPh>
    <rPh sb="54" eb="56">
      <t>ワリアイ</t>
    </rPh>
    <rPh sb="57" eb="58">
      <t>オオ</t>
    </rPh>
    <rPh sb="61" eb="63">
      <t>カイゼン</t>
    </rPh>
    <rPh sb="64" eb="66">
      <t>ヒツヨウ</t>
    </rPh>
    <rPh sb="68" eb="70">
      <t>タイオウ</t>
    </rPh>
    <rPh sb="70" eb="71">
      <t>サク</t>
    </rPh>
    <rPh sb="74" eb="76">
      <t>リョウキン</t>
    </rPh>
    <rPh sb="76" eb="78">
      <t>カイテイ</t>
    </rPh>
    <rPh sb="80" eb="82">
      <t>ケントウ</t>
    </rPh>
    <rPh sb="86" eb="88">
      <t>ケイヒ</t>
    </rPh>
    <rPh sb="88" eb="90">
      <t>カイシュウ</t>
    </rPh>
    <rPh sb="90" eb="91">
      <t>リツ</t>
    </rPh>
    <rPh sb="94" eb="96">
      <t>シヨウ</t>
    </rPh>
    <rPh sb="96" eb="97">
      <t>リョウ</t>
    </rPh>
    <rPh sb="98" eb="99">
      <t>マカナ</t>
    </rPh>
    <rPh sb="101" eb="103">
      <t>ワリアイ</t>
    </rPh>
    <rPh sb="104" eb="105">
      <t>ヒク</t>
    </rPh>
    <rPh sb="109" eb="111">
      <t>コンゴ</t>
    </rPh>
    <rPh sb="111" eb="113">
      <t>カイゼン</t>
    </rPh>
    <rPh sb="114" eb="116">
      <t>ヒツヨウ</t>
    </rPh>
    <rPh sb="118" eb="120">
      <t>タイオウ</t>
    </rPh>
    <rPh sb="120" eb="121">
      <t>サク</t>
    </rPh>
    <rPh sb="124" eb="126">
      <t>シヨウ</t>
    </rPh>
    <rPh sb="126" eb="127">
      <t>リョウ</t>
    </rPh>
    <rPh sb="127" eb="128">
      <t>トウ</t>
    </rPh>
    <rPh sb="129" eb="131">
      <t>カイゼン</t>
    </rPh>
    <rPh sb="132" eb="134">
      <t>コンゴ</t>
    </rPh>
    <rPh sb="134" eb="135">
      <t>ノゾ</t>
    </rPh>
    <rPh sb="142" eb="144">
      <t>オスイ</t>
    </rPh>
    <rPh sb="144" eb="146">
      <t>ショリ</t>
    </rPh>
    <rPh sb="146" eb="148">
      <t>ゲンカ</t>
    </rPh>
    <rPh sb="151" eb="153">
      <t>ユウシュウ</t>
    </rPh>
    <rPh sb="153" eb="155">
      <t>スイリョウ</t>
    </rPh>
    <rPh sb="156" eb="158">
      <t>ゾウカ</t>
    </rPh>
    <rPh sb="159" eb="160">
      <t>ノゾ</t>
    </rPh>
    <rPh sb="166" eb="168">
      <t>オスイ</t>
    </rPh>
    <rPh sb="168" eb="170">
      <t>ショリ</t>
    </rPh>
    <rPh sb="170" eb="171">
      <t>ヒ</t>
    </rPh>
    <rPh sb="172" eb="174">
      <t>サクゲン</t>
    </rPh>
    <rPh sb="175" eb="176">
      <t>ノゾ</t>
    </rPh>
    <rPh sb="181" eb="183">
      <t>ヒツヨウ</t>
    </rPh>
    <rPh sb="184" eb="186">
      <t>ウンエイ</t>
    </rPh>
    <rPh sb="187" eb="188">
      <t>オコナ</t>
    </rPh>
    <rPh sb="192" eb="194">
      <t>ヒジョウ</t>
    </rPh>
    <rPh sb="195" eb="196">
      <t>ムズカ</t>
    </rPh>
    <rPh sb="200" eb="202">
      <t>カイゼン</t>
    </rPh>
    <rPh sb="202" eb="203">
      <t>サク</t>
    </rPh>
    <rPh sb="206" eb="208">
      <t>フメイ</t>
    </rPh>
    <rPh sb="208" eb="209">
      <t>スイ</t>
    </rPh>
    <rPh sb="209" eb="210">
      <t>トウ</t>
    </rPh>
    <rPh sb="212" eb="214">
      <t>タイオウ</t>
    </rPh>
    <rPh sb="214" eb="216">
      <t>ケントウ</t>
    </rPh>
    <rPh sb="219" eb="221">
      <t>キギョウ</t>
    </rPh>
    <rPh sb="221" eb="222">
      <t>サイ</t>
    </rPh>
    <rPh sb="222" eb="224">
      <t>ザンダカ</t>
    </rPh>
    <rPh sb="224" eb="225">
      <t>タイ</t>
    </rPh>
    <rPh sb="225" eb="227">
      <t>ジギョウ</t>
    </rPh>
    <rPh sb="227" eb="229">
      <t>ヒリツ</t>
    </rPh>
    <rPh sb="232" eb="234">
      <t>コンゴ</t>
    </rPh>
    <rPh sb="234" eb="236">
      <t>スウネン</t>
    </rPh>
    <rPh sb="237" eb="239">
      <t>セツビ</t>
    </rPh>
    <rPh sb="241" eb="243">
      <t>カイチク</t>
    </rPh>
    <rPh sb="243" eb="245">
      <t>コウシン</t>
    </rPh>
    <rPh sb="250" eb="252">
      <t>ジャッカン</t>
    </rPh>
    <rPh sb="252" eb="254">
      <t>ゲンショウ</t>
    </rPh>
    <rPh sb="254" eb="256">
      <t>ケイコウ</t>
    </rPh>
    <rPh sb="261" eb="263">
      <t>ゲンジョウ</t>
    </rPh>
    <rPh sb="263" eb="265">
      <t>イジ</t>
    </rPh>
    <rPh sb="266" eb="268">
      <t>ケイコウ</t>
    </rPh>
    <rPh sb="272" eb="275">
      <t>ロウキュウカ</t>
    </rPh>
    <rPh sb="276" eb="278">
      <t>ジョウキョウ</t>
    </rPh>
    <rPh sb="278" eb="280">
      <t>タイオウ</t>
    </rPh>
    <rPh sb="285" eb="287">
      <t>コンゴ</t>
    </rPh>
    <rPh sb="288" eb="290">
      <t>ジギョウ</t>
    </rPh>
    <rPh sb="290" eb="292">
      <t>セイド</t>
    </rPh>
    <rPh sb="293" eb="294">
      <t>モチ</t>
    </rPh>
    <rPh sb="296" eb="298">
      <t>カイチク</t>
    </rPh>
    <rPh sb="298" eb="300">
      <t>コウシン</t>
    </rPh>
    <rPh sb="301" eb="302">
      <t>カン</t>
    </rPh>
    <phoneticPr fontId="4"/>
  </si>
  <si>
    <t>①収益的収支比率
昨年とほぼ同様な数値である。総収益のうち一般会計からの繰入による割合が高いため経営改善が求められる。今後、使用料等見直しも視野に入れた対策が必要。
②、③該当なし
④企業債残高対策事業規模比率
全国「９５３．２６」類似団体「９９８．４２」本村は「８９７．３０」となっており全国・類似団体より低い状況になっている。当面計画的な改築事業がないためしばらく減少傾向になる見込み。
⑤経費回収率
昨年より若干減少。使用料による負担は多いため、経費の抑制を行い対策。また将来的には料金改定などの対応を検討
⑥汚水処理原価
昨年とほほ同様な数値である。全国・類似団体で比較すると低い状態。今後も処理費への抑制を行い、現状体制の状況を維持
⑥施設利用率
昨年とほぼ同様な数値である。全国「３３．６７」類似団体「３２．４８」本村は「２６．９７」と
全国平均・類似団体より低い状況になっている。
⑦水洗化率
全国「７９．９４」類似団体「７９．２０」本村が
「８３．４６」と全国・類似団体より高い状況にある。今後さらなる水洗化率の向上を目指す。（一般世帯への対応。）</t>
    <rPh sb="1" eb="3">
      <t>シュウエキ</t>
    </rPh>
    <rPh sb="3" eb="4">
      <t>テキ</t>
    </rPh>
    <rPh sb="4" eb="6">
      <t>シュウシ</t>
    </rPh>
    <rPh sb="6" eb="8">
      <t>ヒリツ</t>
    </rPh>
    <rPh sb="9" eb="11">
      <t>サクネン</t>
    </rPh>
    <rPh sb="14" eb="16">
      <t>ドウヨウ</t>
    </rPh>
    <rPh sb="17" eb="19">
      <t>スウチ</t>
    </rPh>
    <rPh sb="23" eb="26">
      <t>ソウシュウエキ</t>
    </rPh>
    <rPh sb="29" eb="31">
      <t>イッパン</t>
    </rPh>
    <rPh sb="31" eb="33">
      <t>カイケイ</t>
    </rPh>
    <rPh sb="36" eb="38">
      <t>クリイレ</t>
    </rPh>
    <rPh sb="41" eb="43">
      <t>ワリアイ</t>
    </rPh>
    <rPh sb="44" eb="45">
      <t>タカ</t>
    </rPh>
    <rPh sb="48" eb="50">
      <t>ケイエイ</t>
    </rPh>
    <rPh sb="50" eb="52">
      <t>カイゼン</t>
    </rPh>
    <rPh sb="53" eb="54">
      <t>モト</t>
    </rPh>
    <rPh sb="59" eb="61">
      <t>コンゴ</t>
    </rPh>
    <rPh sb="62" eb="64">
      <t>シヨウ</t>
    </rPh>
    <rPh sb="65" eb="66">
      <t>トウ</t>
    </rPh>
    <rPh sb="66" eb="68">
      <t>ミナオ</t>
    </rPh>
    <rPh sb="70" eb="72">
      <t>シヤ</t>
    </rPh>
    <rPh sb="73" eb="74">
      <t>イ</t>
    </rPh>
    <rPh sb="76" eb="78">
      <t>タイサク</t>
    </rPh>
    <rPh sb="79" eb="81">
      <t>ヒツヨウ</t>
    </rPh>
    <rPh sb="86" eb="88">
      <t>ガイトウ</t>
    </rPh>
    <rPh sb="92" eb="94">
      <t>キギョウ</t>
    </rPh>
    <rPh sb="94" eb="95">
      <t>サイ</t>
    </rPh>
    <rPh sb="95" eb="97">
      <t>ザンダカ</t>
    </rPh>
    <rPh sb="97" eb="99">
      <t>タイサク</t>
    </rPh>
    <rPh sb="99" eb="101">
      <t>ジギョウ</t>
    </rPh>
    <rPh sb="101" eb="103">
      <t>キボ</t>
    </rPh>
    <rPh sb="103" eb="105">
      <t>ヒリツ</t>
    </rPh>
    <rPh sb="106" eb="108">
      <t>ゼンコク</t>
    </rPh>
    <rPh sb="116" eb="118">
      <t>ルイジ</t>
    </rPh>
    <rPh sb="118" eb="120">
      <t>ダンタイ</t>
    </rPh>
    <rPh sb="128" eb="129">
      <t>ホン</t>
    </rPh>
    <rPh sb="129" eb="130">
      <t>ソン</t>
    </rPh>
    <rPh sb="145" eb="147">
      <t>ゼンコク</t>
    </rPh>
    <rPh sb="148" eb="150">
      <t>ルイジ</t>
    </rPh>
    <rPh sb="150" eb="152">
      <t>ダンタイ</t>
    </rPh>
    <rPh sb="154" eb="155">
      <t>ヒク</t>
    </rPh>
    <rPh sb="156" eb="158">
      <t>ジョウキョウ</t>
    </rPh>
    <rPh sb="165" eb="167">
      <t>トウメン</t>
    </rPh>
    <rPh sb="167" eb="170">
      <t>ケイカクテキ</t>
    </rPh>
    <rPh sb="171" eb="173">
      <t>カイチク</t>
    </rPh>
    <rPh sb="173" eb="175">
      <t>ジギョウ</t>
    </rPh>
    <rPh sb="184" eb="186">
      <t>ゲンショウ</t>
    </rPh>
    <rPh sb="186" eb="188">
      <t>ケイコウ</t>
    </rPh>
    <rPh sb="191" eb="193">
      <t>ミコ</t>
    </rPh>
    <rPh sb="197" eb="199">
      <t>ケイヒ</t>
    </rPh>
    <rPh sb="199" eb="201">
      <t>カイシュウ</t>
    </rPh>
    <rPh sb="201" eb="202">
      <t>リツ</t>
    </rPh>
    <rPh sb="203" eb="205">
      <t>サクネン</t>
    </rPh>
    <rPh sb="207" eb="209">
      <t>ジャッカン</t>
    </rPh>
    <rPh sb="209" eb="211">
      <t>ゲンショウ</t>
    </rPh>
    <rPh sb="212" eb="215">
      <t>シヨウリョウ</t>
    </rPh>
    <rPh sb="218" eb="220">
      <t>フタン</t>
    </rPh>
    <rPh sb="221" eb="222">
      <t>オオ</t>
    </rPh>
    <rPh sb="226" eb="228">
      <t>ケイヒ</t>
    </rPh>
    <rPh sb="229" eb="231">
      <t>ヨクセイ</t>
    </rPh>
    <rPh sb="232" eb="233">
      <t>オコナ</t>
    </rPh>
    <rPh sb="234" eb="236">
      <t>タイサク</t>
    </rPh>
    <rPh sb="239" eb="241">
      <t>ショウライ</t>
    </rPh>
    <rPh sb="241" eb="242">
      <t>テキ</t>
    </rPh>
    <rPh sb="244" eb="246">
      <t>リョウキン</t>
    </rPh>
    <rPh sb="246" eb="248">
      <t>カイテイ</t>
    </rPh>
    <rPh sb="251" eb="253">
      <t>タイオウ</t>
    </rPh>
    <rPh sb="254" eb="256">
      <t>ケントウ</t>
    </rPh>
    <rPh sb="258" eb="260">
      <t>オスイ</t>
    </rPh>
    <rPh sb="260" eb="262">
      <t>ショリ</t>
    </rPh>
    <rPh sb="262" eb="264">
      <t>ゲンカ</t>
    </rPh>
    <rPh sb="265" eb="267">
      <t>サクネン</t>
    </rPh>
    <rPh sb="270" eb="272">
      <t>ドウヨウ</t>
    </rPh>
    <rPh sb="273" eb="275">
      <t>スウチ</t>
    </rPh>
    <rPh sb="279" eb="281">
      <t>ゼンコク</t>
    </rPh>
    <rPh sb="282" eb="284">
      <t>ルイジ</t>
    </rPh>
    <rPh sb="284" eb="286">
      <t>ダンタイ</t>
    </rPh>
    <rPh sb="287" eb="289">
      <t>ヒカク</t>
    </rPh>
    <rPh sb="292" eb="293">
      <t>ヒク</t>
    </rPh>
    <rPh sb="294" eb="296">
      <t>ジョウタイ</t>
    </rPh>
    <rPh sb="297" eb="299">
      <t>コンゴ</t>
    </rPh>
    <rPh sb="300" eb="302">
      <t>ショリ</t>
    </rPh>
    <rPh sb="302" eb="303">
      <t>ヒ</t>
    </rPh>
    <rPh sb="305" eb="307">
      <t>ヨクセイ</t>
    </rPh>
    <rPh sb="308" eb="309">
      <t>オコナ</t>
    </rPh>
    <rPh sb="311" eb="313">
      <t>ゲンジョウ</t>
    </rPh>
    <rPh sb="313" eb="315">
      <t>タイセイ</t>
    </rPh>
    <rPh sb="316" eb="318">
      <t>ジョウキョウ</t>
    </rPh>
    <rPh sb="319" eb="321">
      <t>イジ</t>
    </rPh>
    <rPh sb="323" eb="325">
      <t>シセツ</t>
    </rPh>
    <rPh sb="325" eb="327">
      <t>リヨウ</t>
    </rPh>
    <rPh sb="327" eb="328">
      <t>リツ</t>
    </rPh>
    <rPh sb="329" eb="331">
      <t>サクネン</t>
    </rPh>
    <rPh sb="334" eb="336">
      <t>ドウヨウ</t>
    </rPh>
    <rPh sb="337" eb="339">
      <t>スウチ</t>
    </rPh>
    <rPh sb="343" eb="345">
      <t>ゼンコク</t>
    </rPh>
    <rPh sb="352" eb="354">
      <t>ルイジ</t>
    </rPh>
    <rPh sb="354" eb="356">
      <t>ダンタイ</t>
    </rPh>
    <rPh sb="363" eb="364">
      <t>ホン</t>
    </rPh>
    <rPh sb="364" eb="365">
      <t>ソン</t>
    </rPh>
    <rPh sb="375" eb="377">
      <t>ゼンコク</t>
    </rPh>
    <rPh sb="377" eb="379">
      <t>ヘイキン</t>
    </rPh>
    <rPh sb="380" eb="382">
      <t>ルイジ</t>
    </rPh>
    <rPh sb="382" eb="384">
      <t>ダンタイ</t>
    </rPh>
    <rPh sb="386" eb="387">
      <t>ヒク</t>
    </rPh>
    <rPh sb="388" eb="390">
      <t>ジョウキョウ</t>
    </rPh>
    <rPh sb="399" eb="402">
      <t>スイセンカ</t>
    </rPh>
    <rPh sb="402" eb="403">
      <t>リツ</t>
    </rPh>
    <rPh sb="404" eb="406">
      <t>ゼンコク</t>
    </rPh>
    <rPh sb="413" eb="415">
      <t>ルイジ</t>
    </rPh>
    <rPh sb="415" eb="417">
      <t>ダンタイ</t>
    </rPh>
    <rPh sb="424" eb="425">
      <t>ホン</t>
    </rPh>
    <rPh sb="425" eb="426">
      <t>ソン</t>
    </rPh>
    <rPh sb="436" eb="438">
      <t>ゼンコク</t>
    </rPh>
    <rPh sb="439" eb="441">
      <t>ルイジ</t>
    </rPh>
    <rPh sb="441" eb="443">
      <t>ダンタイ</t>
    </rPh>
    <rPh sb="445" eb="446">
      <t>タカ</t>
    </rPh>
    <rPh sb="447" eb="449">
      <t>ジョウキョウ</t>
    </rPh>
    <rPh sb="453" eb="455">
      <t>コンゴ</t>
    </rPh>
    <rPh sb="459" eb="462">
      <t>スイセンカ</t>
    </rPh>
    <rPh sb="462" eb="463">
      <t>リツ</t>
    </rPh>
    <rPh sb="464" eb="466">
      <t>コウジョウ</t>
    </rPh>
    <rPh sb="467" eb="469">
      <t>メザ</t>
    </rPh>
    <rPh sb="472" eb="474">
      <t>イッパン</t>
    </rPh>
    <rPh sb="474" eb="476">
      <t>セタイ</t>
    </rPh>
    <rPh sb="478" eb="480">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</si>
</sst>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DF-4E87-857F-24A0897EC69D}"/>
            </c:ext>
          </c:extLst>
        </c:ser>
        <c:dLbls>
          <c:showLegendKey val="0"/>
          <c:showVal val="0"/>
          <c:showCatName val="0"/>
          <c:showSerName val="0"/>
          <c:showPercent val="0"/>
          <c:showBubbleSize val="0"/>
        </c:dLbls>
        <c:gapWidth val="150"/>
        <c:axId val="372407176"/>
        <c:axId val="37240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0.02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4ADF-4E87-857F-24A0897EC69D}"/>
            </c:ext>
          </c:extLst>
        </c:ser>
        <c:dLbls>
          <c:showLegendKey val="0"/>
          <c:showVal val="0"/>
          <c:showCatName val="0"/>
          <c:showSerName val="0"/>
          <c:showPercent val="0"/>
          <c:showBubbleSize val="0"/>
        </c:dLbls>
        <c:marker val="1"/>
        <c:smooth val="0"/>
        <c:axId val="372407176"/>
        <c:axId val="372404824"/>
      </c:lineChart>
      <c:dateAx>
        <c:axId val="372407176"/>
        <c:scaling>
          <c:orientation val="minMax"/>
        </c:scaling>
        <c:delete val="1"/>
        <c:axPos val="b"/>
        <c:numFmt formatCode="&quot;H&quot;yy" sourceLinked="1"/>
        <c:majorTickMark val="none"/>
        <c:minorTickMark val="none"/>
        <c:tickLblPos val="none"/>
        <c:crossAx val="372404824"/>
        <c:crosses val="autoZero"/>
        <c:auto val="1"/>
        <c:lblOffset val="100"/>
        <c:baseTimeUnit val="years"/>
      </c:dateAx>
      <c:valAx>
        <c:axId val="37240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0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27.58</c:v>
                </c:pt>
                <c:pt idx="1">
                  <c:v>27.58</c:v>
                </c:pt>
                <c:pt idx="2">
                  <c:v>26.36</c:v>
                </c:pt>
                <c:pt idx="3">
                  <c:v>26.06</c:v>
                </c:pt>
                <c:pt idx="4">
                  <c:v>26.97</c:v>
                </c:pt>
              </c:numCache>
            </c:numRef>
          </c:val>
          <c:extLst xmlns:c16r2="http://schemas.microsoft.com/office/drawing/2015/06/chart">
            <c:ext xmlns:c16="http://schemas.microsoft.com/office/drawing/2014/chart" uri="{C3380CC4-5D6E-409C-BE32-E72D297353CC}">
              <c16:uniqueId val="{00000000-2155-43BC-8BD2-6A63D1826BC2}"/>
            </c:ext>
          </c:extLst>
        </c:ser>
        <c:dLbls>
          <c:showLegendKey val="0"/>
          <c:showVal val="0"/>
          <c:showCatName val="0"/>
          <c:showSerName val="0"/>
          <c:showPercent val="0"/>
          <c:showBubbleSize val="0"/>
        </c:dLbls>
        <c:gapWidth val="150"/>
        <c:axId val="407691720"/>
        <c:axId val="40769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2155-43BC-8BD2-6A63D1826BC2}"/>
            </c:ext>
          </c:extLst>
        </c:ser>
        <c:dLbls>
          <c:showLegendKey val="0"/>
          <c:showVal val="0"/>
          <c:showCatName val="0"/>
          <c:showSerName val="0"/>
          <c:showPercent val="0"/>
          <c:showBubbleSize val="0"/>
        </c:dLbls>
        <c:marker val="1"/>
        <c:smooth val="0"/>
        <c:axId val="407691720"/>
        <c:axId val="407694072"/>
      </c:lineChart>
      <c:dateAx>
        <c:axId val="407691720"/>
        <c:scaling>
          <c:orientation val="minMax"/>
        </c:scaling>
        <c:delete val="1"/>
        <c:axPos val="b"/>
        <c:numFmt formatCode="&quot;H&quot;yy" sourceLinked="1"/>
        <c:majorTickMark val="none"/>
        <c:minorTickMark val="none"/>
        <c:tickLblPos val="none"/>
        <c:crossAx val="407694072"/>
        <c:crosses val="autoZero"/>
        <c:auto val="1"/>
        <c:lblOffset val="100"/>
        <c:baseTimeUnit val="years"/>
      </c:dateAx>
      <c:valAx>
        <c:axId val="40769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9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98.79</c:v>
                </c:pt>
                <c:pt idx="1">
                  <c:v>98.79</c:v>
                </c:pt>
                <c:pt idx="2">
                  <c:v>80.08</c:v>
                </c:pt>
                <c:pt idx="3">
                  <c:v>86.23</c:v>
                </c:pt>
                <c:pt idx="4">
                  <c:v>83.46</c:v>
                </c:pt>
              </c:numCache>
            </c:numRef>
          </c:val>
          <c:extLst xmlns:c16r2="http://schemas.microsoft.com/office/drawing/2015/06/chart">
            <c:ext xmlns:c16="http://schemas.microsoft.com/office/drawing/2014/chart" uri="{C3380CC4-5D6E-409C-BE32-E72D297353CC}">
              <c16:uniqueId val="{00000000-91EB-4FB8-9608-BA5BE2F1C243}"/>
            </c:ext>
          </c:extLst>
        </c:ser>
        <c:dLbls>
          <c:showLegendKey val="0"/>
          <c:showVal val="0"/>
          <c:showCatName val="0"/>
          <c:showSerName val="0"/>
          <c:showPercent val="0"/>
          <c:showBubbleSize val="0"/>
        </c:dLbls>
        <c:gapWidth val="150"/>
        <c:axId val="407690936"/>
        <c:axId val="40769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80.8</c:v>
                </c:pt>
                <c:pt idx="4">
                  <c:v>79.2</c:v>
                </c:pt>
              </c:numCache>
            </c:numRef>
          </c:val>
          <c:smooth val="0"/>
          <c:extLst xmlns:c16r2="http://schemas.microsoft.com/office/drawing/2015/06/chart">
            <c:ext xmlns:c16="http://schemas.microsoft.com/office/drawing/2014/chart" uri="{C3380CC4-5D6E-409C-BE32-E72D297353CC}">
              <c16:uniqueId val="{00000001-91EB-4FB8-9608-BA5BE2F1C243}"/>
            </c:ext>
          </c:extLst>
        </c:ser>
        <c:dLbls>
          <c:showLegendKey val="0"/>
          <c:showVal val="0"/>
          <c:showCatName val="0"/>
          <c:showSerName val="0"/>
          <c:showPercent val="0"/>
          <c:showBubbleSize val="0"/>
        </c:dLbls>
        <c:marker val="1"/>
        <c:smooth val="0"/>
        <c:axId val="407690936"/>
        <c:axId val="407693288"/>
      </c:lineChart>
      <c:dateAx>
        <c:axId val="407690936"/>
        <c:scaling>
          <c:orientation val="minMax"/>
        </c:scaling>
        <c:delete val="1"/>
        <c:axPos val="b"/>
        <c:numFmt formatCode="&quot;H&quot;yy" sourceLinked="1"/>
        <c:majorTickMark val="none"/>
        <c:minorTickMark val="none"/>
        <c:tickLblPos val="none"/>
        <c:crossAx val="407693288"/>
        <c:crosses val="autoZero"/>
        <c:auto val="1"/>
        <c:lblOffset val="100"/>
        <c:baseTimeUnit val="years"/>
      </c:dateAx>
      <c:valAx>
        <c:axId val="40769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90.05</c:v>
                </c:pt>
                <c:pt idx="1">
                  <c:v>87.59</c:v>
                </c:pt>
                <c:pt idx="2">
                  <c:v>98.92</c:v>
                </c:pt>
                <c:pt idx="3">
                  <c:v>100.86</c:v>
                </c:pt>
                <c:pt idx="4">
                  <c:v>100.29</c:v>
                </c:pt>
              </c:numCache>
            </c:numRef>
          </c:val>
          <c:extLst xmlns:c16r2="http://schemas.microsoft.com/office/drawing/2015/06/chart">
            <c:ext xmlns:c16="http://schemas.microsoft.com/office/drawing/2014/chart" uri="{C3380CC4-5D6E-409C-BE32-E72D297353CC}">
              <c16:uniqueId val="{00000000-CAFA-4AB3-B786-AF467DEF65C0}"/>
            </c:ext>
          </c:extLst>
        </c:ser>
        <c:dLbls>
          <c:showLegendKey val="0"/>
          <c:showVal val="0"/>
          <c:showCatName val="0"/>
          <c:showSerName val="0"/>
          <c:showPercent val="0"/>
          <c:showBubbleSize val="0"/>
        </c:dLbls>
        <c:gapWidth val="150"/>
        <c:axId val="372410312"/>
        <c:axId val="37240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FA-4AB3-B786-AF467DEF65C0}"/>
            </c:ext>
          </c:extLst>
        </c:ser>
        <c:dLbls>
          <c:showLegendKey val="0"/>
          <c:showVal val="0"/>
          <c:showCatName val="0"/>
          <c:showSerName val="0"/>
          <c:showPercent val="0"/>
          <c:showBubbleSize val="0"/>
        </c:dLbls>
        <c:marker val="1"/>
        <c:smooth val="0"/>
        <c:axId val="372410312"/>
        <c:axId val="372407960"/>
      </c:lineChart>
      <c:dateAx>
        <c:axId val="372410312"/>
        <c:scaling>
          <c:orientation val="minMax"/>
        </c:scaling>
        <c:delete val="1"/>
        <c:axPos val="b"/>
        <c:numFmt formatCode="&quot;H&quot;yy" sourceLinked="1"/>
        <c:majorTickMark val="none"/>
        <c:minorTickMark val="none"/>
        <c:tickLblPos val="none"/>
        <c:crossAx val="372407960"/>
        <c:crosses val="autoZero"/>
        <c:auto val="1"/>
        <c:lblOffset val="100"/>
        <c:baseTimeUnit val="years"/>
      </c:dateAx>
      <c:valAx>
        <c:axId val="37240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1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AC-4F09-84B4-AF73C191436C}"/>
            </c:ext>
          </c:extLst>
        </c:ser>
        <c:dLbls>
          <c:showLegendKey val="0"/>
          <c:showVal val="0"/>
          <c:showCatName val="0"/>
          <c:showSerName val="0"/>
          <c:showPercent val="0"/>
          <c:showBubbleSize val="0"/>
        </c:dLbls>
        <c:gapWidth val="150"/>
        <c:axId val="372409528"/>
        <c:axId val="3724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AC-4F09-84B4-AF73C191436C}"/>
            </c:ext>
          </c:extLst>
        </c:ser>
        <c:dLbls>
          <c:showLegendKey val="0"/>
          <c:showVal val="0"/>
          <c:showCatName val="0"/>
          <c:showSerName val="0"/>
          <c:showPercent val="0"/>
          <c:showBubbleSize val="0"/>
        </c:dLbls>
        <c:marker val="1"/>
        <c:smooth val="0"/>
        <c:axId val="372409528"/>
        <c:axId val="372409920"/>
      </c:lineChart>
      <c:dateAx>
        <c:axId val="372409528"/>
        <c:scaling>
          <c:orientation val="minMax"/>
        </c:scaling>
        <c:delete val="1"/>
        <c:axPos val="b"/>
        <c:numFmt formatCode="&quot;H&quot;yy" sourceLinked="1"/>
        <c:majorTickMark val="none"/>
        <c:minorTickMark val="none"/>
        <c:tickLblPos val="none"/>
        <c:crossAx val="372409920"/>
        <c:crosses val="autoZero"/>
        <c:auto val="1"/>
        <c:lblOffset val="100"/>
        <c:baseTimeUnit val="years"/>
      </c:dateAx>
      <c:valAx>
        <c:axId val="3724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0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06-4A53-AE79-B40879FA602F}"/>
            </c:ext>
          </c:extLst>
        </c:ser>
        <c:dLbls>
          <c:showLegendKey val="0"/>
          <c:showVal val="0"/>
          <c:showCatName val="0"/>
          <c:showSerName val="0"/>
          <c:showPercent val="0"/>
          <c:showBubbleSize val="0"/>
        </c:dLbls>
        <c:gapWidth val="150"/>
        <c:axId val="407327512"/>
        <c:axId val="40732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06-4A53-AE79-B40879FA602F}"/>
            </c:ext>
          </c:extLst>
        </c:ser>
        <c:dLbls>
          <c:showLegendKey val="0"/>
          <c:showVal val="0"/>
          <c:showCatName val="0"/>
          <c:showSerName val="0"/>
          <c:showPercent val="0"/>
          <c:showBubbleSize val="0"/>
        </c:dLbls>
        <c:marker val="1"/>
        <c:smooth val="0"/>
        <c:axId val="407327512"/>
        <c:axId val="407325944"/>
      </c:lineChart>
      <c:dateAx>
        <c:axId val="407327512"/>
        <c:scaling>
          <c:orientation val="minMax"/>
        </c:scaling>
        <c:delete val="1"/>
        <c:axPos val="b"/>
        <c:numFmt formatCode="&quot;H&quot;yy" sourceLinked="1"/>
        <c:majorTickMark val="none"/>
        <c:minorTickMark val="none"/>
        <c:tickLblPos val="none"/>
        <c:crossAx val="407325944"/>
        <c:crosses val="autoZero"/>
        <c:auto val="1"/>
        <c:lblOffset val="100"/>
        <c:baseTimeUnit val="years"/>
      </c:dateAx>
      <c:valAx>
        <c:axId val="40732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32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45-44CF-96ED-CF5997D5C86D}"/>
            </c:ext>
          </c:extLst>
        </c:ser>
        <c:dLbls>
          <c:showLegendKey val="0"/>
          <c:showVal val="0"/>
          <c:showCatName val="0"/>
          <c:showSerName val="0"/>
          <c:showPercent val="0"/>
          <c:showBubbleSize val="0"/>
        </c:dLbls>
        <c:gapWidth val="150"/>
        <c:axId val="407325552"/>
        <c:axId val="40732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45-44CF-96ED-CF5997D5C86D}"/>
            </c:ext>
          </c:extLst>
        </c:ser>
        <c:dLbls>
          <c:showLegendKey val="0"/>
          <c:showVal val="0"/>
          <c:showCatName val="0"/>
          <c:showSerName val="0"/>
          <c:showPercent val="0"/>
          <c:showBubbleSize val="0"/>
        </c:dLbls>
        <c:marker val="1"/>
        <c:smooth val="0"/>
        <c:axId val="407325552"/>
        <c:axId val="407324376"/>
      </c:lineChart>
      <c:dateAx>
        <c:axId val="407325552"/>
        <c:scaling>
          <c:orientation val="minMax"/>
        </c:scaling>
        <c:delete val="1"/>
        <c:axPos val="b"/>
        <c:numFmt formatCode="&quot;H&quot;yy" sourceLinked="1"/>
        <c:majorTickMark val="none"/>
        <c:minorTickMark val="none"/>
        <c:tickLblPos val="none"/>
        <c:crossAx val="407324376"/>
        <c:crosses val="autoZero"/>
        <c:auto val="1"/>
        <c:lblOffset val="100"/>
        <c:baseTimeUnit val="years"/>
      </c:dateAx>
      <c:valAx>
        <c:axId val="4073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32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73-4737-9117-F85E4FD4AFE6}"/>
            </c:ext>
          </c:extLst>
        </c:ser>
        <c:dLbls>
          <c:showLegendKey val="0"/>
          <c:showVal val="0"/>
          <c:showCatName val="0"/>
          <c:showSerName val="0"/>
          <c:showPercent val="0"/>
          <c:showBubbleSize val="0"/>
        </c:dLbls>
        <c:gapWidth val="150"/>
        <c:axId val="407329080"/>
        <c:axId val="4073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73-4737-9117-F85E4FD4AFE6}"/>
            </c:ext>
          </c:extLst>
        </c:ser>
        <c:dLbls>
          <c:showLegendKey val="0"/>
          <c:showVal val="0"/>
          <c:showCatName val="0"/>
          <c:showSerName val="0"/>
          <c:showPercent val="0"/>
          <c:showBubbleSize val="0"/>
        </c:dLbls>
        <c:marker val="1"/>
        <c:smooth val="0"/>
        <c:axId val="407329080"/>
        <c:axId val="407323200"/>
      </c:lineChart>
      <c:dateAx>
        <c:axId val="407329080"/>
        <c:scaling>
          <c:orientation val="minMax"/>
        </c:scaling>
        <c:delete val="1"/>
        <c:axPos val="b"/>
        <c:numFmt formatCode="&quot;H&quot;yy" sourceLinked="1"/>
        <c:majorTickMark val="none"/>
        <c:minorTickMark val="none"/>
        <c:tickLblPos val="none"/>
        <c:crossAx val="407323200"/>
        <c:crosses val="autoZero"/>
        <c:auto val="1"/>
        <c:lblOffset val="100"/>
        <c:baseTimeUnit val="years"/>
      </c:dateAx>
      <c:valAx>
        <c:axId val="4073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32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1219.8900000000001</c:v>
                </c:pt>
                <c:pt idx="1">
                  <c:v>1110.8399999999999</c:v>
                </c:pt>
                <c:pt idx="2">
                  <c:v>1101.73</c:v>
                </c:pt>
                <c:pt idx="3">
                  <c:v>1042.6500000000001</c:v>
                </c:pt>
                <c:pt idx="4">
                  <c:v>897.3</c:v>
                </c:pt>
              </c:numCache>
            </c:numRef>
          </c:val>
          <c:extLst xmlns:c16r2="http://schemas.microsoft.com/office/drawing/2015/06/chart">
            <c:ext xmlns:c16="http://schemas.microsoft.com/office/drawing/2014/chart" uri="{C3380CC4-5D6E-409C-BE32-E72D297353CC}">
              <c16:uniqueId val="{00000000-0ACF-4B95-9B08-887CD40C91E5}"/>
            </c:ext>
          </c:extLst>
        </c:ser>
        <c:dLbls>
          <c:showLegendKey val="0"/>
          <c:showVal val="0"/>
          <c:showCatName val="0"/>
          <c:showSerName val="0"/>
          <c:showPercent val="0"/>
          <c:showBubbleSize val="0"/>
        </c:dLbls>
        <c:gapWidth val="150"/>
        <c:axId val="407322416"/>
        <c:axId val="40732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1006.65</c:v>
                </c:pt>
                <c:pt idx="4">
                  <c:v>998.42</c:v>
                </c:pt>
              </c:numCache>
            </c:numRef>
          </c:val>
          <c:smooth val="0"/>
          <c:extLst xmlns:c16r2="http://schemas.microsoft.com/office/drawing/2015/06/chart">
            <c:ext xmlns:c16="http://schemas.microsoft.com/office/drawing/2014/chart" uri="{C3380CC4-5D6E-409C-BE32-E72D297353CC}">
              <c16:uniqueId val="{00000001-0ACF-4B95-9B08-887CD40C91E5}"/>
            </c:ext>
          </c:extLst>
        </c:ser>
        <c:dLbls>
          <c:showLegendKey val="0"/>
          <c:showVal val="0"/>
          <c:showCatName val="0"/>
          <c:showSerName val="0"/>
          <c:showPercent val="0"/>
          <c:showBubbleSize val="0"/>
        </c:dLbls>
        <c:marker val="1"/>
        <c:smooth val="0"/>
        <c:axId val="407322416"/>
        <c:axId val="407328296"/>
      </c:lineChart>
      <c:dateAx>
        <c:axId val="407322416"/>
        <c:scaling>
          <c:orientation val="minMax"/>
        </c:scaling>
        <c:delete val="1"/>
        <c:axPos val="b"/>
        <c:numFmt formatCode="&quot;H&quot;yy" sourceLinked="1"/>
        <c:majorTickMark val="none"/>
        <c:minorTickMark val="none"/>
        <c:tickLblPos val="none"/>
        <c:crossAx val="407328296"/>
        <c:crosses val="autoZero"/>
        <c:auto val="1"/>
        <c:lblOffset val="100"/>
        <c:baseTimeUnit val="years"/>
      </c:dateAx>
      <c:valAx>
        <c:axId val="40732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3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41.28</c:v>
                </c:pt>
                <c:pt idx="1">
                  <c:v>44.25</c:v>
                </c:pt>
                <c:pt idx="2">
                  <c:v>80.930000000000007</c:v>
                </c:pt>
                <c:pt idx="3">
                  <c:v>77.760000000000005</c:v>
                </c:pt>
                <c:pt idx="4">
                  <c:v>76.150000000000006</c:v>
                </c:pt>
              </c:numCache>
            </c:numRef>
          </c:val>
          <c:extLst xmlns:c16r2="http://schemas.microsoft.com/office/drawing/2015/06/chart">
            <c:ext xmlns:c16="http://schemas.microsoft.com/office/drawing/2014/chart" uri="{C3380CC4-5D6E-409C-BE32-E72D297353CC}">
              <c16:uniqueId val="{00000000-B41D-4A48-A9DC-3D1C3945B6C4}"/>
            </c:ext>
          </c:extLst>
        </c:ser>
        <c:dLbls>
          <c:showLegendKey val="0"/>
          <c:showVal val="0"/>
          <c:showCatName val="0"/>
          <c:showSerName val="0"/>
          <c:showPercent val="0"/>
          <c:showBubbleSize val="0"/>
        </c:dLbls>
        <c:gapWidth val="150"/>
        <c:axId val="407323984"/>
        <c:axId val="40732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43.43</c:v>
                </c:pt>
                <c:pt idx="4">
                  <c:v>41.41</c:v>
                </c:pt>
              </c:numCache>
            </c:numRef>
          </c:val>
          <c:smooth val="0"/>
          <c:extLst xmlns:c16r2="http://schemas.microsoft.com/office/drawing/2015/06/chart">
            <c:ext xmlns:c16="http://schemas.microsoft.com/office/drawing/2014/chart" uri="{C3380CC4-5D6E-409C-BE32-E72D297353CC}">
              <c16:uniqueId val="{00000001-B41D-4A48-A9DC-3D1C3945B6C4}"/>
            </c:ext>
          </c:extLst>
        </c:ser>
        <c:dLbls>
          <c:showLegendKey val="0"/>
          <c:showVal val="0"/>
          <c:showCatName val="0"/>
          <c:showSerName val="0"/>
          <c:showPercent val="0"/>
          <c:showBubbleSize val="0"/>
        </c:dLbls>
        <c:marker val="1"/>
        <c:smooth val="0"/>
        <c:axId val="407323984"/>
        <c:axId val="407325160"/>
      </c:lineChart>
      <c:dateAx>
        <c:axId val="407323984"/>
        <c:scaling>
          <c:orientation val="minMax"/>
        </c:scaling>
        <c:delete val="1"/>
        <c:axPos val="b"/>
        <c:numFmt formatCode="&quot;H&quot;yy" sourceLinked="1"/>
        <c:majorTickMark val="none"/>
        <c:minorTickMark val="none"/>
        <c:tickLblPos val="none"/>
        <c:crossAx val="407325160"/>
        <c:crosses val="autoZero"/>
        <c:auto val="1"/>
        <c:lblOffset val="100"/>
        <c:baseTimeUnit val="years"/>
      </c:dateAx>
      <c:valAx>
        <c:axId val="4073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32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422.19</c:v>
                </c:pt>
                <c:pt idx="1">
                  <c:v>408.46</c:v>
                </c:pt>
                <c:pt idx="2">
                  <c:v>219.66</c:v>
                </c:pt>
                <c:pt idx="3">
                  <c:v>226.42</c:v>
                </c:pt>
                <c:pt idx="4">
                  <c:v>233.51</c:v>
                </c:pt>
              </c:numCache>
            </c:numRef>
          </c:val>
          <c:extLst xmlns:c16r2="http://schemas.microsoft.com/office/drawing/2015/06/chart">
            <c:ext xmlns:c16="http://schemas.microsoft.com/office/drawing/2014/chart" uri="{C3380CC4-5D6E-409C-BE32-E72D297353CC}">
              <c16:uniqueId val="{00000000-FE54-442B-AC8A-E49AA6E14931}"/>
            </c:ext>
          </c:extLst>
        </c:ser>
        <c:dLbls>
          <c:showLegendKey val="0"/>
          <c:showVal val="0"/>
          <c:showCatName val="0"/>
          <c:showSerName val="0"/>
          <c:showPercent val="0"/>
          <c:showBubbleSize val="0"/>
        </c:dLbls>
        <c:gapWidth val="150"/>
        <c:axId val="407694464"/>
        <c:axId val="4076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400.44</c:v>
                </c:pt>
                <c:pt idx="4">
                  <c:v>417.56</c:v>
                </c:pt>
              </c:numCache>
            </c:numRef>
          </c:val>
          <c:smooth val="0"/>
          <c:extLst xmlns:c16r2="http://schemas.microsoft.com/office/drawing/2015/06/chart">
            <c:ext xmlns:c16="http://schemas.microsoft.com/office/drawing/2014/chart" uri="{C3380CC4-5D6E-409C-BE32-E72D297353CC}">
              <c16:uniqueId val="{00000001-FE54-442B-AC8A-E49AA6E14931}"/>
            </c:ext>
          </c:extLst>
        </c:ser>
        <c:dLbls>
          <c:showLegendKey val="0"/>
          <c:showVal val="0"/>
          <c:showCatName val="0"/>
          <c:showSerName val="0"/>
          <c:showPercent val="0"/>
          <c:showBubbleSize val="0"/>
        </c:dLbls>
        <c:marker val="1"/>
        <c:smooth val="0"/>
        <c:axId val="407694464"/>
        <c:axId val="407691328"/>
      </c:lineChart>
      <c:dateAx>
        <c:axId val="407694464"/>
        <c:scaling>
          <c:orientation val="minMax"/>
        </c:scaling>
        <c:delete val="1"/>
        <c:axPos val="b"/>
        <c:numFmt formatCode="&quot;H&quot;yy" sourceLinked="1"/>
        <c:majorTickMark val="none"/>
        <c:minorTickMark val="none"/>
        <c:tickLblPos val="none"/>
        <c:crossAx val="407691328"/>
        <c:crosses val="autoZero"/>
        <c:auto val="1"/>
        <c:lblOffset val="100"/>
        <c:baseTimeUnit val="years"/>
      </c:dateAx>
      <c:valAx>
        <c:axId val="4076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座間味村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914</v>
      </c>
      <c r="AM8" s="69"/>
      <c r="AN8" s="69"/>
      <c r="AO8" s="69"/>
      <c r="AP8" s="69"/>
      <c r="AQ8" s="69"/>
      <c r="AR8" s="69"/>
      <c r="AS8" s="69"/>
      <c r="AT8" s="68">
        <f>データ!T6</f>
        <v>16.739999999999998</v>
      </c>
      <c r="AU8" s="68"/>
      <c r="AV8" s="68"/>
      <c r="AW8" s="68"/>
      <c r="AX8" s="68"/>
      <c r="AY8" s="68"/>
      <c r="AZ8" s="68"/>
      <c r="BA8" s="68"/>
      <c r="BB8" s="68">
        <f>データ!U6</f>
        <v>54.6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28.32</v>
      </c>
      <c r="Q10" s="68"/>
      <c r="R10" s="68"/>
      <c r="S10" s="68"/>
      <c r="T10" s="68"/>
      <c r="U10" s="68"/>
      <c r="V10" s="68"/>
      <c r="W10" s="68">
        <f>データ!Q6</f>
        <v>82.72</v>
      </c>
      <c r="X10" s="68"/>
      <c r="Y10" s="68"/>
      <c r="Z10" s="68"/>
      <c r="AA10" s="68"/>
      <c r="AB10" s="68"/>
      <c r="AC10" s="68"/>
      <c r="AD10" s="69">
        <f>データ!R6</f>
        <v>2681</v>
      </c>
      <c r="AE10" s="69"/>
      <c r="AF10" s="69"/>
      <c r="AG10" s="69"/>
      <c r="AH10" s="69"/>
      <c r="AI10" s="69"/>
      <c r="AJ10" s="69"/>
      <c r="AK10" s="2"/>
      <c r="AL10" s="69">
        <f>データ!V6</f>
        <v>254</v>
      </c>
      <c r="AM10" s="69"/>
      <c r="AN10" s="69"/>
      <c r="AO10" s="69"/>
      <c r="AP10" s="69"/>
      <c r="AQ10" s="69"/>
      <c r="AR10" s="69"/>
      <c r="AS10" s="69"/>
      <c r="AT10" s="68">
        <f>データ!W6</f>
        <v>0.04</v>
      </c>
      <c r="AU10" s="68"/>
      <c r="AV10" s="68"/>
      <c r="AW10" s="68"/>
      <c r="AX10" s="68"/>
      <c r="AY10" s="68"/>
      <c r="AZ10" s="68"/>
      <c r="BA10" s="68"/>
      <c r="BB10" s="68">
        <f>データ!X6</f>
        <v>6350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118</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SE7QRMDpMcNZ8X3+ZNeGzFwr8NqXFF9eTewm3AkSPfMVWiLYWM4Cq/z4AbhNLnPijVAp8z9OZESEuU/ZHqUhUQ==" saltValue="Me0qYlr9JwgXP6dvFToN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473545</v>
      </c>
      <c r="D6" s="33">
        <f t="shared" si="3"/>
        <v>47</v>
      </c>
      <c r="E6" s="33">
        <f t="shared" si="3"/>
        <v>17</v>
      </c>
      <c r="F6" s="33">
        <f t="shared" si="3"/>
        <v>6</v>
      </c>
      <c r="G6" s="33">
        <f t="shared" si="3"/>
        <v>0</v>
      </c>
      <c r="H6" s="33" t="str">
        <f t="shared" si="3"/>
        <v>沖縄県　座間味村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28.32</v>
      </c>
      <c r="Q6" s="34">
        <f t="shared" si="3"/>
        <v>82.72</v>
      </c>
      <c r="R6" s="34">
        <f t="shared" si="3"/>
        <v>2681</v>
      </c>
      <c r="S6" s="34">
        <f t="shared" si="3"/>
        <v>914</v>
      </c>
      <c r="T6" s="34">
        <f t="shared" si="3"/>
        <v>16.739999999999998</v>
      </c>
      <c r="U6" s="34">
        <f t="shared" si="3"/>
        <v>54.6</v>
      </c>
      <c r="V6" s="34">
        <f t="shared" si="3"/>
        <v>254</v>
      </c>
      <c r="W6" s="34">
        <f t="shared" si="3"/>
        <v>0.04</v>
      </c>
      <c r="X6" s="34">
        <f t="shared" si="3"/>
        <v>6350</v>
      </c>
      <c r="Y6" s="35">
        <f>IF(Y7="",NA(),Y7)</f>
        <v>90.05</v>
      </c>
      <c r="Z6" s="35">
        <f t="shared" ref="Z6:AH6" si="4">IF(Z7="",NA(),Z7)</f>
        <v>87.59</v>
      </c>
      <c r="AA6" s="35">
        <f t="shared" si="4"/>
        <v>98.92</v>
      </c>
      <c r="AB6" s="35">
        <f t="shared" si="4"/>
        <v>100.86</v>
      </c>
      <c r="AC6" s="35">
        <f t="shared" si="4"/>
        <v>100.29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1219.8900000000001</v>
      </c>
      <c r="BG6" s="35">
        <f t="shared" ref="BG6:BO6" si="7">IF(BG7="",NA(),BG7)</f>
        <v>1110.8399999999999</v>
      </c>
      <c r="BH6" s="35">
        <f t="shared" si="7"/>
        <v>1101.73</v>
      </c>
      <c r="BI6" s="35">
        <f t="shared" si="7"/>
        <v>1042.6500000000001</v>
      </c>
      <c r="BJ6" s="35">
        <f t="shared" si="7"/>
        <v>897.3</v>
      </c>
      <c r="BK6" s="35">
        <f t="shared" si="7"/>
        <v>1451.54</v>
      </c>
      <c r="BL6" s="35">
        <f t="shared" si="7"/>
        <v>1700.42</v>
      </c>
      <c r="BM6" s="35">
        <f t="shared" si="7"/>
        <v>1491.92</v>
      </c>
      <c r="BN6" s="35">
        <f t="shared" si="7"/>
        <v>1006.65</v>
      </c>
      <c r="BO6" s="35">
        <f t="shared" si="7"/>
        <v>998.42</v>
      </c>
      <c r="BP6" s="34" t="str">
        <f>IF(BP7="","",IF(BP7="-","【-】","【"&amp;SUBSTITUTE(TEXT(BP7,"#,##0.00"),"-","△")&amp;"】"))</f>
        <v>【953.26】</v>
      </c>
      <c r="BQ6" s="35">
        <f>IF(BQ7="",NA(),BQ7)</f>
        <v>41.28</v>
      </c>
      <c r="BR6" s="35">
        <f t="shared" ref="BR6:BZ6" si="8">IF(BR7="",NA(),BR7)</f>
        <v>44.25</v>
      </c>
      <c r="BS6" s="35">
        <f t="shared" si="8"/>
        <v>80.930000000000007</v>
      </c>
      <c r="BT6" s="35">
        <f t="shared" si="8"/>
        <v>77.760000000000005</v>
      </c>
      <c r="BU6" s="35">
        <f t="shared" si="8"/>
        <v>76.150000000000006</v>
      </c>
      <c r="BV6" s="35">
        <f t="shared" si="8"/>
        <v>33.58</v>
      </c>
      <c r="BW6" s="35">
        <f t="shared" si="8"/>
        <v>34.51</v>
      </c>
      <c r="BX6" s="35">
        <f t="shared" si="8"/>
        <v>46.77</v>
      </c>
      <c r="BY6" s="35">
        <f t="shared" si="8"/>
        <v>43.43</v>
      </c>
      <c r="BZ6" s="35">
        <f t="shared" si="8"/>
        <v>41.41</v>
      </c>
      <c r="CA6" s="34" t="str">
        <f>IF(CA7="","",IF(CA7="-","【-】","【"&amp;SUBSTITUTE(TEXT(CA7,"#,##0.00"),"-","△")&amp;"】"))</f>
        <v>【45.31】</v>
      </c>
      <c r="CB6" s="35">
        <f>IF(CB7="",NA(),CB7)</f>
        <v>422.19</v>
      </c>
      <c r="CC6" s="35">
        <f t="shared" ref="CC6:CK6" si="9">IF(CC7="",NA(),CC7)</f>
        <v>408.46</v>
      </c>
      <c r="CD6" s="35">
        <f t="shared" si="9"/>
        <v>219.66</v>
      </c>
      <c r="CE6" s="35">
        <f t="shared" si="9"/>
        <v>226.42</v>
      </c>
      <c r="CF6" s="35">
        <f t="shared" si="9"/>
        <v>233.51</v>
      </c>
      <c r="CG6" s="35">
        <f t="shared" si="9"/>
        <v>514.39</v>
      </c>
      <c r="CH6" s="35">
        <f t="shared" si="9"/>
        <v>476.11</v>
      </c>
      <c r="CI6" s="35">
        <f t="shared" si="9"/>
        <v>348.75</v>
      </c>
      <c r="CJ6" s="35">
        <f t="shared" si="9"/>
        <v>400.44</v>
      </c>
      <c r="CK6" s="35">
        <f t="shared" si="9"/>
        <v>417.56</v>
      </c>
      <c r="CL6" s="34" t="str">
        <f>IF(CL7="","",IF(CL7="-","【-】","【"&amp;SUBSTITUTE(TEXT(CL7,"#,##0.00"),"-","△")&amp;"】"))</f>
        <v>【379.91】</v>
      </c>
      <c r="CM6" s="35">
        <f>IF(CM7="",NA(),CM7)</f>
        <v>27.58</v>
      </c>
      <c r="CN6" s="35">
        <f t="shared" ref="CN6:CV6" si="10">IF(CN7="",NA(),CN7)</f>
        <v>27.58</v>
      </c>
      <c r="CO6" s="35">
        <f t="shared" si="10"/>
        <v>26.36</v>
      </c>
      <c r="CP6" s="35">
        <f t="shared" si="10"/>
        <v>26.06</v>
      </c>
      <c r="CQ6" s="35">
        <f t="shared" si="10"/>
        <v>26.97</v>
      </c>
      <c r="CR6" s="35">
        <f t="shared" si="10"/>
        <v>29.28</v>
      </c>
      <c r="CS6" s="35">
        <f t="shared" si="10"/>
        <v>29.4</v>
      </c>
      <c r="CT6" s="35">
        <f t="shared" si="10"/>
        <v>29.8</v>
      </c>
      <c r="CU6" s="35">
        <f t="shared" si="10"/>
        <v>32.229999999999997</v>
      </c>
      <c r="CV6" s="35">
        <f t="shared" si="10"/>
        <v>32.479999999999997</v>
      </c>
      <c r="CW6" s="34" t="str">
        <f>IF(CW7="","",IF(CW7="-","【-】","【"&amp;SUBSTITUTE(TEXT(CW7,"#,##0.00"),"-","△")&amp;"】"))</f>
        <v>【33.67】</v>
      </c>
      <c r="CX6" s="35">
        <f>IF(CX7="",NA(),CX7)</f>
        <v>98.79</v>
      </c>
      <c r="CY6" s="35">
        <f t="shared" ref="CY6:DG6" si="11">IF(CY7="",NA(),CY7)</f>
        <v>98.79</v>
      </c>
      <c r="CZ6" s="35">
        <f t="shared" si="11"/>
        <v>80.08</v>
      </c>
      <c r="DA6" s="35">
        <f t="shared" si="11"/>
        <v>86.23</v>
      </c>
      <c r="DB6" s="35">
        <f t="shared" si="11"/>
        <v>83.46</v>
      </c>
      <c r="DC6" s="35">
        <f t="shared" si="11"/>
        <v>66.819999999999993</v>
      </c>
      <c r="DD6" s="35">
        <f t="shared" si="11"/>
        <v>63.77</v>
      </c>
      <c r="DE6" s="35">
        <f t="shared" si="11"/>
        <v>66.95</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0.02</v>
      </c>
      <c r="EN6" s="35">
        <f t="shared" si="14"/>
        <v>0.01</v>
      </c>
      <c r="EO6" s="34" t="str">
        <f>IF(EO7="","",IF(EO7="-","【-】","【"&amp;SUBSTITUTE(TEXT(EO7,"#,##0.00"),"-","△")&amp;"】"))</f>
        <v>【0.01】</v>
      </c>
    </row>
    <row r="7" spans="1:145" s="36" customFormat="1" x14ac:dyDescent="0.15">
      <c r="A7" s="28"/>
      <c r="B7" s="37">
        <v>2019</v>
      </c>
      <c r="C7" s="37">
        <v>473545</v>
      </c>
      <c r="D7" s="37">
        <v>47</v>
      </c>
      <c r="E7" s="37">
        <v>17</v>
      </c>
      <c r="F7" s="37">
        <v>6</v>
      </c>
      <c r="G7" s="37">
        <v>0</v>
      </c>
      <c r="H7" s="37" t="s">
        <v>98</v>
      </c>
      <c r="I7" s="37" t="s">
        <v>99</v>
      </c>
      <c r="J7" s="37" t="s">
        <v>100</v>
      </c>
      <c r="K7" s="37" t="s">
        <v>101</v>
      </c>
      <c r="L7" s="37" t="s">
        <v>102</v>
      </c>
      <c r="M7" s="37" t="s">
        <v>103</v>
      </c>
      <c r="N7" s="38" t="s">
        <v>104</v>
      </c>
      <c r="O7" s="38" t="s">
        <v>105</v>
      </c>
      <c r="P7" s="38">
        <v>28.32</v>
      </c>
      <c r="Q7" s="38">
        <v>82.72</v>
      </c>
      <c r="R7" s="38">
        <v>2681</v>
      </c>
      <c r="S7" s="38">
        <v>914</v>
      </c>
      <c r="T7" s="38">
        <v>16.739999999999998</v>
      </c>
      <c r="U7" s="38">
        <v>54.6</v>
      </c>
      <c r="V7" s="38">
        <v>254</v>
      </c>
      <c r="W7" s="38">
        <v>0.04</v>
      </c>
      <c r="X7" s="38">
        <v>6350</v>
      </c>
      <c r="Y7" s="38">
        <v>90.05</v>
      </c>
      <c r="Z7" s="38">
        <v>87.59</v>
      </c>
      <c r="AA7" s="38">
        <v>98.92</v>
      </c>
      <c r="AB7" s="38">
        <v>100.86</v>
      </c>
      <c r="AC7" s="38">
        <v>100.29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1219.8900000000001</v>
      </c>
      <c r="BG7" s="38">
        <v>1110.8399999999999</v>
      </c>
      <c r="BH7" s="38">
        <v>1101.73</v>
      </c>
      <c r="BI7" s="38">
        <v>1042.6500000000001</v>
      </c>
      <c r="BJ7" s="38">
        <v>897.3</v>
      </c>
      <c r="BK7" s="38">
        <v>1451.54</v>
      </c>
      <c r="BL7" s="38">
        <v>1700.42</v>
      </c>
      <c r="BM7" s="38">
        <v>1491.92</v>
      </c>
      <c r="BN7" s="38">
        <v>1006.65</v>
      </c>
      <c r="BO7" s="38">
        <v>998.42</v>
      </c>
      <c r="BP7" s="38">
        <v>953.26</v>
      </c>
      <c r="BQ7" s="38">
        <v>41.28</v>
      </c>
      <c r="BR7" s="38">
        <v>44.25</v>
      </c>
      <c r="BS7" s="38">
        <v>80.930000000000007</v>
      </c>
      <c r="BT7" s="38">
        <v>77.760000000000005</v>
      </c>
      <c r="BU7" s="38">
        <v>76.150000000000006</v>
      </c>
      <c r="BV7" s="38">
        <v>33.58</v>
      </c>
      <c r="BW7" s="38">
        <v>34.51</v>
      </c>
      <c r="BX7" s="38">
        <v>46.77</v>
      </c>
      <c r="BY7" s="38">
        <v>43.43</v>
      </c>
      <c r="BZ7" s="38">
        <v>41.41</v>
      </c>
      <c r="CA7" s="38">
        <v>45.31</v>
      </c>
      <c r="CB7" s="38">
        <v>422.19</v>
      </c>
      <c r="CC7" s="38">
        <v>408.46</v>
      </c>
      <c r="CD7" s="38">
        <v>219.66</v>
      </c>
      <c r="CE7" s="38">
        <v>226.42</v>
      </c>
      <c r="CF7" s="38">
        <v>233.51</v>
      </c>
      <c r="CG7" s="38">
        <v>514.39</v>
      </c>
      <c r="CH7" s="38">
        <v>476.11</v>
      </c>
      <c r="CI7" s="38">
        <v>348.75</v>
      </c>
      <c r="CJ7" s="38">
        <v>400.44</v>
      </c>
      <c r="CK7" s="38">
        <v>417.56</v>
      </c>
      <c r="CL7" s="38">
        <v>379.91</v>
      </c>
      <c r="CM7" s="38">
        <v>27.58</v>
      </c>
      <c r="CN7" s="38">
        <v>27.58</v>
      </c>
      <c r="CO7" s="38">
        <v>26.36</v>
      </c>
      <c r="CP7" s="38">
        <v>26.06</v>
      </c>
      <c r="CQ7" s="38">
        <v>26.97</v>
      </c>
      <c r="CR7" s="38">
        <v>29.28</v>
      </c>
      <c r="CS7" s="38">
        <v>29.4</v>
      </c>
      <c r="CT7" s="38">
        <v>29.8</v>
      </c>
      <c r="CU7" s="38">
        <v>32.229999999999997</v>
      </c>
      <c r="CV7" s="38">
        <v>32.479999999999997</v>
      </c>
      <c r="CW7" s="38">
        <v>33.67</v>
      </c>
      <c r="CX7" s="38">
        <v>98.79</v>
      </c>
      <c r="CY7" s="38">
        <v>98.79</v>
      </c>
      <c r="CZ7" s="38">
        <v>80.08</v>
      </c>
      <c r="DA7" s="38">
        <v>86.23</v>
      </c>
      <c r="DB7" s="38">
        <v>83.46</v>
      </c>
      <c r="DC7" s="38">
        <v>66.819999999999993</v>
      </c>
      <c r="DD7" s="38">
        <v>63.77</v>
      </c>
      <c r="DE7" s="38">
        <v>66.95</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cp:lastModifiedBy>
  <cp:lastPrinted>2021-01-26T10:19:03Z</cp:lastPrinted>
  <dcterms:created xsi:type="dcterms:W3CDTF">2020-12-04T03:13:01Z</dcterms:created>
  <dcterms:modified xsi:type="dcterms:W3CDTF">2021-01-26T10:19:18Z</dcterms:modified>
  <cp:category/>
</cp:coreProperties>
</file>