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hS0eyKebwMVJMcMI2QdAfLzsdkwhEzJcA3S2YTqhomZnwTEN0QAgj2u3DqfuPHFNoKHUa6z7EKfqTUPESC4plg==" workbookSaltValue="QyqAYFkcUA6rT6EzOR0FVw==" workbookSpinCount="100000" lockStructure="1"/>
  <bookViews>
    <workbookView xWindow="0" yWindow="0" windowWidth="15360" windowHeight="7635"/>
  </bookViews>
  <sheets>
    <sheet name="法非適用_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<sst xmlns="http://schemas.openxmlformats.org/spreadsheetml/2006/main" count="233" uniqueCount="117">
  <si>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</si>
  <si>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</si>
  <si>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</si>
  <si>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</si>
  <si>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</si>
  <si>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</si>
  <si>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</si>
  <si>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</si>
  <si>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</si>
  <si>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</si>
  <si>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</si>
  <si>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</si>
  <si>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</si>
  <si>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</si>
  <si>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</si>
  <si>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</si>
  <si>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</si>
  <si>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</si>
  <si>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</si>
  <si>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</si>
  <si>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</si>
  <si>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</si>
  <si>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</si>
  <si>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</si>
  <si>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</si>
  <si>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</si>
  <si>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</si>
  <si>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</si>
  <si>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</si>
  <si>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</si>
  <si>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</si>
  <si>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</si>
  <si>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</si>
  <si>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</si>
  <si>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</si>
  <si>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</si>
  <si>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</si>
  <si>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</si>
  <si>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</si>
  <si>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</si>
  <si>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</si>
  <si>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</si>
  <si>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</si>
  <si>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</si>
  <si>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</si>
  <si>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</si>
  <si>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</si>
  <si>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</si>
  <si>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</si>
  <si>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</si>
  <si>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</si>
  <si>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</si>
  <si>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</si>
  <si>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</si>
  <si>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</si>
  <si>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</si>
  <si>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</si>
  <si>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</si>
  <si>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</si>
  <si>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</si>
  <si>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</si>
  <si>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</si>
  <si>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</si>
  <si>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</si>
  <si>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</si>
  <si>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</si>
  <si>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</si>
  <si>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</si>
  <si>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</si>
  <si>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</si>
  <si>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</si>
  <si>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</si>
  <si>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</si>
  <si>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</si>
  <si>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</si>
  <si>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</si>
  <si>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</si>
  <si>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</si>
  <si>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</si>
  <si>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</si>
  <si>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</si>
  <si>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</si>
  <si>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</si>
  <si>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</si>
  <si>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</si>
  <si>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</si>
  <si>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</si>
  <si>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</si>
  <si>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</si>
  <si>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</si>
  <si>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</si>
  <si>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</si>
  <si>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</si>
  <si>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</si>
  <si>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</si>
  <si>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</si>
  <si>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</si>
  <si>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</si>
  <si>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</si>
  <si>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</si>
  <si>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</si>
  <si>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</si>
  <si>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</si>
  <si>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</si>
  <si>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</si>
  <si>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</si>
  <si>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</si>
  <si>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</si>
  <si>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</si>
  <si>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</si>
  <si>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</si>
  <si>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</si>
  <si>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</si>
  <si>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</si>
  <si>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①収益的収支比率は年度を通して年々増加傾向であるが疑似団体平均値を下回っており単年度でも比率が低いため経営改善に向けた取組が必要である。　　　　　　　　　　　　　　　⑤料金回収率についても同じく年々増加傾向ではあるが、単年度ではまだ低く給水に係るコストが高い事が要因と考えられる為費用抑制を継続していく。　　　　　　　　　　　　　　　　　　　⑥給水原価についてはＨ２８年度より下がっているものの総費用抑制取組不足の為、疑似団体平均値より高い数値となっている。　　　　　　　　　　　　　　　⑧有収率については一定の水準を保ってはいるが年々減少傾向の為、Ｈ２７年度以上に向け漏水やメーター不感等の原因を特定し改善していく必要がある。　　　　　　　　　　　　　　　　　　　　　　　　　④企業債残高対給水収益比率については減少傾向にあるで水道施設維持管理を適切に行いつつ更新を測っていく。</t>
    <rPh sb="1" eb="4">
      <t>シュウエキテキ</t>
    </rPh>
    <rPh sb="4" eb="6">
      <t>シュウシ</t>
    </rPh>
    <rPh sb="6" eb="8">
      <t>ヒリツ</t>
    </rPh>
    <rPh sb="9" eb="11">
      <t>ネンド</t>
    </rPh>
    <rPh sb="12" eb="13">
      <t>トオ</t>
    </rPh>
    <rPh sb="15" eb="17">
      <t>ネンネン</t>
    </rPh>
    <rPh sb="17" eb="19">
      <t>ゾウカ</t>
    </rPh>
    <rPh sb="19" eb="21">
      <t>ケイコウ</t>
    </rPh>
    <rPh sb="25" eb="27">
      <t>ギジ</t>
    </rPh>
    <rPh sb="27" eb="29">
      <t>ダンタイ</t>
    </rPh>
    <rPh sb="29" eb="32">
      <t>ヘイキンチ</t>
    </rPh>
    <rPh sb="33" eb="35">
      <t>シタマワ</t>
    </rPh>
    <rPh sb="39" eb="42">
      <t>タンネンド</t>
    </rPh>
    <rPh sb="44" eb="46">
      <t>ヒリツ</t>
    </rPh>
    <rPh sb="47" eb="48">
      <t>ヒク</t>
    </rPh>
    <rPh sb="51" eb="53">
      <t>ケイエイ</t>
    </rPh>
    <rPh sb="53" eb="55">
      <t>カイゼン</t>
    </rPh>
    <rPh sb="56" eb="57">
      <t>ム</t>
    </rPh>
    <rPh sb="59" eb="61">
      <t>トリクミ</t>
    </rPh>
    <rPh sb="62" eb="64">
      <t>ヒツヨウ</t>
    </rPh>
    <rPh sb="84" eb="86">
      <t>リョウキン</t>
    </rPh>
    <rPh sb="86" eb="88">
      <t>カイシュウ</t>
    </rPh>
    <rPh sb="88" eb="89">
      <t>リツ</t>
    </rPh>
    <rPh sb="94" eb="95">
      <t>オナ</t>
    </rPh>
    <rPh sb="97" eb="99">
      <t>ネンネン</t>
    </rPh>
    <rPh sb="99" eb="101">
      <t>ゾウカ</t>
    </rPh>
    <rPh sb="101" eb="103">
      <t>ケイコウ</t>
    </rPh>
    <rPh sb="109" eb="112">
      <t>タンネンド</t>
    </rPh>
    <rPh sb="116" eb="117">
      <t>ヒク</t>
    </rPh>
    <rPh sb="118" eb="120">
      <t>キュウスイ</t>
    </rPh>
    <rPh sb="121" eb="122">
      <t>カカ</t>
    </rPh>
    <rPh sb="127" eb="128">
      <t>タカ</t>
    </rPh>
    <rPh sb="129" eb="130">
      <t>コト</t>
    </rPh>
    <rPh sb="131" eb="133">
      <t>ヨウイン</t>
    </rPh>
    <rPh sb="134" eb="135">
      <t>カンガ</t>
    </rPh>
    <rPh sb="139" eb="140">
      <t>タメ</t>
    </rPh>
    <rPh sb="140" eb="142">
      <t>ヒヨウ</t>
    </rPh>
    <rPh sb="142" eb="144">
      <t>ヨクセイ</t>
    </rPh>
    <rPh sb="145" eb="147">
      <t>ケイゾク</t>
    </rPh>
    <rPh sb="172" eb="174">
      <t>キュウスイ</t>
    </rPh>
    <rPh sb="174" eb="176">
      <t>ゲンカ</t>
    </rPh>
    <rPh sb="184" eb="185">
      <t>ネン</t>
    </rPh>
    <rPh sb="185" eb="186">
      <t>ド</t>
    </rPh>
    <rPh sb="188" eb="189">
      <t>サ</t>
    </rPh>
    <rPh sb="197" eb="200">
      <t>ソウヒヨウ</t>
    </rPh>
    <rPh sb="200" eb="202">
      <t>ヨクセイ</t>
    </rPh>
    <rPh sb="202" eb="204">
      <t>トリクミ</t>
    </rPh>
    <rPh sb="204" eb="206">
      <t>フソク</t>
    </rPh>
    <rPh sb="207" eb="208">
      <t>タメ</t>
    </rPh>
    <rPh sb="209" eb="211">
      <t>ギジ</t>
    </rPh>
    <rPh sb="211" eb="213">
      <t>ダンタイ</t>
    </rPh>
    <rPh sb="213" eb="216">
      <t>ヘイキンチ</t>
    </rPh>
    <rPh sb="218" eb="219">
      <t>タカ</t>
    </rPh>
    <rPh sb="220" eb="222">
      <t>スウチ</t>
    </rPh>
    <rPh sb="245" eb="247">
      <t>ユウシュウ</t>
    </rPh>
    <rPh sb="247" eb="248">
      <t>リツ</t>
    </rPh>
    <rPh sb="253" eb="255">
      <t>イッテイ</t>
    </rPh>
    <rPh sb="256" eb="258">
      <t>スイジュン</t>
    </rPh>
    <rPh sb="259" eb="260">
      <t>タモ</t>
    </rPh>
    <rPh sb="266" eb="268">
      <t>ネンネン</t>
    </rPh>
    <rPh sb="268" eb="270">
      <t>ゲンショウ</t>
    </rPh>
    <rPh sb="270" eb="272">
      <t>ケイコウ</t>
    </rPh>
    <rPh sb="273" eb="274">
      <t>タメ</t>
    </rPh>
    <rPh sb="278" eb="280">
      <t>ネンド</t>
    </rPh>
    <rPh sb="280" eb="282">
      <t>イジョウ</t>
    </rPh>
    <rPh sb="283" eb="284">
      <t>ム</t>
    </rPh>
    <rPh sb="285" eb="287">
      <t>ロウスイ</t>
    </rPh>
    <rPh sb="292" eb="294">
      <t>フカン</t>
    </rPh>
    <rPh sb="294" eb="295">
      <t>トウ</t>
    </rPh>
    <rPh sb="296" eb="298">
      <t>ゲンイン</t>
    </rPh>
    <rPh sb="299" eb="301">
      <t>トクテイ</t>
    </rPh>
    <rPh sb="302" eb="304">
      <t>カイゼン</t>
    </rPh>
    <rPh sb="308" eb="310">
      <t>ヒツヨウ</t>
    </rPh>
    <rPh sb="340" eb="343">
      <t>キギョウサイ</t>
    </rPh>
    <rPh sb="343" eb="345">
      <t>ザンダカ</t>
    </rPh>
    <rPh sb="345" eb="346">
      <t>タイ</t>
    </rPh>
    <rPh sb="346" eb="348">
      <t>キュウスイ</t>
    </rPh>
    <rPh sb="348" eb="350">
      <t>シュウエキ</t>
    </rPh>
    <rPh sb="350" eb="352">
      <t>ヒリツ</t>
    </rPh>
    <rPh sb="357" eb="359">
      <t>ゲンショウ</t>
    </rPh>
    <rPh sb="359" eb="361">
      <t>ケイコウ</t>
    </rPh>
    <rPh sb="365" eb="367">
      <t>スイドウ</t>
    </rPh>
    <rPh sb="367" eb="369">
      <t>シセツ</t>
    </rPh>
    <rPh sb="369" eb="371">
      <t>イジ</t>
    </rPh>
    <rPh sb="371" eb="373">
      <t>カンリ</t>
    </rPh>
    <rPh sb="374" eb="376">
      <t>テキセツ</t>
    </rPh>
    <rPh sb="377" eb="378">
      <t>オコナ</t>
    </rPh>
    <rPh sb="381" eb="383">
      <t>コウシン</t>
    </rPh>
    <rPh sb="384" eb="385">
      <t>ハカ</t>
    </rPh>
    <phoneticPr fontId="4"/>
  </si>
  <si>
    <t>③管路更新率について集落内ではＨ１５年度更新がほとんどであり耐震化を行っておらず、集落外ではＨ９以前に布設されており既に２０年以上が経過している為、耐震化促進に向け今後管路布設工事を予定している。</t>
    <rPh sb="1" eb="3">
      <t>カンロ</t>
    </rPh>
    <rPh sb="3" eb="5">
      <t>コウシン</t>
    </rPh>
    <rPh sb="5" eb="6">
      <t>リツ</t>
    </rPh>
    <rPh sb="10" eb="12">
      <t>シュウラク</t>
    </rPh>
    <rPh sb="12" eb="13">
      <t>ナイ</t>
    </rPh>
    <rPh sb="18" eb="20">
      <t>ネンド</t>
    </rPh>
    <rPh sb="20" eb="22">
      <t>コウシン</t>
    </rPh>
    <rPh sb="30" eb="33">
      <t>タイシンカ</t>
    </rPh>
    <rPh sb="34" eb="35">
      <t>オコナ</t>
    </rPh>
    <rPh sb="41" eb="43">
      <t>シュウラク</t>
    </rPh>
    <rPh sb="43" eb="44">
      <t>ガイ</t>
    </rPh>
    <rPh sb="48" eb="50">
      <t>イゼン</t>
    </rPh>
    <rPh sb="51" eb="53">
      <t>フセツ</t>
    </rPh>
    <rPh sb="58" eb="59">
      <t>スデ</t>
    </rPh>
    <rPh sb="62" eb="65">
      <t>ネンイジョウ</t>
    </rPh>
    <rPh sb="66" eb="68">
      <t>ケイカ</t>
    </rPh>
    <rPh sb="72" eb="73">
      <t>タメ</t>
    </rPh>
    <rPh sb="74" eb="77">
      <t>タイシンカ</t>
    </rPh>
    <rPh sb="77" eb="79">
      <t>ソクシン</t>
    </rPh>
    <rPh sb="80" eb="81">
      <t>ム</t>
    </rPh>
    <rPh sb="82" eb="84">
      <t>コンゴ</t>
    </rPh>
    <rPh sb="84" eb="86">
      <t>カンロ</t>
    </rPh>
    <rPh sb="86" eb="88">
      <t>フセツ</t>
    </rPh>
    <rPh sb="88" eb="90">
      <t>コウジ</t>
    </rPh>
    <rPh sb="91" eb="93">
      <t>ヨテイ</t>
    </rPh>
    <phoneticPr fontId="4"/>
  </si>
  <si>
    <t>経営状態は良いとは言えないが、過去数年に渡り改善されている箇所も見受けられるため一部見直しを測っていく必要性がある。Ｒ６年度予定に沖縄本島周辺離島水道広域化や法適適用化に向けて取り組む必要がある事から同時に経営健全化を推進していく。</t>
    <rPh sb="0" eb="2">
      <t>ケイエイ</t>
    </rPh>
    <rPh sb="2" eb="4">
      <t>ジョウタイ</t>
    </rPh>
    <rPh sb="5" eb="6">
      <t>ヨ</t>
    </rPh>
    <rPh sb="9" eb="10">
      <t>イ</t>
    </rPh>
    <rPh sb="15" eb="17">
      <t>カコ</t>
    </rPh>
    <rPh sb="17" eb="19">
      <t>スウネン</t>
    </rPh>
    <rPh sb="20" eb="21">
      <t>ワタ</t>
    </rPh>
    <rPh sb="22" eb="24">
      <t>カイゼン</t>
    </rPh>
    <rPh sb="29" eb="31">
      <t>カショ</t>
    </rPh>
    <rPh sb="32" eb="34">
      <t>ミウ</t>
    </rPh>
    <rPh sb="40" eb="42">
      <t>イチブ</t>
    </rPh>
    <rPh sb="42" eb="44">
      <t>ミナオ</t>
    </rPh>
    <rPh sb="46" eb="47">
      <t>ハカ</t>
    </rPh>
    <rPh sb="51" eb="54">
      <t>ヒツヨウセイ</t>
    </rPh>
    <rPh sb="60" eb="62">
      <t>ネンド</t>
    </rPh>
    <rPh sb="62" eb="64">
      <t>ヨテイ</t>
    </rPh>
    <rPh sb="65" eb="67">
      <t>オキナワ</t>
    </rPh>
    <rPh sb="67" eb="69">
      <t>ホントウ</t>
    </rPh>
    <rPh sb="69" eb="71">
      <t>シュウヘン</t>
    </rPh>
    <rPh sb="71" eb="73">
      <t>リトウ</t>
    </rPh>
    <rPh sb="73" eb="75">
      <t>スイドウ</t>
    </rPh>
    <rPh sb="75" eb="78">
      <t>コウイキカ</t>
    </rPh>
    <rPh sb="79" eb="80">
      <t>ホウ</t>
    </rPh>
    <rPh sb="80" eb="81">
      <t>テキ</t>
    </rPh>
    <rPh sb="81" eb="84">
      <t>テキヨウカ</t>
    </rPh>
    <rPh sb="85" eb="86">
      <t>ム</t>
    </rPh>
    <rPh sb="88" eb="89">
      <t>ト</t>
    </rPh>
    <rPh sb="90" eb="91">
      <t>ク</t>
    </rPh>
    <rPh sb="92" eb="94">
      <t>ヒツヨウ</t>
    </rPh>
    <rPh sb="97" eb="98">
      <t>コト</t>
    </rPh>
    <rPh sb="100" eb="102">
      <t>ドウジ</t>
    </rPh>
    <rPh sb="103" eb="105">
      <t>ケイエイ</t>
    </rPh>
    <rPh sb="105" eb="108">
      <t>ケンゼンカ</t>
    </rPh>
    <rPh sb="109" eb="11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</si>
</sst>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C9-46FD-A41F-6D6C0CBA8746}"/>
            </c:ext>
          </c:extLst>
        </c:ser>
        <c:dLbls>
          <c:showLegendKey val="0"/>
          <c:showVal val="0"/>
          <c:showCatName val="0"/>
          <c:showSerName val="0"/>
          <c:showPercent val="0"/>
          <c:showBubbleSize val="0"/>
        </c:dLbls>
        <c:gapWidth val="150"/>
        <c:axId val="207624064"/>
        <c:axId val="1637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03C9-46FD-A41F-6D6C0CBA8746}"/>
            </c:ext>
          </c:extLst>
        </c:ser>
        <c:dLbls>
          <c:showLegendKey val="0"/>
          <c:showVal val="0"/>
          <c:showCatName val="0"/>
          <c:showSerName val="0"/>
          <c:showPercent val="0"/>
          <c:showBubbleSize val="0"/>
        </c:dLbls>
        <c:marker val="1"/>
        <c:smooth val="0"/>
        <c:axId val="207624064"/>
        <c:axId val="163749888"/>
      </c:lineChart>
      <c:dateAx>
        <c:axId val="207624064"/>
        <c:scaling>
          <c:orientation val="minMax"/>
        </c:scaling>
        <c:delete val="1"/>
        <c:axPos val="b"/>
        <c:numFmt formatCode="&quot;H&quot;yy" sourceLinked="1"/>
        <c:majorTickMark val="none"/>
        <c:minorTickMark val="none"/>
        <c:tickLblPos val="none"/>
        <c:crossAx val="163749888"/>
        <c:crosses val="autoZero"/>
        <c:auto val="1"/>
        <c:lblOffset val="100"/>
        <c:baseTimeUnit val="years"/>
      </c:dateAx>
      <c:valAx>
        <c:axId val="1637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48.12</c:v>
                </c:pt>
                <c:pt idx="1">
                  <c:v>49.8</c:v>
                </c:pt>
                <c:pt idx="2">
                  <c:v>53.09</c:v>
                </c:pt>
                <c:pt idx="3">
                  <c:v>52.1</c:v>
                </c:pt>
                <c:pt idx="4">
                  <c:v>49.56</c:v>
                </c:pt>
              </c:numCache>
            </c:numRef>
          </c:val>
          <c:extLst xmlns:c16r2="http://schemas.microsoft.com/office/drawing/2015/06/chart">
            <c:ext xmlns:c16="http://schemas.microsoft.com/office/drawing/2014/chart" uri="{C3380CC4-5D6E-409C-BE32-E72D297353CC}">
              <c16:uniqueId val="{00000000-B7E7-4882-BCB4-25441D703D86}"/>
            </c:ext>
          </c:extLst>
        </c:ser>
        <c:dLbls>
          <c:showLegendKey val="0"/>
          <c:showVal val="0"/>
          <c:showCatName val="0"/>
          <c:showSerName val="0"/>
          <c:showPercent val="0"/>
          <c:showBubbleSize val="0"/>
        </c:dLbls>
        <c:gapWidth val="150"/>
        <c:axId val="164217984"/>
        <c:axId val="16421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B7E7-4882-BCB4-25441D703D86}"/>
            </c:ext>
          </c:extLst>
        </c:ser>
        <c:dLbls>
          <c:showLegendKey val="0"/>
          <c:showVal val="0"/>
          <c:showCatName val="0"/>
          <c:showSerName val="0"/>
          <c:showPercent val="0"/>
          <c:showBubbleSize val="0"/>
        </c:dLbls>
        <c:marker val="1"/>
        <c:smooth val="0"/>
        <c:axId val="164217984"/>
        <c:axId val="164219904"/>
      </c:lineChart>
      <c:dateAx>
        <c:axId val="164217984"/>
        <c:scaling>
          <c:orientation val="minMax"/>
        </c:scaling>
        <c:delete val="1"/>
        <c:axPos val="b"/>
        <c:numFmt formatCode="&quot;H&quot;yy" sourceLinked="1"/>
        <c:majorTickMark val="none"/>
        <c:minorTickMark val="none"/>
        <c:tickLblPos val="none"/>
        <c:crossAx val="164219904"/>
        <c:crosses val="autoZero"/>
        <c:auto val="1"/>
        <c:lblOffset val="100"/>
        <c:baseTimeUnit val="years"/>
      </c:dateAx>
      <c:valAx>
        <c:axId val="1642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c:v>
                </c:pt>
                <c:pt idx="1">
                  <c:v>87.83</c:v>
                </c:pt>
                <c:pt idx="2">
                  <c:v>82.47</c:v>
                </c:pt>
                <c:pt idx="3">
                  <c:v>79.91</c:v>
                </c:pt>
                <c:pt idx="4">
                  <c:v>79.5</c:v>
                </c:pt>
              </c:numCache>
            </c:numRef>
          </c:val>
          <c:extLst xmlns:c16r2="http://schemas.microsoft.com/office/drawing/2015/06/chart">
            <c:ext xmlns:c16="http://schemas.microsoft.com/office/drawing/2014/chart" uri="{C3380CC4-5D6E-409C-BE32-E72D297353CC}">
              <c16:uniqueId val="{00000000-DFCF-4DBB-A048-67253C8204C7}"/>
            </c:ext>
          </c:extLst>
        </c:ser>
        <c:dLbls>
          <c:showLegendKey val="0"/>
          <c:showVal val="0"/>
          <c:showCatName val="0"/>
          <c:showSerName val="0"/>
          <c:showPercent val="0"/>
          <c:showBubbleSize val="0"/>
        </c:dLbls>
        <c:gapWidth val="150"/>
        <c:axId val="164251136"/>
        <c:axId val="1642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DFCF-4DBB-A048-67253C8204C7}"/>
            </c:ext>
          </c:extLst>
        </c:ser>
        <c:dLbls>
          <c:showLegendKey val="0"/>
          <c:showVal val="0"/>
          <c:showCatName val="0"/>
          <c:showSerName val="0"/>
          <c:showPercent val="0"/>
          <c:showBubbleSize val="0"/>
        </c:dLbls>
        <c:marker val="1"/>
        <c:smooth val="0"/>
        <c:axId val="164251136"/>
        <c:axId val="164253056"/>
      </c:lineChart>
      <c:dateAx>
        <c:axId val="164251136"/>
        <c:scaling>
          <c:orientation val="minMax"/>
        </c:scaling>
        <c:delete val="1"/>
        <c:axPos val="b"/>
        <c:numFmt formatCode="&quot;H&quot;yy" sourceLinked="1"/>
        <c:majorTickMark val="none"/>
        <c:minorTickMark val="none"/>
        <c:tickLblPos val="none"/>
        <c:crossAx val="164253056"/>
        <c:crosses val="autoZero"/>
        <c:auto val="1"/>
        <c:lblOffset val="100"/>
        <c:baseTimeUnit val="years"/>
      </c:dateAx>
      <c:valAx>
        <c:axId val="164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63.5</c:v>
                </c:pt>
                <c:pt idx="1">
                  <c:v>57.63</c:v>
                </c:pt>
                <c:pt idx="2">
                  <c:v>62.83</c:v>
                </c:pt>
                <c:pt idx="3">
                  <c:v>66.319999999999993</c:v>
                </c:pt>
                <c:pt idx="4">
                  <c:v>72.27</c:v>
                </c:pt>
              </c:numCache>
            </c:numRef>
          </c:val>
          <c:extLst xmlns:c16r2="http://schemas.microsoft.com/office/drawing/2015/06/chart">
            <c:ext xmlns:c16="http://schemas.microsoft.com/office/drawing/2014/chart" uri="{C3380CC4-5D6E-409C-BE32-E72D297353CC}">
              <c16:uniqueId val="{00000000-53A4-484B-BED6-2D8B5B64A47C}"/>
            </c:ext>
          </c:extLst>
        </c:ser>
        <c:dLbls>
          <c:showLegendKey val="0"/>
          <c:showVal val="0"/>
          <c:showCatName val="0"/>
          <c:showSerName val="0"/>
          <c:showPercent val="0"/>
          <c:showBubbleSize val="0"/>
        </c:dLbls>
        <c:gapWidth val="150"/>
        <c:axId val="163448704"/>
        <c:axId val="1634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53A4-484B-BED6-2D8B5B64A47C}"/>
            </c:ext>
          </c:extLst>
        </c:ser>
        <c:dLbls>
          <c:showLegendKey val="0"/>
          <c:showVal val="0"/>
          <c:showCatName val="0"/>
          <c:showSerName val="0"/>
          <c:showPercent val="0"/>
          <c:showBubbleSize val="0"/>
        </c:dLbls>
        <c:marker val="1"/>
        <c:smooth val="0"/>
        <c:axId val="163448704"/>
        <c:axId val="163450880"/>
      </c:lineChart>
      <c:dateAx>
        <c:axId val="163448704"/>
        <c:scaling>
          <c:orientation val="minMax"/>
        </c:scaling>
        <c:delete val="1"/>
        <c:axPos val="b"/>
        <c:numFmt formatCode="&quot;H&quot;yy" sourceLinked="1"/>
        <c:majorTickMark val="none"/>
        <c:minorTickMark val="none"/>
        <c:tickLblPos val="none"/>
        <c:crossAx val="163450880"/>
        <c:crosses val="autoZero"/>
        <c:auto val="1"/>
        <c:lblOffset val="100"/>
        <c:baseTimeUnit val="years"/>
      </c:dateAx>
      <c:valAx>
        <c:axId val="1634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6A-4388-BFA9-E8E57FA69DD3}"/>
            </c:ext>
          </c:extLst>
        </c:ser>
        <c:dLbls>
          <c:showLegendKey val="0"/>
          <c:showVal val="0"/>
          <c:showCatName val="0"/>
          <c:showSerName val="0"/>
          <c:showPercent val="0"/>
          <c:showBubbleSize val="0"/>
        </c:dLbls>
        <c:gapWidth val="150"/>
        <c:axId val="163481856"/>
        <c:axId val="1634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6A-4388-BFA9-E8E57FA69DD3}"/>
            </c:ext>
          </c:extLst>
        </c:ser>
        <c:dLbls>
          <c:showLegendKey val="0"/>
          <c:showVal val="0"/>
          <c:showCatName val="0"/>
          <c:showSerName val="0"/>
          <c:showPercent val="0"/>
          <c:showBubbleSize val="0"/>
        </c:dLbls>
        <c:marker val="1"/>
        <c:smooth val="0"/>
        <c:axId val="163481856"/>
        <c:axId val="163488128"/>
      </c:lineChart>
      <c:dateAx>
        <c:axId val="163481856"/>
        <c:scaling>
          <c:orientation val="minMax"/>
        </c:scaling>
        <c:delete val="1"/>
        <c:axPos val="b"/>
        <c:numFmt formatCode="&quot;H&quot;yy" sourceLinked="1"/>
        <c:majorTickMark val="none"/>
        <c:minorTickMark val="none"/>
        <c:tickLblPos val="none"/>
        <c:crossAx val="163488128"/>
        <c:crosses val="autoZero"/>
        <c:auto val="1"/>
        <c:lblOffset val="100"/>
        <c:baseTimeUnit val="years"/>
      </c:dateAx>
      <c:valAx>
        <c:axId val="1634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E3-4643-8E02-724A05F09340}"/>
            </c:ext>
          </c:extLst>
        </c:ser>
        <c:dLbls>
          <c:showLegendKey val="0"/>
          <c:showVal val="0"/>
          <c:showCatName val="0"/>
          <c:showSerName val="0"/>
          <c:showPercent val="0"/>
          <c:showBubbleSize val="0"/>
        </c:dLbls>
        <c:gapWidth val="150"/>
        <c:axId val="163580544"/>
        <c:axId val="1635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E3-4643-8E02-724A05F09340}"/>
            </c:ext>
          </c:extLst>
        </c:ser>
        <c:dLbls>
          <c:showLegendKey val="0"/>
          <c:showVal val="0"/>
          <c:showCatName val="0"/>
          <c:showSerName val="0"/>
          <c:showPercent val="0"/>
          <c:showBubbleSize val="0"/>
        </c:dLbls>
        <c:marker val="1"/>
        <c:smooth val="0"/>
        <c:axId val="163580544"/>
        <c:axId val="163590912"/>
      </c:lineChart>
      <c:dateAx>
        <c:axId val="163580544"/>
        <c:scaling>
          <c:orientation val="minMax"/>
        </c:scaling>
        <c:delete val="1"/>
        <c:axPos val="b"/>
        <c:numFmt formatCode="&quot;H&quot;yy" sourceLinked="1"/>
        <c:majorTickMark val="none"/>
        <c:minorTickMark val="none"/>
        <c:tickLblPos val="none"/>
        <c:crossAx val="163590912"/>
        <c:crosses val="autoZero"/>
        <c:auto val="1"/>
        <c:lblOffset val="100"/>
        <c:baseTimeUnit val="years"/>
      </c:dateAx>
      <c:valAx>
        <c:axId val="1635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08-4DEC-88DF-2E408CB4CB4D}"/>
            </c:ext>
          </c:extLst>
        </c:ser>
        <c:dLbls>
          <c:showLegendKey val="0"/>
          <c:showVal val="0"/>
          <c:showCatName val="0"/>
          <c:showSerName val="0"/>
          <c:showPercent val="0"/>
          <c:showBubbleSize val="0"/>
        </c:dLbls>
        <c:gapWidth val="150"/>
        <c:axId val="163617792"/>
        <c:axId val="1636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08-4DEC-88DF-2E408CB4CB4D}"/>
            </c:ext>
          </c:extLst>
        </c:ser>
        <c:dLbls>
          <c:showLegendKey val="0"/>
          <c:showVal val="0"/>
          <c:showCatName val="0"/>
          <c:showSerName val="0"/>
          <c:showPercent val="0"/>
          <c:showBubbleSize val="0"/>
        </c:dLbls>
        <c:marker val="1"/>
        <c:smooth val="0"/>
        <c:axId val="163617792"/>
        <c:axId val="163619968"/>
      </c:lineChart>
      <c:dateAx>
        <c:axId val="163617792"/>
        <c:scaling>
          <c:orientation val="minMax"/>
        </c:scaling>
        <c:delete val="1"/>
        <c:axPos val="b"/>
        <c:numFmt formatCode="&quot;H&quot;yy" sourceLinked="1"/>
        <c:majorTickMark val="none"/>
        <c:minorTickMark val="none"/>
        <c:tickLblPos val="none"/>
        <c:crossAx val="163619968"/>
        <c:crosses val="autoZero"/>
        <c:auto val="1"/>
        <c:lblOffset val="100"/>
        <c:baseTimeUnit val="years"/>
      </c:dateAx>
      <c:valAx>
        <c:axId val="1636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95-4054-AE86-B55073D351BE}"/>
            </c:ext>
          </c:extLst>
        </c:ser>
        <c:dLbls>
          <c:showLegendKey val="0"/>
          <c:showVal val="0"/>
          <c:showCatName val="0"/>
          <c:showSerName val="0"/>
          <c:showPercent val="0"/>
          <c:showBubbleSize val="0"/>
        </c:dLbls>
        <c:gapWidth val="150"/>
        <c:axId val="164310400"/>
        <c:axId val="1643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95-4054-AE86-B55073D351BE}"/>
            </c:ext>
          </c:extLst>
        </c:ser>
        <c:dLbls>
          <c:showLegendKey val="0"/>
          <c:showVal val="0"/>
          <c:showCatName val="0"/>
          <c:showSerName val="0"/>
          <c:showPercent val="0"/>
          <c:showBubbleSize val="0"/>
        </c:dLbls>
        <c:marker val="1"/>
        <c:smooth val="0"/>
        <c:axId val="164310400"/>
        <c:axId val="164316672"/>
      </c:lineChart>
      <c:dateAx>
        <c:axId val="164310400"/>
        <c:scaling>
          <c:orientation val="minMax"/>
        </c:scaling>
        <c:delete val="1"/>
        <c:axPos val="b"/>
        <c:numFmt formatCode="&quot;H&quot;yy" sourceLinked="1"/>
        <c:majorTickMark val="none"/>
        <c:minorTickMark val="none"/>
        <c:tickLblPos val="none"/>
        <c:crossAx val="164316672"/>
        <c:crosses val="autoZero"/>
        <c:auto val="1"/>
        <c:lblOffset val="100"/>
        <c:baseTimeUnit val="years"/>
      </c:dateAx>
      <c:valAx>
        <c:axId val="1643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1252.06</c:v>
                </c:pt>
                <c:pt idx="1">
                  <c:v>1159.1099999999999</c:v>
                </c:pt>
                <c:pt idx="2">
                  <c:v>1054.8499999999999</c:v>
                </c:pt>
                <c:pt idx="3">
                  <c:v>1017.38</c:v>
                </c:pt>
                <c:pt idx="4">
                  <c:v>841.59</c:v>
                </c:pt>
              </c:numCache>
            </c:numRef>
          </c:val>
          <c:extLst xmlns:c16r2="http://schemas.microsoft.com/office/drawing/2015/06/chart">
            <c:ext xmlns:c16="http://schemas.microsoft.com/office/drawing/2014/chart" uri="{C3380CC4-5D6E-409C-BE32-E72D297353CC}">
              <c16:uniqueId val="{00000000-EEAC-430E-A2BB-316428DBAE70}"/>
            </c:ext>
          </c:extLst>
        </c:ser>
        <c:dLbls>
          <c:showLegendKey val="0"/>
          <c:showVal val="0"/>
          <c:showCatName val="0"/>
          <c:showSerName val="0"/>
          <c:showPercent val="0"/>
          <c:showBubbleSize val="0"/>
        </c:dLbls>
        <c:gapWidth val="150"/>
        <c:axId val="164352000"/>
        <c:axId val="1643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EEAC-430E-A2BB-316428DBAE70}"/>
            </c:ext>
          </c:extLst>
        </c:ser>
        <c:dLbls>
          <c:showLegendKey val="0"/>
          <c:showVal val="0"/>
          <c:showCatName val="0"/>
          <c:showSerName val="0"/>
          <c:showPercent val="0"/>
          <c:showBubbleSize val="0"/>
        </c:dLbls>
        <c:marker val="1"/>
        <c:smooth val="0"/>
        <c:axId val="164352000"/>
        <c:axId val="164353920"/>
      </c:lineChart>
      <c:dateAx>
        <c:axId val="164352000"/>
        <c:scaling>
          <c:orientation val="minMax"/>
        </c:scaling>
        <c:delete val="1"/>
        <c:axPos val="b"/>
        <c:numFmt formatCode="&quot;H&quot;yy" sourceLinked="1"/>
        <c:majorTickMark val="none"/>
        <c:minorTickMark val="none"/>
        <c:tickLblPos val="none"/>
        <c:crossAx val="164353920"/>
        <c:crosses val="autoZero"/>
        <c:auto val="1"/>
        <c:lblOffset val="100"/>
        <c:baseTimeUnit val="years"/>
      </c:dateAx>
      <c:valAx>
        <c:axId val="1643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24.58</c:v>
                </c:pt>
                <c:pt idx="1">
                  <c:v>32.56</c:v>
                </c:pt>
                <c:pt idx="2">
                  <c:v>36.96</c:v>
                </c:pt>
                <c:pt idx="3">
                  <c:v>38.29</c:v>
                </c:pt>
                <c:pt idx="4">
                  <c:v>38.479999999999997</c:v>
                </c:pt>
              </c:numCache>
            </c:numRef>
          </c:val>
          <c:extLst xmlns:c16r2="http://schemas.microsoft.com/office/drawing/2015/06/chart">
            <c:ext xmlns:c16="http://schemas.microsoft.com/office/drawing/2014/chart" uri="{C3380CC4-5D6E-409C-BE32-E72D297353CC}">
              <c16:uniqueId val="{00000000-72E0-443A-B510-4FA13416F9A2}"/>
            </c:ext>
          </c:extLst>
        </c:ser>
        <c:dLbls>
          <c:showLegendKey val="0"/>
          <c:showVal val="0"/>
          <c:showCatName val="0"/>
          <c:showSerName val="0"/>
          <c:showPercent val="0"/>
          <c:showBubbleSize val="0"/>
        </c:dLbls>
        <c:gapWidth val="150"/>
        <c:axId val="163680640"/>
        <c:axId val="1636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72E0-443A-B510-4FA13416F9A2}"/>
            </c:ext>
          </c:extLst>
        </c:ser>
        <c:dLbls>
          <c:showLegendKey val="0"/>
          <c:showVal val="0"/>
          <c:showCatName val="0"/>
          <c:showSerName val="0"/>
          <c:showPercent val="0"/>
          <c:showBubbleSize val="0"/>
        </c:dLbls>
        <c:marker val="1"/>
        <c:smooth val="0"/>
        <c:axId val="163680640"/>
        <c:axId val="163682560"/>
      </c:lineChart>
      <c:dateAx>
        <c:axId val="163680640"/>
        <c:scaling>
          <c:orientation val="minMax"/>
        </c:scaling>
        <c:delete val="1"/>
        <c:axPos val="b"/>
        <c:numFmt formatCode="&quot;H&quot;yy" sourceLinked="1"/>
        <c:majorTickMark val="none"/>
        <c:minorTickMark val="none"/>
        <c:tickLblPos val="none"/>
        <c:crossAx val="163682560"/>
        <c:crosses val="autoZero"/>
        <c:auto val="1"/>
        <c:lblOffset val="100"/>
        <c:baseTimeUnit val="years"/>
      </c:dateAx>
      <c:valAx>
        <c:axId val="1636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1006.63</c:v>
                </c:pt>
                <c:pt idx="1">
                  <c:v>762.04</c:v>
                </c:pt>
                <c:pt idx="2">
                  <c:v>675.99</c:v>
                </c:pt>
                <c:pt idx="3">
                  <c:v>656.19</c:v>
                </c:pt>
                <c:pt idx="4">
                  <c:v>669.81</c:v>
                </c:pt>
              </c:numCache>
            </c:numRef>
          </c:val>
          <c:extLst xmlns:c16r2="http://schemas.microsoft.com/office/drawing/2015/06/chart">
            <c:ext xmlns:c16="http://schemas.microsoft.com/office/drawing/2014/chart" uri="{C3380CC4-5D6E-409C-BE32-E72D297353CC}">
              <c16:uniqueId val="{00000000-A0DF-4C87-A1FC-95EC13B3F68E}"/>
            </c:ext>
          </c:extLst>
        </c:ser>
        <c:dLbls>
          <c:showLegendKey val="0"/>
          <c:showVal val="0"/>
          <c:showCatName val="0"/>
          <c:showSerName val="0"/>
          <c:showPercent val="0"/>
          <c:showBubbleSize val="0"/>
        </c:dLbls>
        <c:gapWidth val="150"/>
        <c:axId val="164172544"/>
        <c:axId val="1641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A0DF-4C87-A1FC-95EC13B3F68E}"/>
            </c:ext>
          </c:extLst>
        </c:ser>
        <c:dLbls>
          <c:showLegendKey val="0"/>
          <c:showVal val="0"/>
          <c:showCatName val="0"/>
          <c:showSerName val="0"/>
          <c:showPercent val="0"/>
          <c:showBubbleSize val="0"/>
        </c:dLbls>
        <c:marker val="1"/>
        <c:smooth val="0"/>
        <c:axId val="164172544"/>
        <c:axId val="164174464"/>
      </c:lineChart>
      <c:dateAx>
        <c:axId val="164172544"/>
        <c:scaling>
          <c:orientation val="minMax"/>
        </c:scaling>
        <c:delete val="1"/>
        <c:axPos val="b"/>
        <c:numFmt formatCode="&quot;H&quot;yy" sourceLinked="1"/>
        <c:majorTickMark val="none"/>
        <c:minorTickMark val="none"/>
        <c:tickLblPos val="none"/>
        <c:crossAx val="164174464"/>
        <c:crosses val="autoZero"/>
        <c:auto val="1"/>
        <c:lblOffset val="100"/>
        <c:baseTimeUnit val="years"/>
      </c:dateAx>
      <c:valAx>
        <c:axId val="1641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渡嘉敷村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711</v>
      </c>
      <c r="AM8" s="67"/>
      <c r="AN8" s="67"/>
      <c r="AO8" s="67"/>
      <c r="AP8" s="67"/>
      <c r="AQ8" s="67"/>
      <c r="AR8" s="67"/>
      <c r="AS8" s="67"/>
      <c r="AT8" s="66">
        <f>データ!$S$6</f>
        <v>19.23</v>
      </c>
      <c r="AU8" s="66"/>
      <c r="AV8" s="66"/>
      <c r="AW8" s="66"/>
      <c r="AX8" s="66"/>
      <c r="AY8" s="66"/>
      <c r="AZ8" s="66"/>
      <c r="BA8" s="66"/>
      <c r="BB8" s="66">
        <f>データ!$T$6</f>
        <v>36.97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99.85</v>
      </c>
      <c r="Q10" s="66"/>
      <c r="R10" s="66"/>
      <c r="S10" s="66"/>
      <c r="T10" s="66"/>
      <c r="U10" s="66"/>
      <c r="V10" s="66"/>
      <c r="W10" s="67">
        <f>データ!$Q$6</f>
        <v>4002</v>
      </c>
      <c r="X10" s="67"/>
      <c r="Y10" s="67"/>
      <c r="Z10" s="67"/>
      <c r="AA10" s="67"/>
      <c r="AB10" s="67"/>
      <c r="AC10" s="67"/>
      <c r="AD10" s="2"/>
      <c r="AE10" s="2"/>
      <c r="AF10" s="2"/>
      <c r="AG10" s="2"/>
      <c r="AH10" s="2"/>
      <c r="AI10" s="2"/>
      <c r="AJ10" s="2"/>
      <c r="AK10" s="2"/>
      <c r="AL10" s="67">
        <f>データ!$U$6</f>
        <v>649</v>
      </c>
      <c r="AM10" s="67"/>
      <c r="AN10" s="67"/>
      <c r="AO10" s="67"/>
      <c r="AP10" s="67"/>
      <c r="AQ10" s="67"/>
      <c r="AR10" s="67"/>
      <c r="AS10" s="67"/>
      <c r="AT10" s="66">
        <f>データ!$V$6</f>
        <v>0.4</v>
      </c>
      <c r="AU10" s="66"/>
      <c r="AV10" s="66"/>
      <c r="AW10" s="66"/>
      <c r="AX10" s="66"/>
      <c r="AY10" s="66"/>
      <c r="AZ10" s="66"/>
      <c r="BA10" s="66"/>
      <c r="BB10" s="66">
        <f>データ!$W$6</f>
        <v>1622.5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2V4TPuC5pgPcS8JZL/7QkRrm5251iOL16RPr9v262Iq/UE/Xd1tBXVGf2RowbGfyuSDCSQEmMTAOOl3LdefO8Q==" saltValue="yDej7Dtb5ax3M0KvXre3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473537</v>
      </c>
      <c r="D6" s="34">
        <f t="shared" si="3"/>
        <v>47</v>
      </c>
      <c r="E6" s="34">
        <f t="shared" si="3"/>
        <v>1</v>
      </c>
      <c r="F6" s="34">
        <f t="shared" si="3"/>
        <v>0</v>
      </c>
      <c r="G6" s="34">
        <f t="shared" si="3"/>
        <v>0</v>
      </c>
      <c r="H6" s="34" t="str">
        <f t="shared" si="3"/>
        <v>沖縄県　渡嘉敷村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99.85</v>
      </c>
      <c r="Q6" s="35">
        <f t="shared" si="3"/>
        <v>4002</v>
      </c>
      <c r="R6" s="35">
        <f t="shared" si="3"/>
        <v>711</v>
      </c>
      <c r="S6" s="35">
        <f t="shared" si="3"/>
        <v>19.23</v>
      </c>
      <c r="T6" s="35">
        <f t="shared" si="3"/>
        <v>36.97</v>
      </c>
      <c r="U6" s="35">
        <f t="shared" si="3"/>
        <v>649</v>
      </c>
      <c r="V6" s="35">
        <f t="shared" si="3"/>
        <v>0.4</v>
      </c>
      <c r="W6" s="35">
        <f t="shared" si="3"/>
        <v>1622.5</v>
      </c>
      <c r="X6" s="36">
        <f>IF(X7="",NA(),X7)</f>
        <v>63.5</v>
      </c>
      <c r="Y6" s="36">
        <f t="shared" ref="Y6:AG6" si="4">IF(Y7="",NA(),Y7)</f>
        <v>57.63</v>
      </c>
      <c r="Z6" s="36">
        <f t="shared" si="4"/>
        <v>62.83</v>
      </c>
      <c r="AA6" s="36">
        <f t="shared" si="4"/>
        <v>66.319999999999993</v>
      </c>
      <c r="AB6" s="36">
        <f t="shared" si="4"/>
        <v>72.27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1252.06</v>
      </c>
      <c r="BF6" s="36">
        <f t="shared" ref="BF6:BN6" si="7">IF(BF7="",NA(),BF7)</f>
        <v>1159.1099999999999</v>
      </c>
      <c r="BG6" s="36">
        <f t="shared" si="7"/>
        <v>1054.8499999999999</v>
      </c>
      <c r="BH6" s="36">
        <f t="shared" si="7"/>
        <v>1017.38</v>
      </c>
      <c r="BI6" s="36">
        <f t="shared" si="7"/>
        <v>841.59</v>
      </c>
      <c r="BJ6" s="36">
        <f t="shared" si="7"/>
        <v>1510.14</v>
      </c>
      <c r="BK6" s="36">
        <f t="shared" si="7"/>
        <v>1595.62</v>
      </c>
      <c r="BL6" s="36">
        <f t="shared" si="7"/>
        <v>1302.33</v>
      </c>
      <c r="BM6" s="36">
        <f t="shared" si="7"/>
        <v>1274.21</v>
      </c>
      <c r="BN6" s="36">
        <f t="shared" si="7"/>
        <v>1183.92</v>
      </c>
      <c r="BO6" s="35" t="str">
        <f>IF(BO7="","",IF(BO7="-","【-】","【"&amp;SUBSTITUTE(TEXT(BO7,"#,##0.00"),"-","△")&amp;"】"))</f>
        <v>【1,084.05】</v>
      </c>
      <c r="BP6" s="36">
        <f>IF(BP7="",NA(),BP7)</f>
        <v>24.58</v>
      </c>
      <c r="BQ6" s="36">
        <f t="shared" ref="BQ6:BY6" si="8">IF(BQ7="",NA(),BQ7)</f>
        <v>32.56</v>
      </c>
      <c r="BR6" s="36">
        <f t="shared" si="8"/>
        <v>36.96</v>
      </c>
      <c r="BS6" s="36">
        <f t="shared" si="8"/>
        <v>38.29</v>
      </c>
      <c r="BT6" s="36">
        <f t="shared" si="8"/>
        <v>38.479999999999997</v>
      </c>
      <c r="BU6" s="36">
        <f t="shared" si="8"/>
        <v>22.67</v>
      </c>
      <c r="BV6" s="36">
        <f t="shared" si="8"/>
        <v>37.92</v>
      </c>
      <c r="BW6" s="36">
        <f t="shared" si="8"/>
        <v>40.89</v>
      </c>
      <c r="BX6" s="36">
        <f t="shared" si="8"/>
        <v>41.25</v>
      </c>
      <c r="BY6" s="36">
        <f t="shared" si="8"/>
        <v>42.5</v>
      </c>
      <c r="BZ6" s="35" t="str">
        <f>IF(BZ7="","",IF(BZ7="-","【-】","【"&amp;SUBSTITUTE(TEXT(BZ7,"#,##0.00"),"-","△")&amp;"】"))</f>
        <v>【53.46】</v>
      </c>
      <c r="CA6" s="36">
        <f>IF(CA7="",NA(),CA7)</f>
        <v>1006.63</v>
      </c>
      <c r="CB6" s="36">
        <f t="shared" ref="CB6:CJ6" si="9">IF(CB7="",NA(),CB7)</f>
        <v>762.04</v>
      </c>
      <c r="CC6" s="36">
        <f t="shared" si="9"/>
        <v>675.99</v>
      </c>
      <c r="CD6" s="36">
        <f t="shared" si="9"/>
        <v>656.19</v>
      </c>
      <c r="CE6" s="36">
        <f t="shared" si="9"/>
        <v>669.81</v>
      </c>
      <c r="CF6" s="36">
        <f t="shared" si="9"/>
        <v>789.62</v>
      </c>
      <c r="CG6" s="36">
        <f t="shared" si="9"/>
        <v>423.18</v>
      </c>
      <c r="CH6" s="36">
        <f t="shared" si="9"/>
        <v>383.2</v>
      </c>
      <c r="CI6" s="36">
        <f t="shared" si="9"/>
        <v>383.25</v>
      </c>
      <c r="CJ6" s="36">
        <f t="shared" si="9"/>
        <v>377.72</v>
      </c>
      <c r="CK6" s="35" t="str">
        <f>IF(CK7="","",IF(CK7="-","【-】","【"&amp;SUBSTITUTE(TEXT(CK7,"#,##0.00"),"-","△")&amp;"】"))</f>
        <v>【300.47】</v>
      </c>
      <c r="CL6" s="36">
        <f>IF(CL7="",NA(),CL7)</f>
        <v>48.12</v>
      </c>
      <c r="CM6" s="36">
        <f t="shared" ref="CM6:CU6" si="10">IF(CM7="",NA(),CM7)</f>
        <v>49.8</v>
      </c>
      <c r="CN6" s="36">
        <f t="shared" si="10"/>
        <v>53.09</v>
      </c>
      <c r="CO6" s="36">
        <f t="shared" si="10"/>
        <v>52.1</v>
      </c>
      <c r="CP6" s="36">
        <f t="shared" si="10"/>
        <v>49.56</v>
      </c>
      <c r="CQ6" s="36">
        <f t="shared" si="10"/>
        <v>48.7</v>
      </c>
      <c r="CR6" s="36">
        <f t="shared" si="10"/>
        <v>46.9</v>
      </c>
      <c r="CS6" s="36">
        <f t="shared" si="10"/>
        <v>47.95</v>
      </c>
      <c r="CT6" s="36">
        <f t="shared" si="10"/>
        <v>48.26</v>
      </c>
      <c r="CU6" s="36">
        <f t="shared" si="10"/>
        <v>48.01</v>
      </c>
      <c r="CV6" s="35" t="str">
        <f>IF(CV7="","",IF(CV7="-","【-】","【"&amp;SUBSTITUTE(TEXT(CV7,"#,##0.00"),"-","△")&amp;"】"))</f>
        <v>【54.90】</v>
      </c>
      <c r="CW6" s="36">
        <f>IF(CW7="",NA(),CW7)</f>
        <v>93.7</v>
      </c>
      <c r="CX6" s="36">
        <f t="shared" ref="CX6:DF6" si="11">IF(CX7="",NA(),CX7)</f>
        <v>87.83</v>
      </c>
      <c r="CY6" s="36">
        <f t="shared" si="11"/>
        <v>82.47</v>
      </c>
      <c r="CZ6" s="36">
        <f t="shared" si="11"/>
        <v>79.91</v>
      </c>
      <c r="DA6" s="36">
        <f t="shared" si="11"/>
        <v>79.5</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473537</v>
      </c>
      <c r="D7" s="38">
        <v>47</v>
      </c>
      <c r="E7" s="38">
        <v>1</v>
      </c>
      <c r="F7" s="38">
        <v>0</v>
      </c>
      <c r="G7" s="38">
        <v>0</v>
      </c>
      <c r="H7" s="38" t="s">
        <v>96</v>
      </c>
      <c r="I7" s="38" t="s">
        <v>97</v>
      </c>
      <c r="J7" s="38" t="s">
        <v>98</v>
      </c>
      <c r="K7" s="38" t="s">
        <v>99</v>
      </c>
      <c r="L7" s="38" t="s">
        <v>100</v>
      </c>
      <c r="M7" s="38" t="s">
        <v>101</v>
      </c>
      <c r="N7" s="39" t="s">
        <v>102</v>
      </c>
      <c r="O7" s="39" t="s">
        <v>103</v>
      </c>
      <c r="P7" s="39">
        <v>99.85</v>
      </c>
      <c r="Q7" s="39">
        <v>4002</v>
      </c>
      <c r="R7" s="39">
        <v>711</v>
      </c>
      <c r="S7" s="39">
        <v>19.23</v>
      </c>
      <c r="T7" s="39">
        <v>36.97</v>
      </c>
      <c r="U7" s="39">
        <v>649</v>
      </c>
      <c r="V7" s="39">
        <v>0.4</v>
      </c>
      <c r="W7" s="39">
        <v>1622.5</v>
      </c>
      <c r="X7" s="39">
        <v>63.5</v>
      </c>
      <c r="Y7" s="39">
        <v>57.63</v>
      </c>
      <c r="Z7" s="39">
        <v>62.83</v>
      </c>
      <c r="AA7" s="39">
        <v>66.319999999999993</v>
      </c>
      <c r="AB7" s="39">
        <v>72.27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1252.06</v>
      </c>
      <c r="BF7" s="39">
        <v>1159.1099999999999</v>
      </c>
      <c r="BG7" s="39">
        <v>1054.8499999999999</v>
      </c>
      <c r="BH7" s="39">
        <v>1017.38</v>
      </c>
      <c r="BI7" s="39">
        <v>841.59</v>
      </c>
      <c r="BJ7" s="39">
        <v>1510.14</v>
      </c>
      <c r="BK7" s="39">
        <v>1595.62</v>
      </c>
      <c r="BL7" s="39">
        <v>1302.33</v>
      </c>
      <c r="BM7" s="39">
        <v>1274.21</v>
      </c>
      <c r="BN7" s="39">
        <v>1183.92</v>
      </c>
      <c r="BO7" s="39">
        <v>1084.05</v>
      </c>
      <c r="BP7" s="39">
        <v>24.58</v>
      </c>
      <c r="BQ7" s="39">
        <v>32.56</v>
      </c>
      <c r="BR7" s="39">
        <v>36.96</v>
      </c>
      <c r="BS7" s="39">
        <v>38.29</v>
      </c>
      <c r="BT7" s="39">
        <v>38.479999999999997</v>
      </c>
      <c r="BU7" s="39">
        <v>22.67</v>
      </c>
      <c r="BV7" s="39">
        <v>37.92</v>
      </c>
      <c r="BW7" s="39">
        <v>40.89</v>
      </c>
      <c r="BX7" s="39">
        <v>41.25</v>
      </c>
      <c r="BY7" s="39">
        <v>42.5</v>
      </c>
      <c r="BZ7" s="39">
        <v>53.46</v>
      </c>
      <c r="CA7" s="39">
        <v>1006.63</v>
      </c>
      <c r="CB7" s="39">
        <v>762.04</v>
      </c>
      <c r="CC7" s="39">
        <v>675.99</v>
      </c>
      <c r="CD7" s="39">
        <v>656.19</v>
      </c>
      <c r="CE7" s="39">
        <v>669.81</v>
      </c>
      <c r="CF7" s="39">
        <v>789.62</v>
      </c>
      <c r="CG7" s="39">
        <v>423.18</v>
      </c>
      <c r="CH7" s="39">
        <v>383.2</v>
      </c>
      <c r="CI7" s="39">
        <v>383.25</v>
      </c>
      <c r="CJ7" s="39">
        <v>377.72</v>
      </c>
      <c r="CK7" s="39">
        <v>300.47000000000003</v>
      </c>
      <c r="CL7" s="39">
        <v>48.12</v>
      </c>
      <c r="CM7" s="39">
        <v>49.8</v>
      </c>
      <c r="CN7" s="39">
        <v>53.09</v>
      </c>
      <c r="CO7" s="39">
        <v>52.1</v>
      </c>
      <c r="CP7" s="39">
        <v>49.56</v>
      </c>
      <c r="CQ7" s="39">
        <v>48.7</v>
      </c>
      <c r="CR7" s="39">
        <v>46.9</v>
      </c>
      <c r="CS7" s="39">
        <v>47.95</v>
      </c>
      <c r="CT7" s="39">
        <v>48.26</v>
      </c>
      <c r="CU7" s="39">
        <v>48.01</v>
      </c>
      <c r="CV7" s="39">
        <v>54.9</v>
      </c>
      <c r="CW7" s="39">
        <v>93.7</v>
      </c>
      <c r="CX7" s="39">
        <v>87.83</v>
      </c>
      <c r="CY7" s="39">
        <v>82.47</v>
      </c>
      <c r="CZ7" s="39">
        <v>79.91</v>
      </c>
      <c r="DA7" s="39">
        <v>79.5</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2021-01-27T11:37:13Z</cp:lastPrinted>
  <dcterms:created xsi:type="dcterms:W3CDTF">2020-12-04T02:23:27Z</dcterms:created>
  <dcterms:modified xsi:type="dcterms:W3CDTF">2021-01-28T00:15:04Z</dcterms:modified>
  <cp:category/>
</cp:coreProperties>
</file>