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0403\Desktop\"/>
    </mc:Choice>
  </mc:AlternateContent>
  <xr:revisionPtr revIDLastSave="0" documentId="13_ncr:1_{54C6C37F-45B9-48D9-A115-7C4150BECEEE}" xr6:coauthVersionLast="36" xr6:coauthVersionMax="36" xr10:uidLastSave="{00000000-0000-0000-0000-000000000000}"/>
  <workbookProtection workbookAlgorithmName="SHA-512" workbookHashValue="w69JVYcvwnjrUxLMNOvAuSSbR5dUlnyid6O9bAQPghy0RflSblrEgu+l1Csowgt4Tez7iuqYt27QO6diPHn5xQ==" workbookSaltValue="KJG8v+gSQGb1dB8WorizkQ==" workbookSpinCount="100000" lockStructure="1"/>
  <bookViews>
    <workbookView xWindow="0" yWindow="0" windowWidth="21600" windowHeight="94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T10" i="4"/>
  <c r="AL10" i="4"/>
  <c r="W10" i="4"/>
  <c r="P10"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<sst xmlns="http://schemas.openxmlformats.org/spreadsheetml/2006/main" count="228" uniqueCount="114">
  <si>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</si>
  <si>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</si>
  <si>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</si>
  <si>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</si>
  <si>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</si>
  <si>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</si>
  <si>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</si>
  <si>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</si>
  <si>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</si>
  <si>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</si>
  <si>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</si>
  <si>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</si>
  <si>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</si>
  <si>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</si>
  <si>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</si>
  <si>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</si>
  <si>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</si>
  <si>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</si>
  <si>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</si>
  <si>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</si>
  <si>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</si>
  <si>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</si>
  <si>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</si>
  <si>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</si>
  <si>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</si>
  <si>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</si>
  <si>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</si>
  <si>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</si>
  <si>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</si>
  <si>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</si>
  <si>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</si>
  <si>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</si>
  <si>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</si>
  <si>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</si>
  <si>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</si>
  <si>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</si>
  <si>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</si>
  <si>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</si>
  <si>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</si>
  <si>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</si>
  <si>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</si>
  <si>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</si>
  <si>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</si>
  <si>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</si>
  <si>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</si>
  <si>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</si>
  <si>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</si>
  <si>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</si>
  <si>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</si>
  <si>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</si>
  <si>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</si>
  <si>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</si>
  <si>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</si>
  <si>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</si>
  <si>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</si>
  <si>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</si>
  <si>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</si>
  <si>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</si>
  <si>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</si>
  <si>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</si>
  <si>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</si>
  <si>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</si>
  <si>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</si>
  <si>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</si>
  <si>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</si>
  <si>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</si>
  <si>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</si>
  <si>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</si>
  <si>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</si>
  <si>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</si>
  <si>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</si>
  <si>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</si>
  <si>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</si>
  <si>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</si>
  <si>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</si>
  <si>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</si>
  <si>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</si>
  <si>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</si>
  <si>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</si>
  <si>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</si>
  <si>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</si>
  <si>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</si>
  <si>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</si>
  <si>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</si>
  <si>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</si>
  <si>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</si>
  <si>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</si>
  <si>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</si>
  <si>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</si>
  <si>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</si>
  <si>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</si>
  <si>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</si>
  <si>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</si>
  <si>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伊江村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</si>
  <si>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</si>
  <si>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</si>
  <si>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</si>
  <si>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</si>
  <si>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</si>
  <si>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</si>
  <si>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</si>
  <si>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</si>
  <si>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</si>
  <si>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</si>
  <si>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</si>
  <si>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</si>
  <si>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</si>
  <si>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</si>
  <si>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</si>
  <si>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</si>
  <si>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</si>
  <si>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固定資産の減価償却がどの程度進んでいるかを表す。類似団体及び全国平均どちらも上回っている。②の管路経年比率及び③の管路更新比率も関連してくるので合わせて分析する。①の減価償却率は高いが、②の管路経年率は低い、この関係は管路の更新時期（耐用年数満期）の固定資産は無いが、多くの固定資産の減価償却は進んでいるので、今後、耐用年数満期を迎える固定資産が急激に増加する事が予想される。この事に配慮しながら更新計画を立てなければならない。③の管路更新率も同様である。</t>
    <rPh sb="2" eb="4">
      <t>コテイ</t>
    </rPh>
    <rPh sb="4" eb="6">
      <t>シサン</t>
    </rPh>
    <rPh sb="7" eb="9">
      <t>ゲンカ</t>
    </rPh>
    <rPh sb="9" eb="11">
      <t>ショウキャク</t>
    </rPh>
    <rPh sb="14" eb="16">
      <t>テイド</t>
    </rPh>
    <rPh sb="16" eb="17">
      <t>スス</t>
    </rPh>
    <rPh sb="23" eb="24">
      <t>アラワ</t>
    </rPh>
    <rPh sb="26" eb="28">
      <t>ルイジ</t>
    </rPh>
    <rPh sb="28" eb="30">
      <t>ダンタイ</t>
    </rPh>
    <rPh sb="30" eb="31">
      <t>オヨ</t>
    </rPh>
    <rPh sb="32" eb="34">
      <t>ゼンコク</t>
    </rPh>
    <rPh sb="34" eb="36">
      <t>ヘイキン</t>
    </rPh>
    <rPh sb="40" eb="42">
      <t>ウワマワ</t>
    </rPh>
    <rPh sb="49" eb="51">
      <t>カンロ</t>
    </rPh>
    <rPh sb="51" eb="53">
      <t>ケイネン</t>
    </rPh>
    <rPh sb="53" eb="55">
      <t>ヒリツ</t>
    </rPh>
    <rPh sb="55" eb="56">
      <t>オヨ</t>
    </rPh>
    <rPh sb="59" eb="61">
      <t>カンロ</t>
    </rPh>
    <rPh sb="61" eb="63">
      <t>コウシン</t>
    </rPh>
    <rPh sb="63" eb="65">
      <t>ヒリツ</t>
    </rPh>
    <rPh sb="66" eb="68">
      <t>カンレン</t>
    </rPh>
    <rPh sb="74" eb="75">
      <t>ア</t>
    </rPh>
    <rPh sb="78" eb="80">
      <t>ブンセキ</t>
    </rPh>
    <rPh sb="85" eb="87">
      <t>ゲンカ</t>
    </rPh>
    <rPh sb="87" eb="89">
      <t>ショウキャク</t>
    </rPh>
    <rPh sb="89" eb="90">
      <t>リツ</t>
    </rPh>
    <rPh sb="91" eb="92">
      <t>タカ</t>
    </rPh>
    <rPh sb="97" eb="99">
      <t>カンロ</t>
    </rPh>
    <rPh sb="99" eb="101">
      <t>ケイネン</t>
    </rPh>
    <rPh sb="101" eb="102">
      <t>リツ</t>
    </rPh>
    <rPh sb="103" eb="104">
      <t>ヒク</t>
    </rPh>
    <rPh sb="108" eb="110">
      <t>カンケイ</t>
    </rPh>
    <rPh sb="111" eb="113">
      <t>カンロ</t>
    </rPh>
    <rPh sb="114" eb="116">
      <t>コウシン</t>
    </rPh>
    <rPh sb="116" eb="118">
      <t>ジキ</t>
    </rPh>
    <rPh sb="119" eb="121">
      <t>タイヨウ</t>
    </rPh>
    <rPh sb="121" eb="123">
      <t>ネンスウ</t>
    </rPh>
    <rPh sb="123" eb="125">
      <t>マンキ</t>
    </rPh>
    <rPh sb="127" eb="129">
      <t>コテイ</t>
    </rPh>
    <rPh sb="129" eb="131">
      <t>シサン</t>
    </rPh>
    <rPh sb="132" eb="133">
      <t>ナ</t>
    </rPh>
    <rPh sb="136" eb="137">
      <t>オオ</t>
    </rPh>
    <rPh sb="139" eb="141">
      <t>コテイ</t>
    </rPh>
    <rPh sb="141" eb="143">
      <t>シサン</t>
    </rPh>
    <rPh sb="144" eb="146">
      <t>ゲンカ</t>
    </rPh>
    <rPh sb="146" eb="148">
      <t>ショウキャク</t>
    </rPh>
    <rPh sb="149" eb="150">
      <t>スス</t>
    </rPh>
    <rPh sb="157" eb="159">
      <t>コンゴ</t>
    </rPh>
    <rPh sb="160" eb="162">
      <t>タイヨウ</t>
    </rPh>
    <rPh sb="162" eb="164">
      <t>ネンスウ</t>
    </rPh>
    <rPh sb="164" eb="166">
      <t>マンキ</t>
    </rPh>
    <rPh sb="167" eb="168">
      <t>ムカ</t>
    </rPh>
    <rPh sb="170" eb="172">
      <t>コテイ</t>
    </rPh>
    <rPh sb="172" eb="174">
      <t>シサン</t>
    </rPh>
    <rPh sb="175" eb="177">
      <t>キュウゲキ</t>
    </rPh>
    <rPh sb="178" eb="180">
      <t>ゾウカ</t>
    </rPh>
    <rPh sb="182" eb="183">
      <t>コト</t>
    </rPh>
    <rPh sb="184" eb="186">
      <t>ヨソウ</t>
    </rPh>
    <rPh sb="192" eb="193">
      <t>コト</t>
    </rPh>
    <rPh sb="194" eb="196">
      <t>ハイリョ</t>
    </rPh>
    <rPh sb="200" eb="202">
      <t>コウシン</t>
    </rPh>
    <rPh sb="202" eb="204">
      <t>ケイカク</t>
    </rPh>
    <rPh sb="205" eb="206">
      <t>タ</t>
    </rPh>
    <rPh sb="218" eb="220">
      <t>カンロ</t>
    </rPh>
    <rPh sb="220" eb="222">
      <t>コウシン</t>
    </rPh>
    <rPh sb="222" eb="223">
      <t>リツ</t>
    </rPh>
    <rPh sb="224" eb="226">
      <t>ドウヨウ</t>
    </rPh>
    <phoneticPr fontId="4"/>
  </si>
  <si>
    <t>経営比較分析の結果、本村の水道事業経営は概ね良好な状態にあると判断できます。しかし、人口減少や給水量の減少で収益は伸び悩み、依然経営は厳しいという現状です。利用者への負担がこれ以上大きくならぬよう、有収率を向上させる努力が必要です。また、施設更新については一般会計と連携しながら推進していきます。</t>
    <rPh sb="0" eb="2">
      <t>ケイエイ</t>
    </rPh>
    <rPh sb="2" eb="4">
      <t>ヒカク</t>
    </rPh>
    <rPh sb="4" eb="6">
      <t>ブンセキ</t>
    </rPh>
    <rPh sb="7" eb="9">
      <t>ケッカ</t>
    </rPh>
    <rPh sb="10" eb="12">
      <t>ホンソン</t>
    </rPh>
    <rPh sb="13" eb="15">
      <t>スイドウ</t>
    </rPh>
    <rPh sb="15" eb="17">
      <t>ジギョウ</t>
    </rPh>
    <rPh sb="17" eb="19">
      <t>ケイエイ</t>
    </rPh>
    <rPh sb="20" eb="21">
      <t>オオム</t>
    </rPh>
    <rPh sb="22" eb="24">
      <t>リョウコウ</t>
    </rPh>
    <rPh sb="25" eb="27">
      <t>ジョウタイ</t>
    </rPh>
    <rPh sb="31" eb="33">
      <t>ハンダン</t>
    </rPh>
    <rPh sb="42" eb="44">
      <t>ジンコウ</t>
    </rPh>
    <rPh sb="44" eb="46">
      <t>ゲンショウ</t>
    </rPh>
    <rPh sb="47" eb="49">
      <t>キュウスイ</t>
    </rPh>
    <rPh sb="49" eb="50">
      <t>リョウ</t>
    </rPh>
    <rPh sb="51" eb="53">
      <t>ゲンショウ</t>
    </rPh>
    <rPh sb="54" eb="56">
      <t>シュウエキ</t>
    </rPh>
    <rPh sb="57" eb="58">
      <t>ノ</t>
    </rPh>
    <rPh sb="59" eb="60">
      <t>ナヤ</t>
    </rPh>
    <rPh sb="62" eb="64">
      <t>イゼン</t>
    </rPh>
    <rPh sb="64" eb="66">
      <t>ケイエイ</t>
    </rPh>
    <rPh sb="67" eb="68">
      <t>キビ</t>
    </rPh>
    <rPh sb="73" eb="75">
      <t>ゲンジョウ</t>
    </rPh>
    <rPh sb="78" eb="81">
      <t>リヨウシャ</t>
    </rPh>
    <rPh sb="83" eb="85">
      <t>フタン</t>
    </rPh>
    <rPh sb="88" eb="90">
      <t>イジョウ</t>
    </rPh>
    <rPh sb="90" eb="91">
      <t>オオ</t>
    </rPh>
    <rPh sb="99" eb="100">
      <t>ユウ</t>
    </rPh>
    <rPh sb="100" eb="102">
      <t>シュウリツ</t>
    </rPh>
    <rPh sb="103" eb="105">
      <t>コウジョウ</t>
    </rPh>
    <rPh sb="108" eb="110">
      <t>ドリョク</t>
    </rPh>
    <rPh sb="111" eb="113">
      <t>ヒツヨウ</t>
    </rPh>
    <rPh sb="119" eb="121">
      <t>シセツ</t>
    </rPh>
    <rPh sb="121" eb="123">
      <t>コウシン</t>
    </rPh>
    <rPh sb="128" eb="130">
      <t>イッパン</t>
    </rPh>
    <rPh sb="130" eb="132">
      <t>カイケイ</t>
    </rPh>
    <rPh sb="133" eb="135">
      <t>レンケイ</t>
    </rPh>
    <rPh sb="139" eb="141">
      <t>スイシン</t>
    </rPh>
    <phoneticPr fontId="4"/>
  </si>
  <si>
    <t>　①収益と費用の比率を表す。損失はなく類似団体に均衡しているので全国平均に並べるよう経営努力を継続する。
　②恒常的な欠損金の有無を表す。欠損金は解消され類似団体より低く良好な状況にあるので今後も健全経営に努める。
　③短期債務に対する支払い能力を表す。全国平均、類似団体と比較しても高水準を維持しているので良好と言える。
　④企業債残高の規模を表す。新規の借り入れもなく順調に償還を進めている。
　⑤給水原価に対する供給単価の割合。100％を超え類似団体及び全国平均よりも高く良好な状態にある。
　⑥収益にあがった水量１㎥あたりどれだけの費用がかかっているのかを表す。類似団体よりも低い値だが全国平均に近づけるよう努力が必要。
　⑦施設の規模が適正であるか、また効率的か等が判断できる指標。類似団体を上回って全国平均に並んでいる。今後も適正運用に努める。
　⑧購入又は浄水し配水している水道水が、収益に反映されている割合を表す。類似団体よりも高いが全国平均よりも９ポイント低い。今年度までに行った業務委託の成果が今後反映される。上昇の兆しは見えている。</t>
    <rPh sb="2" eb="4">
      <t>シュウエキ</t>
    </rPh>
    <rPh sb="5" eb="7">
      <t>ヒヨウ</t>
    </rPh>
    <rPh sb="8" eb="10">
      <t>ヒリツ</t>
    </rPh>
    <rPh sb="11" eb="12">
      <t>アラワ</t>
    </rPh>
    <rPh sb="14" eb="16">
      <t>ソンシツ</t>
    </rPh>
    <rPh sb="19" eb="21">
      <t>ルイジ</t>
    </rPh>
    <rPh sb="21" eb="23">
      <t>ダンタイ</t>
    </rPh>
    <rPh sb="24" eb="26">
      <t>キンコウ</t>
    </rPh>
    <rPh sb="32" eb="36">
      <t>ゼンコクヘイキン</t>
    </rPh>
    <rPh sb="37" eb="38">
      <t>ナラ</t>
    </rPh>
    <rPh sb="42" eb="44">
      <t>ケイエイ</t>
    </rPh>
    <rPh sb="44" eb="46">
      <t>ドリョク</t>
    </rPh>
    <rPh sb="47" eb="49">
      <t>ケイゾク</t>
    </rPh>
    <rPh sb="55" eb="58">
      <t>コウジョウテキ</t>
    </rPh>
    <rPh sb="59" eb="62">
      <t>ケッソンキン</t>
    </rPh>
    <rPh sb="63" eb="65">
      <t>ウム</t>
    </rPh>
    <rPh sb="66" eb="67">
      <t>アラワ</t>
    </rPh>
    <rPh sb="69" eb="72">
      <t>ケッソンキン</t>
    </rPh>
    <rPh sb="73" eb="75">
      <t>カイショウ</t>
    </rPh>
    <rPh sb="77" eb="79">
      <t>ルイジ</t>
    </rPh>
    <rPh sb="79" eb="81">
      <t>ダンタイ</t>
    </rPh>
    <rPh sb="83" eb="84">
      <t>ヒク</t>
    </rPh>
    <rPh sb="85" eb="87">
      <t>リョウコウ</t>
    </rPh>
    <rPh sb="88" eb="90">
      <t>ジョウキョウ</t>
    </rPh>
    <rPh sb="95" eb="97">
      <t>コンゴ</t>
    </rPh>
    <rPh sb="98" eb="100">
      <t>ケンゼン</t>
    </rPh>
    <rPh sb="100" eb="102">
      <t>ケイエイ</t>
    </rPh>
    <rPh sb="103" eb="104">
      <t>ツト</t>
    </rPh>
    <rPh sb="110" eb="112">
      <t>タンキ</t>
    </rPh>
    <rPh sb="112" eb="114">
      <t>サイム</t>
    </rPh>
    <rPh sb="115" eb="116">
      <t>タイ</t>
    </rPh>
    <rPh sb="118" eb="120">
      <t>シハラ</t>
    </rPh>
    <rPh sb="121" eb="123">
      <t>ノウリョク</t>
    </rPh>
    <rPh sb="124" eb="125">
      <t>アラワ</t>
    </rPh>
    <rPh sb="127" eb="129">
      <t>ゼンコク</t>
    </rPh>
    <rPh sb="129" eb="131">
      <t>ヘイキン</t>
    </rPh>
    <rPh sb="132" eb="134">
      <t>ルイジ</t>
    </rPh>
    <rPh sb="134" eb="136">
      <t>ダンタイ</t>
    </rPh>
    <rPh sb="137" eb="139">
      <t>ヒカク</t>
    </rPh>
    <rPh sb="142" eb="145">
      <t>コウスイジュン</t>
    </rPh>
    <rPh sb="146" eb="148">
      <t>イジ</t>
    </rPh>
    <rPh sb="154" eb="156">
      <t>リョウコウ</t>
    </rPh>
    <rPh sb="157" eb="158">
      <t>イ</t>
    </rPh>
    <rPh sb="164" eb="166">
      <t>キギョウ</t>
    </rPh>
    <rPh sb="166" eb="167">
      <t>サイ</t>
    </rPh>
    <rPh sb="167" eb="169">
      <t>ザンダカ</t>
    </rPh>
    <rPh sb="170" eb="172">
      <t>キボ</t>
    </rPh>
    <rPh sb="173" eb="174">
      <t>アラワ</t>
    </rPh>
    <rPh sb="176" eb="178">
      <t>シンキ</t>
    </rPh>
    <rPh sb="179" eb="180">
      <t>カ</t>
    </rPh>
    <rPh sb="181" eb="182">
      <t>イ</t>
    </rPh>
    <rPh sb="186" eb="188">
      <t>ジュンチョウ</t>
    </rPh>
    <rPh sb="189" eb="191">
      <t>ショウカン</t>
    </rPh>
    <rPh sb="192" eb="193">
      <t>スス</t>
    </rPh>
    <rPh sb="201" eb="203">
      <t>キュウスイ</t>
    </rPh>
    <rPh sb="203" eb="205">
      <t>ゲンカ</t>
    </rPh>
    <rPh sb="206" eb="207">
      <t>タイ</t>
    </rPh>
    <rPh sb="209" eb="211">
      <t>キョウキュウ</t>
    </rPh>
    <rPh sb="211" eb="213">
      <t>タンカ</t>
    </rPh>
    <rPh sb="214" eb="216">
      <t>ワリアイ</t>
    </rPh>
    <rPh sb="222" eb="223">
      <t>コ</t>
    </rPh>
    <rPh sb="224" eb="226">
      <t>ルイジ</t>
    </rPh>
    <rPh sb="226" eb="228">
      <t>ダンタイ</t>
    </rPh>
    <rPh sb="228" eb="229">
      <t>オヨ</t>
    </rPh>
    <rPh sb="230" eb="234">
      <t>ゼンコクヘイキン</t>
    </rPh>
    <rPh sb="237" eb="238">
      <t>タカ</t>
    </rPh>
    <rPh sb="239" eb="241">
      <t>リョウコウ</t>
    </rPh>
    <rPh sb="242" eb="244">
      <t>ジョウタイ</t>
    </rPh>
    <rPh sb="251" eb="253">
      <t>シュウエキ</t>
    </rPh>
    <rPh sb="258" eb="260">
      <t>スイリョウ</t>
    </rPh>
    <rPh sb="270" eb="272">
      <t>ヒヨウ</t>
    </rPh>
    <rPh sb="282" eb="283">
      <t>アラワ</t>
    </rPh>
    <rPh sb="285" eb="287">
      <t>ルイジ</t>
    </rPh>
    <rPh sb="287" eb="289">
      <t>ダンタイ</t>
    </rPh>
    <rPh sb="292" eb="293">
      <t>ヒク</t>
    </rPh>
    <rPh sb="294" eb="295">
      <t>アタイ</t>
    </rPh>
    <rPh sb="297" eb="299">
      <t>ゼンコク</t>
    </rPh>
    <rPh sb="299" eb="301">
      <t>ヘイキン</t>
    </rPh>
    <rPh sb="302" eb="303">
      <t>チカ</t>
    </rPh>
    <rPh sb="308" eb="310">
      <t>ドリョク</t>
    </rPh>
    <rPh sb="311" eb="313">
      <t>ヒツヨウ</t>
    </rPh>
    <rPh sb="317" eb="319">
      <t>シセツ</t>
    </rPh>
    <rPh sb="320" eb="322">
      <t>キボ</t>
    </rPh>
    <rPh sb="323" eb="325">
      <t>テキセイ</t>
    </rPh>
    <rPh sb="332" eb="335">
      <t>コウリツテキ</t>
    </rPh>
    <rPh sb="336" eb="337">
      <t>ナド</t>
    </rPh>
    <rPh sb="338" eb="340">
      <t>ハンダン</t>
    </rPh>
    <rPh sb="343" eb="345">
      <t>シヒョウ</t>
    </rPh>
    <rPh sb="346" eb="348">
      <t>ルイジ</t>
    </rPh>
    <rPh sb="348" eb="350">
      <t>ダンタイ</t>
    </rPh>
    <rPh sb="351" eb="353">
      <t>ウワマワ</t>
    </rPh>
    <rPh sb="355" eb="357">
      <t>ゼンコク</t>
    </rPh>
    <rPh sb="357" eb="359">
      <t>ヘイキン</t>
    </rPh>
    <rPh sb="360" eb="361">
      <t>ナラ</t>
    </rPh>
    <rPh sb="366" eb="368">
      <t>コンゴ</t>
    </rPh>
    <rPh sb="369" eb="371">
      <t>テキセイ</t>
    </rPh>
    <rPh sb="371" eb="373">
      <t>ウンヨウ</t>
    </rPh>
    <rPh sb="374" eb="375">
      <t>ツト</t>
    </rPh>
    <rPh sb="381" eb="383">
      <t>コウニュウ</t>
    </rPh>
    <rPh sb="383" eb="384">
      <t>マタ</t>
    </rPh>
    <rPh sb="385" eb="387">
      <t>ジョウスイ</t>
    </rPh>
    <rPh sb="388" eb="390">
      <t>ハイスイ</t>
    </rPh>
    <rPh sb="394" eb="397">
      <t>スイドウスイ</t>
    </rPh>
    <rPh sb="399" eb="401">
      <t>シュウエキ</t>
    </rPh>
    <rPh sb="402" eb="404">
      <t>ハンエイ</t>
    </rPh>
    <rPh sb="409" eb="411">
      <t>ワリアイ</t>
    </rPh>
    <rPh sb="412" eb="413">
      <t>アラワ</t>
    </rPh>
    <rPh sb="415" eb="419">
      <t>ルイジダンタイ</t>
    </rPh>
    <rPh sb="422" eb="423">
      <t>タカ</t>
    </rPh>
    <rPh sb="425" eb="429">
      <t>ゼンコクヘイキン</t>
    </rPh>
    <rPh sb="437" eb="438">
      <t>ヒク</t>
    </rPh>
    <rPh sb="440" eb="443">
      <t>コンネンド</t>
    </rPh>
    <rPh sb="446" eb="447">
      <t>オコナ</t>
    </rPh>
    <rPh sb="449" eb="451">
      <t>ギョウム</t>
    </rPh>
    <rPh sb="451" eb="453">
      <t>イタク</t>
    </rPh>
    <rPh sb="454" eb="456">
      <t>セイカ</t>
    </rPh>
    <rPh sb="457" eb="459">
      <t>コンゴ</t>
    </rPh>
    <rPh sb="459" eb="461">
      <t>ハンエイ</t>
    </rPh>
    <rPh sb="465" eb="467">
      <t>ジョウショウ</t>
    </rPh>
    <rPh sb="468" eb="469">
      <t>キザ</t>
    </rPh>
    <rPh sb="471" eb="472">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</si>
</sst>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10" xfId="3" applyFont="1" applyBorder="1" applyAlignment="1" applyProtection="1">
      <alignment horizontal="left" vertical="top" wrapText="1"/>
      <protection locked="0"/>
    </xf>
    <xf numFmtId="0" fontId="5" fillId="0" borderId="11"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12" xfId="3" applyFont="1" applyBorder="1" applyAlignment="1" applyProtection="1">
      <alignment horizontal="left" vertical="top" wrapText="1"/>
      <protection locked="0"/>
    </xf>
  </cellXfs>
  <cellStyles count="4">
    <cellStyle name="桁区切り" xfId="1" builtinId="6"/>
    <cellStyle name="標準" xfId="0" builtinId="0"/>
    <cellStyle name="標準 2 3" xfId="3" xr:uid="{4C446EC3-999A-45B1-B07D-0C5EE1A45181}"/>
    <cellStyle name="標準 8" xfId="2" xr:uid="{FA83E0A6-A9FB-4C2A-8DBC-6FC0FF586F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49-4FC4-B425-5518DF18B2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c:ext xmlns:c16="http://schemas.microsoft.com/office/drawing/2014/chart" uri="{C3380CC4-5D6E-409C-BE32-E72D297353CC}">
              <c16:uniqueId val="{00000001-0B49-4FC4-B425-5518DF18B2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59.39</c:v>
                </c:pt>
                <c:pt idx="1">
                  <c:v>60.96</c:v>
                </c:pt>
                <c:pt idx="2">
                  <c:v>61.19</c:v>
                </c:pt>
                <c:pt idx="3">
                  <c:v>63.76</c:v>
                </c:pt>
                <c:pt idx="4">
                  <c:v>59.61</c:v>
                </c:pt>
              </c:numCache>
            </c:numRef>
          </c:val>
          <c:extLst>
            <c:ext xmlns:c16="http://schemas.microsoft.com/office/drawing/2014/chart" uri="{C3380CC4-5D6E-409C-BE32-E72D297353CC}">
              <c16:uniqueId val="{00000000-EDE8-4FF6-BB80-D3F153B029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c:ext xmlns:c16="http://schemas.microsoft.com/office/drawing/2014/chart" uri="{C3380CC4-5D6E-409C-BE32-E72D297353CC}">
              <c16:uniqueId val="{00000001-EDE8-4FF6-BB80-D3F153B029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86.31</c:v>
                </c:pt>
                <c:pt idx="1">
                  <c:v>85.1</c:v>
                </c:pt>
                <c:pt idx="2">
                  <c:v>84.08</c:v>
                </c:pt>
                <c:pt idx="3">
                  <c:v>80.459999999999994</c:v>
                </c:pt>
                <c:pt idx="4">
                  <c:v>80.94</c:v>
                </c:pt>
              </c:numCache>
            </c:numRef>
          </c:val>
          <c:extLst>
            <c:ext xmlns:c16="http://schemas.microsoft.com/office/drawing/2014/chart" uri="{C3380CC4-5D6E-409C-BE32-E72D297353CC}">
              <c16:uniqueId val="{00000000-6EF5-47E5-BA6D-FD66A789C3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c:ext xmlns:c16="http://schemas.microsoft.com/office/drawing/2014/chart" uri="{C3380CC4-5D6E-409C-BE32-E72D297353CC}">
              <c16:uniqueId val="{00000001-6EF5-47E5-BA6D-FD66A789C3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99.93</c:v>
                </c:pt>
                <c:pt idx="1">
                  <c:v>111.17</c:v>
                </c:pt>
                <c:pt idx="2">
                  <c:v>97.88</c:v>
                </c:pt>
                <c:pt idx="3">
                  <c:v>100.82</c:v>
                </c:pt>
                <c:pt idx="4">
                  <c:v>106.7</c:v>
                </c:pt>
              </c:numCache>
            </c:numRef>
          </c:val>
          <c:extLst>
            <c:ext xmlns:c16="http://schemas.microsoft.com/office/drawing/2014/chart" uri="{C3380CC4-5D6E-409C-BE32-E72D297353CC}">
              <c16:uniqueId val="{00000000-18A9-4E05-A2A9-7B16A842FF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c:ext xmlns:c16="http://schemas.microsoft.com/office/drawing/2014/chart" uri="{C3380CC4-5D6E-409C-BE32-E72D297353CC}">
              <c16:uniqueId val="{00000001-18A9-4E05-A2A9-7B16A842FF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59.41</c:v>
                </c:pt>
                <c:pt idx="1">
                  <c:v>60.55</c:v>
                </c:pt>
                <c:pt idx="2">
                  <c:v>62.06</c:v>
                </c:pt>
                <c:pt idx="3">
                  <c:v>62.28</c:v>
                </c:pt>
                <c:pt idx="4">
                  <c:v>63.42</c:v>
                </c:pt>
              </c:numCache>
            </c:numRef>
          </c:val>
          <c:extLst>
            <c:ext xmlns:c16="http://schemas.microsoft.com/office/drawing/2014/chart" uri="{C3380CC4-5D6E-409C-BE32-E72D297353CC}">
              <c16:uniqueId val="{00000000-B477-4738-8F03-F6E3A4E3F0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c:ext xmlns:c16="http://schemas.microsoft.com/office/drawing/2014/chart" uri="{C3380CC4-5D6E-409C-BE32-E72D297353CC}">
              <c16:uniqueId val="{00000001-B477-4738-8F03-F6E3A4E3F0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61-4430-9B9A-16BA119180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c:ext xmlns:c16="http://schemas.microsoft.com/office/drawing/2014/chart" uri="{C3380CC4-5D6E-409C-BE32-E72D297353CC}">
              <c16:uniqueId val="{00000001-D561-4430-9B9A-16BA119180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2.69</c:v>
                </c:pt>
                <c:pt idx="1">
                  <c:v>0</c:v>
                </c:pt>
                <c:pt idx="2">
                  <c:v>0</c:v>
                </c:pt>
                <c:pt idx="3">
                  <c:v>0</c:v>
                </c:pt>
                <c:pt idx="4">
                  <c:v>0</c:v>
                </c:pt>
              </c:numCache>
            </c:numRef>
          </c:val>
          <c:extLst>
            <c:ext xmlns:c16="http://schemas.microsoft.com/office/drawing/2014/chart" uri="{C3380CC4-5D6E-409C-BE32-E72D297353CC}">
              <c16:uniqueId val="{00000000-7CBF-4DED-8281-00FA3F1887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c:ext xmlns:c16="http://schemas.microsoft.com/office/drawing/2014/chart" uri="{C3380CC4-5D6E-409C-BE32-E72D297353CC}">
              <c16:uniqueId val="{00000001-7CBF-4DED-8281-00FA3F1887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1332.49</c:v>
                </c:pt>
                <c:pt idx="1">
                  <c:v>1940.85</c:v>
                </c:pt>
                <c:pt idx="2">
                  <c:v>1659.61</c:v>
                </c:pt>
                <c:pt idx="3">
                  <c:v>967.02</c:v>
                </c:pt>
                <c:pt idx="4">
                  <c:v>1223.71</c:v>
                </c:pt>
              </c:numCache>
            </c:numRef>
          </c:val>
          <c:extLst>
            <c:ext xmlns:c16="http://schemas.microsoft.com/office/drawing/2014/chart" uri="{C3380CC4-5D6E-409C-BE32-E72D297353CC}">
              <c16:uniqueId val="{00000000-120D-438A-B509-89F46C24FC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c:ext xmlns:c16="http://schemas.microsoft.com/office/drawing/2014/chart" uri="{C3380CC4-5D6E-409C-BE32-E72D297353CC}">
              <c16:uniqueId val="{00000001-120D-438A-B509-89F46C24FC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85.61</c:v>
                </c:pt>
                <c:pt idx="1">
                  <c:v>76.91</c:v>
                </c:pt>
                <c:pt idx="2">
                  <c:v>69.17</c:v>
                </c:pt>
                <c:pt idx="3">
                  <c:v>60.88</c:v>
                </c:pt>
                <c:pt idx="4">
                  <c:v>55.78</c:v>
                </c:pt>
              </c:numCache>
            </c:numRef>
          </c:val>
          <c:extLst>
            <c:ext xmlns:c16="http://schemas.microsoft.com/office/drawing/2014/chart" uri="{C3380CC4-5D6E-409C-BE32-E72D297353CC}">
              <c16:uniqueId val="{00000000-C1DA-4F05-AB08-AA038992E8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c:ext xmlns:c16="http://schemas.microsoft.com/office/drawing/2014/chart" uri="{C3380CC4-5D6E-409C-BE32-E72D297353CC}">
              <c16:uniqueId val="{00000001-C1DA-4F05-AB08-AA038992E8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97.97</c:v>
                </c:pt>
                <c:pt idx="1">
                  <c:v>115.96</c:v>
                </c:pt>
                <c:pt idx="2">
                  <c:v>95.86</c:v>
                </c:pt>
                <c:pt idx="3">
                  <c:v>99.28</c:v>
                </c:pt>
                <c:pt idx="4">
                  <c:v>106.58</c:v>
                </c:pt>
              </c:numCache>
            </c:numRef>
          </c:val>
          <c:extLst>
            <c:ext xmlns:c16="http://schemas.microsoft.com/office/drawing/2014/chart" uri="{C3380CC4-5D6E-409C-BE32-E72D297353CC}">
              <c16:uniqueId val="{00000000-E343-41F3-A47A-1696DCEFAC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c:ext xmlns:c16="http://schemas.microsoft.com/office/drawing/2014/chart" uri="{C3380CC4-5D6E-409C-BE32-E72D297353CC}">
              <c16:uniqueId val="{00000001-E343-41F3-A47A-1696DCEFAC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241.53</c:v>
                </c:pt>
                <c:pt idx="1">
                  <c:v>204.08</c:v>
                </c:pt>
                <c:pt idx="2">
                  <c:v>247.4</c:v>
                </c:pt>
                <c:pt idx="3">
                  <c:v>238.81</c:v>
                </c:pt>
                <c:pt idx="4">
                  <c:v>223.06</c:v>
                </c:pt>
              </c:numCache>
            </c:numRef>
          </c:val>
          <c:extLst>
            <c:ext xmlns:c16="http://schemas.microsoft.com/office/drawing/2014/chart" uri="{C3380CC4-5D6E-409C-BE32-E72D297353CC}">
              <c16:uniqueId val="{00000000-CB83-4D11-9067-3F86E6A393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c:ext xmlns:c16="http://schemas.microsoft.com/office/drawing/2014/chart" uri="{C3380CC4-5D6E-409C-BE32-E72D297353CC}">
              <c16:uniqueId val="{00000001-CB83-4D11-9067-3F86E6A393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沖縄県　伊江村</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A9</v>
      </c>
      <c r="X8" s="77"/>
      <c r="Y8" s="77"/>
      <c r="Z8" s="77"/>
      <c r="AA8" s="77"/>
      <c r="AB8" s="77"/>
      <c r="AC8" s="77"/>
      <c r="AD8" s="77" t="str">
        <f>データ!$M$6</f>
        <v>非設置</v>
      </c>
      <c r="AE8" s="77"/>
      <c r="AF8" s="77"/>
      <c r="AG8" s="77"/>
      <c r="AH8" s="77"/>
      <c r="AI8" s="77"/>
      <c r="AJ8" s="77"/>
      <c r="AK8" s="4"/>
      <c r="AL8" s="65">
        <f>データ!$R$6</f>
        <v>4524</v>
      </c>
      <c r="AM8" s="65"/>
      <c r="AN8" s="65"/>
      <c r="AO8" s="65"/>
      <c r="AP8" s="65"/>
      <c r="AQ8" s="65"/>
      <c r="AR8" s="65"/>
      <c r="AS8" s="65"/>
      <c r="AT8" s="61">
        <f>データ!$S$6</f>
        <v>22.78</v>
      </c>
      <c r="AU8" s="62"/>
      <c r="AV8" s="62"/>
      <c r="AW8" s="62"/>
      <c r="AX8" s="62"/>
      <c r="AY8" s="62"/>
      <c r="AZ8" s="62"/>
      <c r="BA8" s="62"/>
      <c r="BB8" s="64">
        <f>データ!$T$6</f>
        <v>198.6</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93.5</v>
      </c>
      <c r="J10" s="62"/>
      <c r="K10" s="62"/>
      <c r="L10" s="62"/>
      <c r="M10" s="62"/>
      <c r="N10" s="62"/>
      <c r="O10" s="63"/>
      <c r="P10" s="64">
        <f>データ!$P$6</f>
        <v>100</v>
      </c>
      <c r="Q10" s="64"/>
      <c r="R10" s="64"/>
      <c r="S10" s="64"/>
      <c r="T10" s="64"/>
      <c r="U10" s="64"/>
      <c r="V10" s="64"/>
      <c r="W10" s="65">
        <f>データ!$Q$6</f>
        <v>5017</v>
      </c>
      <c r="X10" s="65"/>
      <c r="Y10" s="65"/>
      <c r="Z10" s="65"/>
      <c r="AA10" s="65"/>
      <c r="AB10" s="65"/>
      <c r="AC10" s="65"/>
      <c r="AD10" s="2"/>
      <c r="AE10" s="2"/>
      <c r="AF10" s="2"/>
      <c r="AG10" s="2"/>
      <c r="AH10" s="4"/>
      <c r="AI10" s="4"/>
      <c r="AJ10" s="4"/>
      <c r="AK10" s="4"/>
      <c r="AL10" s="65">
        <f>データ!$U$6</f>
        <v>4476</v>
      </c>
      <c r="AM10" s="65"/>
      <c r="AN10" s="65"/>
      <c r="AO10" s="65"/>
      <c r="AP10" s="65"/>
      <c r="AQ10" s="65"/>
      <c r="AR10" s="65"/>
      <c r="AS10" s="65"/>
      <c r="AT10" s="61">
        <f>データ!$V$6</f>
        <v>22.78</v>
      </c>
      <c r="AU10" s="62"/>
      <c r="AV10" s="62"/>
      <c r="AW10" s="62"/>
      <c r="AX10" s="62"/>
      <c r="AY10" s="62"/>
      <c r="AZ10" s="62"/>
      <c r="BA10" s="62"/>
      <c r="BB10" s="64">
        <f>データ!$W$6</f>
        <v>196.49</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113</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2" t="s">
        <v>111</v>
      </c>
      <c r="BM47" s="93"/>
      <c r="BN47" s="93"/>
      <c r="BO47" s="93"/>
      <c r="BP47" s="93"/>
      <c r="BQ47" s="93"/>
      <c r="BR47" s="93"/>
      <c r="BS47" s="93"/>
      <c r="BT47" s="93"/>
      <c r="BU47" s="93"/>
      <c r="BV47" s="93"/>
      <c r="BW47" s="93"/>
      <c r="BX47" s="93"/>
      <c r="BY47" s="93"/>
      <c r="BZ47" s="9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2"/>
      <c r="BM48" s="93"/>
      <c r="BN48" s="93"/>
      <c r="BO48" s="93"/>
      <c r="BP48" s="93"/>
      <c r="BQ48" s="93"/>
      <c r="BR48" s="93"/>
      <c r="BS48" s="93"/>
      <c r="BT48" s="93"/>
      <c r="BU48" s="93"/>
      <c r="BV48" s="93"/>
      <c r="BW48" s="93"/>
      <c r="BX48" s="93"/>
      <c r="BY48" s="93"/>
      <c r="BZ48" s="9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2"/>
      <c r="BM49" s="93"/>
      <c r="BN49" s="93"/>
      <c r="BO49" s="93"/>
      <c r="BP49" s="93"/>
      <c r="BQ49" s="93"/>
      <c r="BR49" s="93"/>
      <c r="BS49" s="93"/>
      <c r="BT49" s="93"/>
      <c r="BU49" s="93"/>
      <c r="BV49" s="93"/>
      <c r="BW49" s="93"/>
      <c r="BX49" s="93"/>
      <c r="BY49" s="93"/>
      <c r="BZ49" s="9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2"/>
      <c r="BM50" s="93"/>
      <c r="BN50" s="93"/>
      <c r="BO50" s="93"/>
      <c r="BP50" s="93"/>
      <c r="BQ50" s="93"/>
      <c r="BR50" s="93"/>
      <c r="BS50" s="93"/>
      <c r="BT50" s="93"/>
      <c r="BU50" s="93"/>
      <c r="BV50" s="93"/>
      <c r="BW50" s="93"/>
      <c r="BX50" s="93"/>
      <c r="BY50" s="93"/>
      <c r="BZ50" s="9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2"/>
      <c r="BM51" s="93"/>
      <c r="BN51" s="93"/>
      <c r="BO51" s="93"/>
      <c r="BP51" s="93"/>
      <c r="BQ51" s="93"/>
      <c r="BR51" s="93"/>
      <c r="BS51" s="93"/>
      <c r="BT51" s="93"/>
      <c r="BU51" s="93"/>
      <c r="BV51" s="93"/>
      <c r="BW51" s="93"/>
      <c r="BX51" s="93"/>
      <c r="BY51" s="93"/>
      <c r="BZ51" s="9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2"/>
      <c r="BM52" s="93"/>
      <c r="BN52" s="93"/>
      <c r="BO52" s="93"/>
      <c r="BP52" s="93"/>
      <c r="BQ52" s="93"/>
      <c r="BR52" s="93"/>
      <c r="BS52" s="93"/>
      <c r="BT52" s="93"/>
      <c r="BU52" s="93"/>
      <c r="BV52" s="93"/>
      <c r="BW52" s="93"/>
      <c r="BX52" s="93"/>
      <c r="BY52" s="93"/>
      <c r="BZ52" s="9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2"/>
      <c r="BM53" s="93"/>
      <c r="BN53" s="93"/>
      <c r="BO53" s="93"/>
      <c r="BP53" s="93"/>
      <c r="BQ53" s="93"/>
      <c r="BR53" s="93"/>
      <c r="BS53" s="93"/>
      <c r="BT53" s="93"/>
      <c r="BU53" s="93"/>
      <c r="BV53" s="93"/>
      <c r="BW53" s="93"/>
      <c r="BX53" s="93"/>
      <c r="BY53" s="93"/>
      <c r="BZ53" s="9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2"/>
      <c r="BM54" s="93"/>
      <c r="BN54" s="93"/>
      <c r="BO54" s="93"/>
      <c r="BP54" s="93"/>
      <c r="BQ54" s="93"/>
      <c r="BR54" s="93"/>
      <c r="BS54" s="93"/>
      <c r="BT54" s="93"/>
      <c r="BU54" s="93"/>
      <c r="BV54" s="93"/>
      <c r="BW54" s="93"/>
      <c r="BX54" s="93"/>
      <c r="BY54" s="93"/>
      <c r="BZ54" s="9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2"/>
      <c r="BM55" s="93"/>
      <c r="BN55" s="93"/>
      <c r="BO55" s="93"/>
      <c r="BP55" s="93"/>
      <c r="BQ55" s="93"/>
      <c r="BR55" s="93"/>
      <c r="BS55" s="93"/>
      <c r="BT55" s="93"/>
      <c r="BU55" s="93"/>
      <c r="BV55" s="93"/>
      <c r="BW55" s="93"/>
      <c r="BX55" s="93"/>
      <c r="BY55" s="93"/>
      <c r="BZ55" s="9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2"/>
      <c r="BM56" s="93"/>
      <c r="BN56" s="93"/>
      <c r="BO56" s="93"/>
      <c r="BP56" s="93"/>
      <c r="BQ56" s="93"/>
      <c r="BR56" s="93"/>
      <c r="BS56" s="93"/>
      <c r="BT56" s="93"/>
      <c r="BU56" s="93"/>
      <c r="BV56" s="93"/>
      <c r="BW56" s="93"/>
      <c r="BX56" s="93"/>
      <c r="BY56" s="93"/>
      <c r="BZ56" s="9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2"/>
      <c r="BM57" s="93"/>
      <c r="BN57" s="93"/>
      <c r="BO57" s="93"/>
      <c r="BP57" s="93"/>
      <c r="BQ57" s="93"/>
      <c r="BR57" s="93"/>
      <c r="BS57" s="93"/>
      <c r="BT57" s="93"/>
      <c r="BU57" s="93"/>
      <c r="BV57" s="93"/>
      <c r="BW57" s="93"/>
      <c r="BX57" s="93"/>
      <c r="BY57" s="93"/>
      <c r="BZ57" s="9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2"/>
      <c r="BM58" s="93"/>
      <c r="BN58" s="93"/>
      <c r="BO58" s="93"/>
      <c r="BP58" s="93"/>
      <c r="BQ58" s="93"/>
      <c r="BR58" s="93"/>
      <c r="BS58" s="93"/>
      <c r="BT58" s="93"/>
      <c r="BU58" s="93"/>
      <c r="BV58" s="93"/>
      <c r="BW58" s="93"/>
      <c r="BX58" s="93"/>
      <c r="BY58" s="93"/>
      <c r="BZ58" s="9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2"/>
      <c r="BM59" s="93"/>
      <c r="BN59" s="93"/>
      <c r="BO59" s="93"/>
      <c r="BP59" s="93"/>
      <c r="BQ59" s="93"/>
      <c r="BR59" s="93"/>
      <c r="BS59" s="93"/>
      <c r="BT59" s="93"/>
      <c r="BU59" s="93"/>
      <c r="BV59" s="93"/>
      <c r="BW59" s="93"/>
      <c r="BX59" s="93"/>
      <c r="BY59" s="93"/>
      <c r="BZ59" s="94"/>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2"/>
      <c r="BM60" s="93"/>
      <c r="BN60" s="93"/>
      <c r="BO60" s="93"/>
      <c r="BP60" s="93"/>
      <c r="BQ60" s="93"/>
      <c r="BR60" s="93"/>
      <c r="BS60" s="93"/>
      <c r="BT60" s="93"/>
      <c r="BU60" s="93"/>
      <c r="BV60" s="93"/>
      <c r="BW60" s="93"/>
      <c r="BX60" s="93"/>
      <c r="BY60" s="93"/>
      <c r="BZ60" s="94"/>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2"/>
      <c r="BM61" s="93"/>
      <c r="BN61" s="93"/>
      <c r="BO61" s="93"/>
      <c r="BP61" s="93"/>
      <c r="BQ61" s="93"/>
      <c r="BR61" s="93"/>
      <c r="BS61" s="93"/>
      <c r="BT61" s="93"/>
      <c r="BU61" s="93"/>
      <c r="BV61" s="93"/>
      <c r="BW61" s="93"/>
      <c r="BX61" s="93"/>
      <c r="BY61" s="93"/>
      <c r="BZ61" s="9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2"/>
      <c r="BM62" s="93"/>
      <c r="BN62" s="93"/>
      <c r="BO62" s="93"/>
      <c r="BP62" s="93"/>
      <c r="BQ62" s="93"/>
      <c r="BR62" s="93"/>
      <c r="BS62" s="93"/>
      <c r="BT62" s="93"/>
      <c r="BU62" s="93"/>
      <c r="BV62" s="93"/>
      <c r="BW62" s="93"/>
      <c r="BX62" s="93"/>
      <c r="BY62" s="93"/>
      <c r="BZ62" s="9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2"/>
      <c r="BM63" s="93"/>
      <c r="BN63" s="93"/>
      <c r="BO63" s="93"/>
      <c r="BP63" s="93"/>
      <c r="BQ63" s="93"/>
      <c r="BR63" s="93"/>
      <c r="BS63" s="93"/>
      <c r="BT63" s="93"/>
      <c r="BU63" s="93"/>
      <c r="BV63" s="93"/>
      <c r="BW63" s="93"/>
      <c r="BX63" s="93"/>
      <c r="BY63" s="93"/>
      <c r="BZ63" s="9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112</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jGOtlAxv2kU1ZvnEefp2Z0dGa9NbOwGV4ZHSKXqer5LIG62ivVaPSD4VTJVbY/qFp+pzYHeO+QJGM03NjCHXQ==" saltValue="0HiVKcgYv/D0TniMm4+QM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473154</v>
      </c>
      <c r="D6" s="34">
        <f t="shared" si="3"/>
        <v>46</v>
      </c>
      <c r="E6" s="34">
        <f t="shared" si="3"/>
        <v>1</v>
      </c>
      <c r="F6" s="34">
        <f t="shared" si="3"/>
        <v>0</v>
      </c>
      <c r="G6" s="34">
        <f t="shared" si="3"/>
        <v>1</v>
      </c>
      <c r="H6" s="34" t="str">
        <f t="shared" si="3"/>
        <v>沖縄県　伊江村</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93.5</v>
      </c>
      <c r="P6" s="35">
        <f t="shared" si="3"/>
        <v>100</v>
      </c>
      <c r="Q6" s="35">
        <f t="shared" si="3"/>
        <v>5017</v>
      </c>
      <c r="R6" s="35">
        <f t="shared" si="3"/>
        <v>4524</v>
      </c>
      <c r="S6" s="35">
        <f t="shared" si="3"/>
        <v>22.78</v>
      </c>
      <c r="T6" s="35">
        <f t="shared" si="3"/>
        <v>198.6</v>
      </c>
      <c r="U6" s="35">
        <f t="shared" si="3"/>
        <v>4476</v>
      </c>
      <c r="V6" s="35">
        <f t="shared" si="3"/>
        <v>22.78</v>
      </c>
      <c r="W6" s="35">
        <f t="shared" si="3"/>
        <v>196.49</v>
      </c>
      <c r="X6" s="36">
        <f>IF(X7="",NA(),X7)</f>
        <v>99.93</v>
      </c>
      <c r="Y6" s="36">
        <f t="shared" ref="Y6:AG6" si="4">IF(Y7="",NA(),Y7)</f>
        <v>111.17</v>
      </c>
      <c r="Z6" s="36">
        <f t="shared" si="4"/>
        <v>97.88</v>
      </c>
      <c r="AA6" s="36">
        <f t="shared" si="4"/>
        <v>100.82</v>
      </c>
      <c r="AB6" s="36">
        <f t="shared" si="4"/>
        <v>106.7</v>
      </c>
      <c r="AC6" s="36">
        <f t="shared" si="4"/>
        <v>108.35</v>
      </c>
      <c r="AD6" s="36">
        <f t="shared" si="4"/>
        <v>114.74</v>
      </c>
      <c r="AE6" s="36">
        <f t="shared" si="4"/>
        <v>104.85</v>
      </c>
      <c r="AF6" s="36">
        <f t="shared" si="4"/>
        <v>107.64</v>
      </c>
      <c r="AG6" s="36">
        <f t="shared" si="4"/>
        <v>108.22</v>
      </c>
      <c r="AH6" s="35" t="str">
        <f>IF(AH7="","",IF(AH7="-","【-】","【"&amp;SUBSTITUTE(TEXT(AH7,"#,##0.00"),"-","△")&amp;"】"))</f>
        <v>【112.01】</v>
      </c>
      <c r="AI6" s="36">
        <f>IF(AI7="",NA(),AI7)</f>
        <v>2.69</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1332.49</v>
      </c>
      <c r="AU6" s="36">
        <f t="shared" ref="AU6:BC6" si="6">IF(AU7="",NA(),AU7)</f>
        <v>1940.85</v>
      </c>
      <c r="AV6" s="36">
        <f t="shared" si="6"/>
        <v>1659.61</v>
      </c>
      <c r="AW6" s="36">
        <f t="shared" si="6"/>
        <v>967.02</v>
      </c>
      <c r="AX6" s="36">
        <f t="shared" si="6"/>
        <v>1223.71</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85.61</v>
      </c>
      <c r="BF6" s="36">
        <f t="shared" ref="BF6:BN6" si="7">IF(BF7="",NA(),BF7)</f>
        <v>76.91</v>
      </c>
      <c r="BG6" s="36">
        <f t="shared" si="7"/>
        <v>69.17</v>
      </c>
      <c r="BH6" s="36">
        <f t="shared" si="7"/>
        <v>60.88</v>
      </c>
      <c r="BI6" s="36">
        <f t="shared" si="7"/>
        <v>55.78</v>
      </c>
      <c r="BJ6" s="36">
        <f t="shared" si="7"/>
        <v>488.5</v>
      </c>
      <c r="BK6" s="36">
        <f t="shared" si="7"/>
        <v>485.75</v>
      </c>
      <c r="BL6" s="36">
        <f t="shared" si="7"/>
        <v>516.34</v>
      </c>
      <c r="BM6" s="36">
        <f t="shared" si="7"/>
        <v>496.56</v>
      </c>
      <c r="BN6" s="36">
        <f t="shared" si="7"/>
        <v>540.38</v>
      </c>
      <c r="BO6" s="35" t="str">
        <f>IF(BO7="","",IF(BO7="-","【-】","【"&amp;SUBSTITUTE(TEXT(BO7,"#,##0.00"),"-","△")&amp;"】"))</f>
        <v>【266.61】</v>
      </c>
      <c r="BP6" s="36">
        <f>IF(BP7="",NA(),BP7)</f>
        <v>97.97</v>
      </c>
      <c r="BQ6" s="36">
        <f t="shared" ref="BQ6:BY6" si="8">IF(BQ7="",NA(),BQ7)</f>
        <v>115.96</v>
      </c>
      <c r="BR6" s="36">
        <f t="shared" si="8"/>
        <v>95.86</v>
      </c>
      <c r="BS6" s="36">
        <f t="shared" si="8"/>
        <v>99.28</v>
      </c>
      <c r="BT6" s="36">
        <f t="shared" si="8"/>
        <v>106.58</v>
      </c>
      <c r="BU6" s="36">
        <f t="shared" si="8"/>
        <v>82.42</v>
      </c>
      <c r="BV6" s="36">
        <f t="shared" si="8"/>
        <v>83.59</v>
      </c>
      <c r="BW6" s="36">
        <f t="shared" si="8"/>
        <v>83.27</v>
      </c>
      <c r="BX6" s="36">
        <f t="shared" si="8"/>
        <v>84.9</v>
      </c>
      <c r="BY6" s="36">
        <f t="shared" si="8"/>
        <v>83.22</v>
      </c>
      <c r="BZ6" s="35" t="str">
        <f>IF(BZ7="","",IF(BZ7="-","【-】","【"&amp;SUBSTITUTE(TEXT(BZ7,"#,##0.00"),"-","△")&amp;"】"))</f>
        <v>【103.24】</v>
      </c>
      <c r="CA6" s="36">
        <f>IF(CA7="",NA(),CA7)</f>
        <v>241.53</v>
      </c>
      <c r="CB6" s="36">
        <f t="shared" ref="CB6:CJ6" si="9">IF(CB7="",NA(),CB7)</f>
        <v>204.08</v>
      </c>
      <c r="CC6" s="36">
        <f t="shared" si="9"/>
        <v>247.4</v>
      </c>
      <c r="CD6" s="36">
        <f t="shared" si="9"/>
        <v>238.81</v>
      </c>
      <c r="CE6" s="36">
        <f t="shared" si="9"/>
        <v>223.06</v>
      </c>
      <c r="CF6" s="36">
        <f t="shared" si="9"/>
        <v>226.99</v>
      </c>
      <c r="CG6" s="36">
        <f t="shared" si="9"/>
        <v>230.22</v>
      </c>
      <c r="CH6" s="36">
        <f t="shared" si="9"/>
        <v>228.81</v>
      </c>
      <c r="CI6" s="36">
        <f t="shared" si="9"/>
        <v>231.9</v>
      </c>
      <c r="CJ6" s="36">
        <f t="shared" si="9"/>
        <v>234.17</v>
      </c>
      <c r="CK6" s="35" t="str">
        <f>IF(CK7="","",IF(CK7="-","【-】","【"&amp;SUBSTITUTE(TEXT(CK7,"#,##0.00"),"-","△")&amp;"】"))</f>
        <v>【168.38】</v>
      </c>
      <c r="CL6" s="36">
        <f>IF(CL7="",NA(),CL7)</f>
        <v>59.39</v>
      </c>
      <c r="CM6" s="36">
        <f t="shared" ref="CM6:CU6" si="10">IF(CM7="",NA(),CM7)</f>
        <v>60.96</v>
      </c>
      <c r="CN6" s="36">
        <f t="shared" si="10"/>
        <v>61.19</v>
      </c>
      <c r="CO6" s="36">
        <f t="shared" si="10"/>
        <v>63.76</v>
      </c>
      <c r="CP6" s="36">
        <f t="shared" si="10"/>
        <v>59.61</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86.31</v>
      </c>
      <c r="CX6" s="36">
        <f t="shared" ref="CX6:DF6" si="11">IF(CX7="",NA(),CX7)</f>
        <v>85.1</v>
      </c>
      <c r="CY6" s="36">
        <f t="shared" si="11"/>
        <v>84.08</v>
      </c>
      <c r="CZ6" s="36">
        <f t="shared" si="11"/>
        <v>80.459999999999994</v>
      </c>
      <c r="DA6" s="36">
        <f t="shared" si="11"/>
        <v>80.94</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59.41</v>
      </c>
      <c r="DI6" s="36">
        <f t="shared" ref="DI6:DQ6" si="12">IF(DI7="",NA(),DI7)</f>
        <v>60.55</v>
      </c>
      <c r="DJ6" s="36">
        <f t="shared" si="12"/>
        <v>62.06</v>
      </c>
      <c r="DK6" s="36">
        <f t="shared" si="12"/>
        <v>62.28</v>
      </c>
      <c r="DL6" s="36">
        <f t="shared" si="12"/>
        <v>63.42</v>
      </c>
      <c r="DM6" s="36">
        <f t="shared" si="12"/>
        <v>51.44</v>
      </c>
      <c r="DN6" s="36">
        <f t="shared" si="12"/>
        <v>52.4</v>
      </c>
      <c r="DO6" s="36">
        <f t="shared" si="12"/>
        <v>51.89</v>
      </c>
      <c r="DP6" s="36">
        <f t="shared" si="12"/>
        <v>54.09</v>
      </c>
      <c r="DQ6" s="36">
        <f t="shared" si="12"/>
        <v>52.73</v>
      </c>
      <c r="DR6" s="35" t="str">
        <f>IF(DR7="","",IF(DR7="-","【-】","【"&amp;SUBSTITUTE(TEXT(DR7,"#,##0.00"),"-","△")&amp;"】"))</f>
        <v>【49.59】</v>
      </c>
      <c r="DS6" s="35">
        <f>IF(DS7="",NA(),DS7)</f>
        <v>0</v>
      </c>
      <c r="DT6" s="35">
        <f t="shared" ref="DT6:EB6" si="13">IF(DT7="",NA(),DT7)</f>
        <v>0</v>
      </c>
      <c r="DU6" s="35">
        <f t="shared" si="13"/>
        <v>0</v>
      </c>
      <c r="DV6" s="35">
        <f t="shared" si="13"/>
        <v>0</v>
      </c>
      <c r="DW6" s="35">
        <f t="shared" si="13"/>
        <v>0</v>
      </c>
      <c r="DX6" s="36">
        <f t="shared" si="13"/>
        <v>11.68</v>
      </c>
      <c r="DY6" s="36">
        <f t="shared" si="13"/>
        <v>14.01</v>
      </c>
      <c r="DZ6" s="36">
        <f t="shared" si="13"/>
        <v>14.74</v>
      </c>
      <c r="EA6" s="36">
        <f t="shared" si="13"/>
        <v>18.68</v>
      </c>
      <c r="EB6" s="36">
        <f t="shared" si="13"/>
        <v>19.91</v>
      </c>
      <c r="EC6" s="35" t="str">
        <f>IF(EC7="","",IF(EC7="-","【-】","【"&amp;SUBSTITUTE(TEXT(EC7,"#,##0.00"),"-","△")&amp;"】"))</f>
        <v>【19.44】</v>
      </c>
      <c r="ED6" s="35">
        <f>IF(ED7="",NA(),ED7)</f>
        <v>0</v>
      </c>
      <c r="EE6" s="35">
        <f t="shared" ref="EE6:EM6" si="14">IF(EE7="",NA(),EE7)</f>
        <v>0</v>
      </c>
      <c r="EF6" s="35">
        <f t="shared" si="14"/>
        <v>0</v>
      </c>
      <c r="EG6" s="35">
        <f t="shared" si="14"/>
        <v>0</v>
      </c>
      <c r="EH6" s="35">
        <f t="shared" si="14"/>
        <v>0</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473154</v>
      </c>
      <c r="D7" s="38">
        <v>46</v>
      </c>
      <c r="E7" s="38">
        <v>1</v>
      </c>
      <c r="F7" s="38">
        <v>0</v>
      </c>
      <c r="G7" s="38">
        <v>1</v>
      </c>
      <c r="H7" s="38" t="s">
        <v>93</v>
      </c>
      <c r="I7" s="38" t="s">
        <v>94</v>
      </c>
      <c r="J7" s="38" t="s">
        <v>95</v>
      </c>
      <c r="K7" s="38" t="s">
        <v>96</v>
      </c>
      <c r="L7" s="38" t="s">
        <v>97</v>
      </c>
      <c r="M7" s="38" t="s">
        <v>98</v>
      </c>
      <c r="N7" s="39" t="s">
        <v>99</v>
      </c>
      <c r="O7" s="39">
        <v>93.5</v>
      </c>
      <c r="P7" s="39">
        <v>100</v>
      </c>
      <c r="Q7" s="39">
        <v>5017</v>
      </c>
      <c r="R7" s="39">
        <v>4524</v>
      </c>
      <c r="S7" s="39">
        <v>22.78</v>
      </c>
      <c r="T7" s="39">
        <v>198.6</v>
      </c>
      <c r="U7" s="39">
        <v>4476</v>
      </c>
      <c r="V7" s="39">
        <v>22.78</v>
      </c>
      <c r="W7" s="39">
        <v>196.49</v>
      </c>
      <c r="X7" s="39">
        <v>99.93</v>
      </c>
      <c r="Y7" s="39">
        <v>111.17</v>
      </c>
      <c r="Z7" s="39">
        <v>97.88</v>
      </c>
      <c r="AA7" s="39">
        <v>100.82</v>
      </c>
      <c r="AB7" s="39">
        <v>106.7</v>
      </c>
      <c r="AC7" s="39">
        <v>108.35</v>
      </c>
      <c r="AD7" s="39">
        <v>114.74</v>
      </c>
      <c r="AE7" s="39">
        <v>104.85</v>
      </c>
      <c r="AF7" s="39">
        <v>107.64</v>
      </c>
      <c r="AG7" s="39">
        <v>108.22</v>
      </c>
      <c r="AH7" s="39">
        <v>112.01</v>
      </c>
      <c r="AI7" s="39">
        <v>2.69</v>
      </c>
      <c r="AJ7" s="39">
        <v>0</v>
      </c>
      <c r="AK7" s="39">
        <v>0</v>
      </c>
      <c r="AL7" s="39">
        <v>0</v>
      </c>
      <c r="AM7" s="39">
        <v>0</v>
      </c>
      <c r="AN7" s="39">
        <v>26.85</v>
      </c>
      <c r="AO7" s="39">
        <v>27.19</v>
      </c>
      <c r="AP7" s="39">
        <v>27.52</v>
      </c>
      <c r="AQ7" s="39">
        <v>30.84</v>
      </c>
      <c r="AR7" s="39">
        <v>25.29</v>
      </c>
      <c r="AS7" s="39">
        <v>1.08</v>
      </c>
      <c r="AT7" s="39">
        <v>1332.49</v>
      </c>
      <c r="AU7" s="39">
        <v>1940.85</v>
      </c>
      <c r="AV7" s="39">
        <v>1659.61</v>
      </c>
      <c r="AW7" s="39">
        <v>967.02</v>
      </c>
      <c r="AX7" s="39">
        <v>1223.71</v>
      </c>
      <c r="AY7" s="39">
        <v>527.82000000000005</v>
      </c>
      <c r="AZ7" s="39">
        <v>477.44</v>
      </c>
      <c r="BA7" s="39">
        <v>445.85</v>
      </c>
      <c r="BB7" s="39">
        <v>450.54</v>
      </c>
      <c r="BC7" s="39">
        <v>348.88</v>
      </c>
      <c r="BD7" s="39">
        <v>264.97000000000003</v>
      </c>
      <c r="BE7" s="39">
        <v>85.61</v>
      </c>
      <c r="BF7" s="39">
        <v>76.91</v>
      </c>
      <c r="BG7" s="39">
        <v>69.17</v>
      </c>
      <c r="BH7" s="39">
        <v>60.88</v>
      </c>
      <c r="BI7" s="39">
        <v>55.78</v>
      </c>
      <c r="BJ7" s="39">
        <v>488.5</v>
      </c>
      <c r="BK7" s="39">
        <v>485.75</v>
      </c>
      <c r="BL7" s="39">
        <v>516.34</v>
      </c>
      <c r="BM7" s="39">
        <v>496.56</v>
      </c>
      <c r="BN7" s="39">
        <v>540.38</v>
      </c>
      <c r="BO7" s="39">
        <v>266.61</v>
      </c>
      <c r="BP7" s="39">
        <v>97.97</v>
      </c>
      <c r="BQ7" s="39">
        <v>115.96</v>
      </c>
      <c r="BR7" s="39">
        <v>95.86</v>
      </c>
      <c r="BS7" s="39">
        <v>99.28</v>
      </c>
      <c r="BT7" s="39">
        <v>106.58</v>
      </c>
      <c r="BU7" s="39">
        <v>82.42</v>
      </c>
      <c r="BV7" s="39">
        <v>83.59</v>
      </c>
      <c r="BW7" s="39">
        <v>83.27</v>
      </c>
      <c r="BX7" s="39">
        <v>84.9</v>
      </c>
      <c r="BY7" s="39">
        <v>83.22</v>
      </c>
      <c r="BZ7" s="39">
        <v>103.24</v>
      </c>
      <c r="CA7" s="39">
        <v>241.53</v>
      </c>
      <c r="CB7" s="39">
        <v>204.08</v>
      </c>
      <c r="CC7" s="39">
        <v>247.4</v>
      </c>
      <c r="CD7" s="39">
        <v>238.81</v>
      </c>
      <c r="CE7" s="39">
        <v>223.06</v>
      </c>
      <c r="CF7" s="39">
        <v>226.99</v>
      </c>
      <c r="CG7" s="39">
        <v>230.22</v>
      </c>
      <c r="CH7" s="39">
        <v>228.81</v>
      </c>
      <c r="CI7" s="39">
        <v>231.9</v>
      </c>
      <c r="CJ7" s="39">
        <v>234.17</v>
      </c>
      <c r="CK7" s="39">
        <v>168.38</v>
      </c>
      <c r="CL7" s="39">
        <v>59.39</v>
      </c>
      <c r="CM7" s="39">
        <v>60.96</v>
      </c>
      <c r="CN7" s="39">
        <v>61.19</v>
      </c>
      <c r="CO7" s="39">
        <v>63.76</v>
      </c>
      <c r="CP7" s="39">
        <v>59.61</v>
      </c>
      <c r="CQ7" s="39">
        <v>39.909999999999997</v>
      </c>
      <c r="CR7" s="39">
        <v>41.09</v>
      </c>
      <c r="CS7" s="39">
        <v>38.979999999999997</v>
      </c>
      <c r="CT7" s="39">
        <v>39.61</v>
      </c>
      <c r="CU7" s="39">
        <v>41.06</v>
      </c>
      <c r="CV7" s="39">
        <v>60</v>
      </c>
      <c r="CW7" s="39">
        <v>86.31</v>
      </c>
      <c r="CX7" s="39">
        <v>85.1</v>
      </c>
      <c r="CY7" s="39">
        <v>84.08</v>
      </c>
      <c r="CZ7" s="39">
        <v>80.459999999999994</v>
      </c>
      <c r="DA7" s="39">
        <v>80.94</v>
      </c>
      <c r="DB7" s="39">
        <v>75.62</v>
      </c>
      <c r="DC7" s="39">
        <v>75.91</v>
      </c>
      <c r="DD7" s="39">
        <v>75.010000000000005</v>
      </c>
      <c r="DE7" s="39">
        <v>72.959999999999994</v>
      </c>
      <c r="DF7" s="39">
        <v>72.42</v>
      </c>
      <c r="DG7" s="39">
        <v>89.8</v>
      </c>
      <c r="DH7" s="39">
        <v>59.41</v>
      </c>
      <c r="DI7" s="39">
        <v>60.55</v>
      </c>
      <c r="DJ7" s="39">
        <v>62.06</v>
      </c>
      <c r="DK7" s="39">
        <v>62.28</v>
      </c>
      <c r="DL7" s="39">
        <v>63.42</v>
      </c>
      <c r="DM7" s="39">
        <v>51.44</v>
      </c>
      <c r="DN7" s="39">
        <v>52.4</v>
      </c>
      <c r="DO7" s="39">
        <v>51.89</v>
      </c>
      <c r="DP7" s="39">
        <v>54.09</v>
      </c>
      <c r="DQ7" s="39">
        <v>52.73</v>
      </c>
      <c r="DR7" s="39">
        <v>49.59</v>
      </c>
      <c r="DS7" s="39">
        <v>0</v>
      </c>
      <c r="DT7" s="39">
        <v>0</v>
      </c>
      <c r="DU7" s="39">
        <v>0</v>
      </c>
      <c r="DV7" s="39">
        <v>0</v>
      </c>
      <c r="DW7" s="39">
        <v>0</v>
      </c>
      <c r="DX7" s="39">
        <v>11.68</v>
      </c>
      <c r="DY7" s="39">
        <v>14.01</v>
      </c>
      <c r="DZ7" s="39">
        <v>14.74</v>
      </c>
      <c r="EA7" s="39">
        <v>18.68</v>
      </c>
      <c r="EB7" s="39">
        <v>19.91</v>
      </c>
      <c r="EC7" s="39">
        <v>19.440000000000001</v>
      </c>
      <c r="ED7" s="39">
        <v>0</v>
      </c>
      <c r="EE7" s="39">
        <v>0</v>
      </c>
      <c r="EF7" s="39">
        <v>0</v>
      </c>
      <c r="EG7" s="39">
        <v>0</v>
      </c>
      <c r="EH7" s="39">
        <v>0</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2021-01-25T06:16:12Z</cp:lastPrinted>
  <dcterms:created xsi:type="dcterms:W3CDTF">2020-12-04T02:17:22Z</dcterms:created>
  <dcterms:modified xsi:type="dcterms:W3CDTF">2021-01-25T07:19:27Z</dcterms:modified>
  <cp:category/>
</cp:coreProperties>
</file>