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17 恩納村\水道\"/>
    </mc:Choice>
  </mc:AlternateContent>
  <workbookProtection workbookAlgorithmName="SHA-512" workbookHashValue="OMGEqmXN+gS4UNptqhQefG0YnIVEB4aC4Kr5bNtgHm3B36tV1+fGWWXZtoD45oulDfbDBgwQ1EnQ3KQDNZZDPQ==" workbookSaltValue="5kvfLJmyGPNnP0PnOz27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BB10" i="4"/>
  <c r="W10" i="4"/>
  <c r="I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<sst xmlns="http://schemas.openxmlformats.org/spreadsheetml/2006/main" count="228" uniqueCount="114">
  <si>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</si>
  <si>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</si>
  <si>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</si>
  <si>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</si>
  <si>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</si>
  <si>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</si>
  <si>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</si>
  <si>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</si>
  <si>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</si>
  <si>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</si>
  <si>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</si>
  <si>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</si>
  <si>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</si>
  <si>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</si>
  <si>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</si>
  <si>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</si>
  <si>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</si>
  <si>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</si>
  <si>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</si>
  <si>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</si>
  <si>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</si>
  <si>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</si>
  <si>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</si>
  <si>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</si>
  <si>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</si>
  <si>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</si>
  <si>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</si>
  <si>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</si>
  <si>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</si>
  <si>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</si>
  <si>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</si>
  <si>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</si>
  <si>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</si>
  <si>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</si>
  <si>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</si>
  <si>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</si>
  <si>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</si>
  <si>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</si>
  <si>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</si>
  <si>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</si>
  <si>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</si>
  <si>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</si>
  <si>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</si>
  <si>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</si>
  <si>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</si>
  <si>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</si>
  <si>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</si>
  <si>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</si>
  <si>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</si>
  <si>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</si>
  <si>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</si>
  <si>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</si>
  <si>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</si>
  <si>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</si>
  <si>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</si>
  <si>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</si>
  <si>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</si>
  <si>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</si>
  <si>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</si>
  <si>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</si>
  <si>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</si>
  <si>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</si>
  <si>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</si>
  <si>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</si>
  <si>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</si>
  <si>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</si>
  <si>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</si>
  <si>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</si>
  <si>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</si>
  <si>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</si>
  <si>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</si>
  <si>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</si>
  <si>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</si>
  <si>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</si>
  <si>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</si>
  <si>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</si>
  <si>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</si>
  <si>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</si>
  <si>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</si>
  <si>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</si>
  <si>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</si>
  <si>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</si>
  <si>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</si>
  <si>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</si>
  <si>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</si>
  <si>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</si>
  <si>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</si>
  <si>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</si>
  <si>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</si>
  <si>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</si>
  <si>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</si>
  <si>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</si>
  <si>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</si>
  <si>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</si>
  <si>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</si>
  <si>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</si>
  <si>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</si>
  <si>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</si>
  <si>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</si>
  <si>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</si>
  <si>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</si>
  <si>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</si>
  <si>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</si>
  <si>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</si>
  <si>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</si>
  <si>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</si>
  <si>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</si>
  <si>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</si>
  <si>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</si>
  <si>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</si>
  <si>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</si>
  <si>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経営の健全性・効率性については、比較的良好に推移していると言えます。
　今後は、老朽化施設の更新及び耐震化事業を実施して行くうえで、その財源の確保が必要なことから施設整備の計画的な実施及び、効率的な事業運営に取り組む必要があります。</t>
    <rPh sb="1" eb="3">
      <t>ケイエイ</t>
    </rPh>
    <rPh sb="4" eb="7">
      <t>ケンゼンセイ</t>
    </rPh>
    <rPh sb="8" eb="11">
      <t>コウリツセイ</t>
    </rPh>
    <rPh sb="17" eb="20">
      <t>ヒカクテキ</t>
    </rPh>
    <rPh sb="20" eb="22">
      <t>リョウコウ</t>
    </rPh>
    <rPh sb="23" eb="25">
      <t>スイイ</t>
    </rPh>
    <rPh sb="30" eb="31">
      <t>イ</t>
    </rPh>
    <rPh sb="37" eb="39">
      <t>コンゴ</t>
    </rPh>
    <rPh sb="41" eb="44">
      <t>ロウキュウカ</t>
    </rPh>
    <rPh sb="44" eb="46">
      <t>シセツ</t>
    </rPh>
    <rPh sb="47" eb="49">
      <t>コウシン</t>
    </rPh>
    <rPh sb="49" eb="50">
      <t>オヨ</t>
    </rPh>
    <rPh sb="51" eb="54">
      <t>タイシンカ</t>
    </rPh>
    <rPh sb="54" eb="56">
      <t>ジギョウ</t>
    </rPh>
    <rPh sb="57" eb="59">
      <t>ジッシ</t>
    </rPh>
    <rPh sb="61" eb="62">
      <t>ユ</t>
    </rPh>
    <rPh sb="69" eb="71">
      <t>ザイゲン</t>
    </rPh>
    <rPh sb="72" eb="74">
      <t>カクホ</t>
    </rPh>
    <rPh sb="75" eb="77">
      <t>ヒツヨウ</t>
    </rPh>
    <rPh sb="82" eb="84">
      <t>シセツ</t>
    </rPh>
    <rPh sb="84" eb="86">
      <t>セイビ</t>
    </rPh>
    <rPh sb="87" eb="90">
      <t>ケイカクテキ</t>
    </rPh>
    <rPh sb="91" eb="93">
      <t>ジッシ</t>
    </rPh>
    <rPh sb="93" eb="94">
      <t>オヨ</t>
    </rPh>
    <rPh sb="96" eb="99">
      <t>コウリツテキ</t>
    </rPh>
    <rPh sb="100" eb="102">
      <t>ジギョウ</t>
    </rPh>
    <rPh sb="102" eb="104">
      <t>ウンエイ</t>
    </rPh>
    <rPh sb="105" eb="106">
      <t>ト</t>
    </rPh>
    <rPh sb="107" eb="108">
      <t>ク</t>
    </rPh>
    <rPh sb="109" eb="111">
      <t>ヒツヨウ</t>
    </rPh>
    <phoneticPr fontId="4"/>
  </si>
  <si>
    <t>①有形固定資産減価償却率(%)は、当該値が54.83%と全国平均及び類似団体平均値を上回って推移しています。今後は老朽化施設等の更新を行っていくことから、その財源の確保が必要となります。
②管路経年劣化・③管路更新率は、ともに全国平均及び類似団体平均値を下回っています。本村の最も古い管路は昭和50年代に布設されたものであり、今後耐用年数に達する管路が増加してくることから、計画的かつ効率的な管路の更新に努める必要があります。</t>
    <rPh sb="1" eb="3">
      <t>ユウケイ</t>
    </rPh>
    <rPh sb="3" eb="7">
      <t>コテイシサン</t>
    </rPh>
    <rPh sb="7" eb="9">
      <t>ゲンカ</t>
    </rPh>
    <rPh sb="9" eb="11">
      <t>ショウキャク</t>
    </rPh>
    <rPh sb="11" eb="12">
      <t>リツ</t>
    </rPh>
    <rPh sb="17" eb="19">
      <t>トウガイ</t>
    </rPh>
    <rPh sb="19" eb="20">
      <t>チ</t>
    </rPh>
    <rPh sb="28" eb="30">
      <t>ゼンコク</t>
    </rPh>
    <rPh sb="30" eb="32">
      <t>ヘイキン</t>
    </rPh>
    <rPh sb="32" eb="33">
      <t>オヨ</t>
    </rPh>
    <rPh sb="34" eb="36">
      <t>ルイジ</t>
    </rPh>
    <rPh sb="36" eb="38">
      <t>ダンタイ</t>
    </rPh>
    <rPh sb="38" eb="41">
      <t>ヘイキンチ</t>
    </rPh>
    <rPh sb="42" eb="44">
      <t>ウワマワ</t>
    </rPh>
    <rPh sb="46" eb="48">
      <t>スイイ</t>
    </rPh>
    <rPh sb="54" eb="56">
      <t>コンゴ</t>
    </rPh>
    <rPh sb="57" eb="60">
      <t>ロウキュウカ</t>
    </rPh>
    <rPh sb="60" eb="62">
      <t>シセツ</t>
    </rPh>
    <rPh sb="62" eb="63">
      <t>トウ</t>
    </rPh>
    <rPh sb="64" eb="66">
      <t>コウシン</t>
    </rPh>
    <rPh sb="67" eb="68">
      <t>オコナ</t>
    </rPh>
    <rPh sb="79" eb="81">
      <t>ザイゲン</t>
    </rPh>
    <rPh sb="82" eb="84">
      <t>カクホ</t>
    </rPh>
    <rPh sb="85" eb="87">
      <t>ヒツヨウ</t>
    </rPh>
    <rPh sb="95" eb="97">
      <t>カンロ</t>
    </rPh>
    <rPh sb="97" eb="99">
      <t>ケイネン</t>
    </rPh>
    <rPh sb="99" eb="101">
      <t>レッカ</t>
    </rPh>
    <rPh sb="103" eb="105">
      <t>カンロ</t>
    </rPh>
    <rPh sb="105" eb="107">
      <t>コウシン</t>
    </rPh>
    <rPh sb="107" eb="108">
      <t>リツ</t>
    </rPh>
    <rPh sb="113" eb="115">
      <t>ゼンコク</t>
    </rPh>
    <rPh sb="115" eb="117">
      <t>ヘイキン</t>
    </rPh>
    <rPh sb="117" eb="118">
      <t>オヨ</t>
    </rPh>
    <rPh sb="119" eb="121">
      <t>ルイジ</t>
    </rPh>
    <rPh sb="121" eb="123">
      <t>ダンタイ</t>
    </rPh>
    <rPh sb="123" eb="126">
      <t>ヘイキンチ</t>
    </rPh>
    <rPh sb="127" eb="129">
      <t>シタマワ</t>
    </rPh>
    <rPh sb="135" eb="137">
      <t>ホンソン</t>
    </rPh>
    <rPh sb="138" eb="139">
      <t>モット</t>
    </rPh>
    <rPh sb="140" eb="141">
      <t>フル</t>
    </rPh>
    <rPh sb="142" eb="144">
      <t>カンロ</t>
    </rPh>
    <rPh sb="145" eb="147">
      <t>ショウワ</t>
    </rPh>
    <rPh sb="149" eb="151">
      <t>ネンダイ</t>
    </rPh>
    <rPh sb="152" eb="154">
      <t>フセツ</t>
    </rPh>
    <rPh sb="163" eb="165">
      <t>コンゴ</t>
    </rPh>
    <rPh sb="165" eb="167">
      <t>タイヨウ</t>
    </rPh>
    <rPh sb="167" eb="169">
      <t>ネンスウ</t>
    </rPh>
    <rPh sb="170" eb="171">
      <t>タッ</t>
    </rPh>
    <rPh sb="173" eb="175">
      <t>カンロ</t>
    </rPh>
    <rPh sb="176" eb="178">
      <t>ゾウカ</t>
    </rPh>
    <rPh sb="187" eb="190">
      <t>ケイカクテキ</t>
    </rPh>
    <rPh sb="192" eb="195">
      <t>コウリツテキ</t>
    </rPh>
    <rPh sb="196" eb="198">
      <t>カンロ</t>
    </rPh>
    <rPh sb="199" eb="201">
      <t>コウシン</t>
    </rPh>
    <rPh sb="202" eb="203">
      <t>ツト</t>
    </rPh>
    <rPh sb="205" eb="207">
      <t>ヒツヨウ</t>
    </rPh>
    <phoneticPr fontId="4"/>
  </si>
  <si>
    <t>①経常収支比率(%)は、当該値が119.13%と100%を上回っており経営の健全性が示されています。
②累積欠損金比率(%)は、当該値が0.00%を続けており、累積欠損金が無いことが示されています。
③流動比率(%)は、当該値が530.52%と100%を上回っており、短期の支払い債務に対し支払うことができることが示されています。
④企業債残高対給水収益比率(%)は、当該値が78.12%と現状では類似団体平均値を大きく下回っていますが、今後は老朽化した施設等の更新工事を進めて行くことから、企業債残高の増加が見込まれます。
⑤料金回収率(%)は、当該値が117.59%と100％を上回っており、給水に係る費用が料金収入で賄えている状況にあることが示されています。
⑥給水原価(%)は、当該値が179.23%と全国平均を下回っているものの、類似団体値を上回っていることから、今後も維持管理費等の削減を行い経常経費の抑止を図る必要があります。
⑦施設利用率(%)は、当該値が69.12%と全国平均及び類似団体平均値を上回っており、施設の利用状況や規模が適正であることを示しています。
⑧有収率(%)は、当該値が96.04%と施設の稼働状況が収益に反映されていると言えます。今後も有収率の向上に努め、漏水防止・調査等の漏水対策を進めて行きます。</t>
    <rPh sb="1" eb="3">
      <t>ケイジョウ</t>
    </rPh>
    <rPh sb="3" eb="5">
      <t>シュウシ</t>
    </rPh>
    <rPh sb="5" eb="7">
      <t>ヒリツ</t>
    </rPh>
    <rPh sb="12" eb="14">
      <t>トウガイ</t>
    </rPh>
    <rPh sb="14" eb="15">
      <t>チ</t>
    </rPh>
    <rPh sb="29" eb="31">
      <t>ウワマワ</t>
    </rPh>
    <rPh sb="35" eb="37">
      <t>ケイエイ</t>
    </rPh>
    <rPh sb="38" eb="41">
      <t>ケンゼンセイ</t>
    </rPh>
    <rPh sb="42" eb="43">
      <t>シメ</t>
    </rPh>
    <rPh sb="52" eb="54">
      <t>ルイセキ</t>
    </rPh>
    <rPh sb="54" eb="57">
      <t>ケッソンキン</t>
    </rPh>
    <rPh sb="57" eb="59">
      <t>ヒリツ</t>
    </rPh>
    <rPh sb="64" eb="66">
      <t>トウガイ</t>
    </rPh>
    <rPh sb="66" eb="67">
      <t>チ</t>
    </rPh>
    <rPh sb="74" eb="75">
      <t>ツヅ</t>
    </rPh>
    <rPh sb="80" eb="82">
      <t>ルイセキ</t>
    </rPh>
    <rPh sb="82" eb="84">
      <t>ケッソン</t>
    </rPh>
    <rPh sb="84" eb="85">
      <t>キン</t>
    </rPh>
    <rPh sb="86" eb="87">
      <t>ナ</t>
    </rPh>
    <rPh sb="91" eb="92">
      <t>シメ</t>
    </rPh>
    <rPh sb="101" eb="103">
      <t>リュウドウ</t>
    </rPh>
    <rPh sb="103" eb="105">
      <t>ヒリツ</t>
    </rPh>
    <rPh sb="110" eb="112">
      <t>トウガイ</t>
    </rPh>
    <rPh sb="112" eb="113">
      <t>チ</t>
    </rPh>
    <rPh sb="127" eb="129">
      <t>ウワマワ</t>
    </rPh>
    <rPh sb="134" eb="136">
      <t>タンキ</t>
    </rPh>
    <rPh sb="137" eb="139">
      <t>シハラ</t>
    </rPh>
    <rPh sb="140" eb="142">
      <t>サイム</t>
    </rPh>
    <rPh sb="143" eb="144">
      <t>タイ</t>
    </rPh>
    <rPh sb="145" eb="147">
      <t>シハラ</t>
    </rPh>
    <rPh sb="157" eb="158">
      <t>シメ</t>
    </rPh>
    <rPh sb="167" eb="170">
      <t>キギョウサイ</t>
    </rPh>
    <rPh sb="170" eb="172">
      <t>ザンダカ</t>
    </rPh>
    <rPh sb="172" eb="173">
      <t>タイ</t>
    </rPh>
    <rPh sb="173" eb="175">
      <t>キュウスイ</t>
    </rPh>
    <rPh sb="175" eb="177">
      <t>シュウエキ</t>
    </rPh>
    <rPh sb="177" eb="179">
      <t>ヒリツ</t>
    </rPh>
    <rPh sb="184" eb="186">
      <t>トウガイ</t>
    </rPh>
    <rPh sb="186" eb="187">
      <t>チ</t>
    </rPh>
    <rPh sb="195" eb="197">
      <t>ゲンジョウ</t>
    </rPh>
    <rPh sb="199" eb="201">
      <t>ルイジ</t>
    </rPh>
    <rPh sb="201" eb="203">
      <t>ダンタイ</t>
    </rPh>
    <rPh sb="203" eb="206">
      <t>ヘイキンチ</t>
    </rPh>
    <rPh sb="207" eb="208">
      <t>オオ</t>
    </rPh>
    <rPh sb="210" eb="212">
      <t>シタマワ</t>
    </rPh>
    <rPh sb="219" eb="221">
      <t>コンゴ</t>
    </rPh>
    <rPh sb="222" eb="225">
      <t>ロウキュウカ</t>
    </rPh>
    <rPh sb="227" eb="229">
      <t>シセツ</t>
    </rPh>
    <rPh sb="229" eb="230">
      <t>トウ</t>
    </rPh>
    <rPh sb="231" eb="233">
      <t>コウシン</t>
    </rPh>
    <rPh sb="233" eb="235">
      <t>コウジ</t>
    </rPh>
    <rPh sb="236" eb="237">
      <t>スス</t>
    </rPh>
    <rPh sb="239" eb="240">
      <t>ユ</t>
    </rPh>
    <rPh sb="246" eb="249">
      <t>キギョウサイ</t>
    </rPh>
    <rPh sb="249" eb="251">
      <t>ザンダカ</t>
    </rPh>
    <rPh sb="252" eb="254">
      <t>ゾウカ</t>
    </rPh>
    <rPh sb="255" eb="257">
      <t>ミコ</t>
    </rPh>
    <rPh sb="264" eb="266">
      <t>リョウキン</t>
    </rPh>
    <rPh sb="266" eb="269">
      <t>カイシュウリツ</t>
    </rPh>
    <rPh sb="274" eb="276">
      <t>トウガイ</t>
    </rPh>
    <rPh sb="276" eb="277">
      <t>チ</t>
    </rPh>
    <rPh sb="291" eb="293">
      <t>ウワマワ</t>
    </rPh>
    <rPh sb="298" eb="300">
      <t>キュウスイ</t>
    </rPh>
    <rPh sb="301" eb="302">
      <t>カカ</t>
    </rPh>
    <rPh sb="303" eb="305">
      <t>ヒヨウ</t>
    </rPh>
    <rPh sb="306" eb="308">
      <t>リョウキン</t>
    </rPh>
    <rPh sb="308" eb="310">
      <t>シュウニュウ</t>
    </rPh>
    <rPh sb="311" eb="312">
      <t>マカナ</t>
    </rPh>
    <rPh sb="316" eb="318">
      <t>ジョウキョウ</t>
    </rPh>
    <rPh sb="324" eb="325">
      <t>シメ</t>
    </rPh>
    <rPh sb="334" eb="336">
      <t>キュウスイ</t>
    </rPh>
    <rPh sb="336" eb="338">
      <t>ゲンカ</t>
    </rPh>
    <rPh sb="343" eb="345">
      <t>トウガイ</t>
    </rPh>
    <rPh sb="345" eb="346">
      <t>チ</t>
    </rPh>
    <rPh sb="355" eb="357">
      <t>ゼンコク</t>
    </rPh>
    <rPh sb="357" eb="359">
      <t>ヘイキン</t>
    </rPh>
    <rPh sb="370" eb="372">
      <t>ルイジ</t>
    </rPh>
    <rPh sb="372" eb="374">
      <t>ダンタイ</t>
    </rPh>
    <rPh sb="374" eb="375">
      <t>チ</t>
    </rPh>
    <rPh sb="376" eb="378">
      <t>ウワマワ</t>
    </rPh>
    <rPh sb="387" eb="389">
      <t>コンゴ</t>
    </rPh>
    <rPh sb="390" eb="392">
      <t>イジ</t>
    </rPh>
    <rPh sb="392" eb="395">
      <t>カンリヒ</t>
    </rPh>
    <rPh sb="395" eb="396">
      <t>トウ</t>
    </rPh>
    <rPh sb="397" eb="399">
      <t>サクゲン</t>
    </rPh>
    <rPh sb="400" eb="401">
      <t>オコナ</t>
    </rPh>
    <rPh sb="402" eb="404">
      <t>ケイジョウ</t>
    </rPh>
    <rPh sb="404" eb="406">
      <t>ケイヒ</t>
    </rPh>
    <rPh sb="407" eb="409">
      <t>ヨクシ</t>
    </rPh>
    <rPh sb="410" eb="411">
      <t>ハカ</t>
    </rPh>
    <rPh sb="412" eb="414">
      <t>ヒツヨウ</t>
    </rPh>
    <rPh sb="422" eb="424">
      <t>シセツ</t>
    </rPh>
    <rPh sb="424" eb="427">
      <t>リヨウリツ</t>
    </rPh>
    <rPh sb="432" eb="434">
      <t>トウガイ</t>
    </rPh>
    <rPh sb="434" eb="435">
      <t>チ</t>
    </rPh>
    <rPh sb="443" eb="445">
      <t>ゼンコク</t>
    </rPh>
    <rPh sb="445" eb="447">
      <t>ヘイキン</t>
    </rPh>
    <rPh sb="447" eb="448">
      <t>オヨ</t>
    </rPh>
    <rPh sb="449" eb="451">
      <t>ルイジ</t>
    </rPh>
    <rPh sb="451" eb="453">
      <t>ダンタイ</t>
    </rPh>
    <rPh sb="453" eb="456">
      <t>ヘイキンチ</t>
    </rPh>
    <rPh sb="457" eb="459">
      <t>ウワマワ</t>
    </rPh>
    <rPh sb="464" eb="466">
      <t>シセツ</t>
    </rPh>
    <rPh sb="467" eb="469">
      <t>リヨウ</t>
    </rPh>
    <rPh sb="469" eb="471">
      <t>ジョウキョウ</t>
    </rPh>
    <rPh sb="472" eb="474">
      <t>キボ</t>
    </rPh>
    <rPh sb="475" eb="477">
      <t>テキセイ</t>
    </rPh>
    <rPh sb="483" eb="484">
      <t>シメ</t>
    </rPh>
    <rPh sb="492" eb="494">
      <t>ユウシュウ</t>
    </rPh>
    <rPh sb="494" eb="495">
      <t>リツ</t>
    </rPh>
    <rPh sb="500" eb="502">
      <t>トウガイ</t>
    </rPh>
    <rPh sb="502" eb="503">
      <t>チ</t>
    </rPh>
    <rPh sb="511" eb="513">
      <t>シセツ</t>
    </rPh>
    <rPh sb="514" eb="516">
      <t>カドウ</t>
    </rPh>
    <rPh sb="516" eb="518">
      <t>ジョウキョウ</t>
    </rPh>
    <rPh sb="519" eb="521">
      <t>シュウエキ</t>
    </rPh>
    <rPh sb="522" eb="524">
      <t>ハンエイ</t>
    </rPh>
    <rPh sb="530" eb="531">
      <t>イ</t>
    </rPh>
    <rPh sb="535" eb="537">
      <t>コンゴ</t>
    </rPh>
    <rPh sb="538" eb="540">
      <t>ユウシュウ</t>
    </rPh>
    <rPh sb="540" eb="541">
      <t>リツ</t>
    </rPh>
    <rPh sb="542" eb="544">
      <t>コウジョウ</t>
    </rPh>
    <rPh sb="545" eb="546">
      <t>ツト</t>
    </rPh>
    <rPh sb="548" eb="550">
      <t>ロウスイ</t>
    </rPh>
    <rPh sb="550" eb="552">
      <t>ボウシ</t>
    </rPh>
    <rPh sb="553" eb="555">
      <t>チョウサ</t>
    </rPh>
    <rPh sb="555" eb="556">
      <t>トウ</t>
    </rPh>
    <rPh sb="557" eb="559">
      <t>ロウスイ</t>
    </rPh>
    <rPh sb="559" eb="561">
      <t>タイサク</t>
    </rPh>
    <rPh sb="562" eb="563">
      <t>スス</t>
    </rPh>
    <rPh sb="565" eb="566">
      <t>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</si>
</sst>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4-4538-8AA5-3A1482C80561}"/>
            </c:ext>
          </c:extLst>
        </c:ser>
        <c:dLbls>
          <c:showLegendKey val="0"/>
          <c:showVal val="0"/>
          <c:showCatName val="0"/>
          <c:showSerName val="0"/>
          <c:showPercent val="0"/>
          <c:showBubbleSize val="0"/>
        </c:dLbls>
        <c:gapWidth val="150"/>
        <c:axId val="81987840"/>
        <c:axId val="819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C944-4538-8AA5-3A1482C80561}"/>
            </c:ext>
          </c:extLst>
        </c:ser>
        <c:dLbls>
          <c:showLegendKey val="0"/>
          <c:showVal val="0"/>
          <c:showCatName val="0"/>
          <c:showSerName val="0"/>
          <c:showPercent val="0"/>
          <c:showBubbleSize val="0"/>
        </c:dLbls>
        <c:marker val="1"/>
        <c:smooth val="0"/>
        <c:axId val="81987840"/>
        <c:axId val="81998208"/>
      </c:lineChart>
      <c:dateAx>
        <c:axId val="81987840"/>
        <c:scaling>
          <c:orientation val="minMax"/>
        </c:scaling>
        <c:delete val="1"/>
        <c:axPos val="b"/>
        <c:numFmt formatCode="&quot;H&quot;yy" sourceLinked="1"/>
        <c:majorTickMark val="none"/>
        <c:minorTickMark val="none"/>
        <c:tickLblPos val="none"/>
        <c:crossAx val="81998208"/>
        <c:crosses val="autoZero"/>
        <c:auto val="1"/>
        <c:lblOffset val="100"/>
        <c:baseTimeUnit val="years"/>
      </c:dateAx>
      <c:valAx>
        <c:axId val="819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c:v>
                </c:pt>
                <c:pt idx="1">
                  <c:v>66.040000000000006</c:v>
                </c:pt>
                <c:pt idx="2">
                  <c:v>68.739999999999995</c:v>
                </c:pt>
                <c:pt idx="3">
                  <c:v>69.040000000000006</c:v>
                </c:pt>
                <c:pt idx="4">
                  <c:v>69.12</c:v>
                </c:pt>
              </c:numCache>
            </c:numRef>
          </c:val>
          <c:extLst>
            <c:ext xmlns:c16="http://schemas.microsoft.com/office/drawing/2014/chart" uri="{C3380CC4-5D6E-409C-BE32-E72D297353CC}">
              <c16:uniqueId val="{00000000-E631-4CF9-BA65-C0AB2BF6A811}"/>
            </c:ext>
          </c:extLst>
        </c:ser>
        <c:dLbls>
          <c:showLegendKey val="0"/>
          <c:showVal val="0"/>
          <c:showCatName val="0"/>
          <c:showSerName val="0"/>
          <c:showPercent val="0"/>
          <c:showBubbleSize val="0"/>
        </c:dLbls>
        <c:gapWidth val="150"/>
        <c:axId val="85966848"/>
        <c:axId val="859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631-4CF9-BA65-C0AB2BF6A811}"/>
            </c:ext>
          </c:extLst>
        </c:ser>
        <c:dLbls>
          <c:showLegendKey val="0"/>
          <c:showVal val="0"/>
          <c:showCatName val="0"/>
          <c:showSerName val="0"/>
          <c:showPercent val="0"/>
          <c:showBubbleSize val="0"/>
        </c:dLbls>
        <c:marker val="1"/>
        <c:smooth val="0"/>
        <c:axId val="85966848"/>
        <c:axId val="85968768"/>
      </c:lineChart>
      <c:dateAx>
        <c:axId val="85966848"/>
        <c:scaling>
          <c:orientation val="minMax"/>
        </c:scaling>
        <c:delete val="1"/>
        <c:axPos val="b"/>
        <c:numFmt formatCode="&quot;H&quot;yy" sourceLinked="1"/>
        <c:majorTickMark val="none"/>
        <c:minorTickMark val="none"/>
        <c:tickLblPos val="none"/>
        <c:crossAx val="85968768"/>
        <c:crosses val="autoZero"/>
        <c:auto val="1"/>
        <c:lblOffset val="100"/>
        <c:baseTimeUnit val="years"/>
      </c:dateAx>
      <c:valAx>
        <c:axId val="85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94.8</c:v>
                </c:pt>
                <c:pt idx="1">
                  <c:v>93.55</c:v>
                </c:pt>
                <c:pt idx="2">
                  <c:v>94.57</c:v>
                </c:pt>
                <c:pt idx="3">
                  <c:v>95.65</c:v>
                </c:pt>
                <c:pt idx="4">
                  <c:v>96.04</c:v>
                </c:pt>
              </c:numCache>
            </c:numRef>
          </c:val>
          <c:extLst>
            <c:ext xmlns:c16="http://schemas.microsoft.com/office/drawing/2014/chart" uri="{C3380CC4-5D6E-409C-BE32-E72D297353CC}">
              <c16:uniqueId val="{00000000-739A-4742-AF40-7779CCA7D966}"/>
            </c:ext>
          </c:extLst>
        </c:ser>
        <c:dLbls>
          <c:showLegendKey val="0"/>
          <c:showVal val="0"/>
          <c:showCatName val="0"/>
          <c:showSerName val="0"/>
          <c:showPercent val="0"/>
          <c:showBubbleSize val="0"/>
        </c:dLbls>
        <c:gapWidth val="150"/>
        <c:axId val="91332608"/>
        <c:axId val="913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739A-4742-AF40-7779CCA7D966}"/>
            </c:ext>
          </c:extLst>
        </c:ser>
        <c:dLbls>
          <c:showLegendKey val="0"/>
          <c:showVal val="0"/>
          <c:showCatName val="0"/>
          <c:showSerName val="0"/>
          <c:showPercent val="0"/>
          <c:showBubbleSize val="0"/>
        </c:dLbls>
        <c:marker val="1"/>
        <c:smooth val="0"/>
        <c:axId val="91332608"/>
        <c:axId val="91334528"/>
      </c:lineChart>
      <c:dateAx>
        <c:axId val="91332608"/>
        <c:scaling>
          <c:orientation val="minMax"/>
        </c:scaling>
        <c:delete val="1"/>
        <c:axPos val="b"/>
        <c:numFmt formatCode="&quot;H&quot;yy" sourceLinked="1"/>
        <c:majorTickMark val="none"/>
        <c:minorTickMark val="none"/>
        <c:tickLblPos val="none"/>
        <c:crossAx val="91334528"/>
        <c:crosses val="autoZero"/>
        <c:auto val="1"/>
        <c:lblOffset val="100"/>
        <c:baseTimeUnit val="years"/>
      </c:dateAx>
      <c:valAx>
        <c:axId val="913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113.84</c:v>
                </c:pt>
                <c:pt idx="1">
                  <c:v>109.39</c:v>
                </c:pt>
                <c:pt idx="2">
                  <c:v>107.78</c:v>
                </c:pt>
                <c:pt idx="3">
                  <c:v>118.56</c:v>
                </c:pt>
                <c:pt idx="4">
                  <c:v>119.13</c:v>
                </c:pt>
              </c:numCache>
            </c:numRef>
          </c:val>
          <c:extLst>
            <c:ext xmlns:c16="http://schemas.microsoft.com/office/drawing/2014/chart" uri="{C3380CC4-5D6E-409C-BE32-E72D297353CC}">
              <c16:uniqueId val="{00000000-5316-444D-BE7E-823BA72F3DEA}"/>
            </c:ext>
          </c:extLst>
        </c:ser>
        <c:dLbls>
          <c:showLegendKey val="0"/>
          <c:showVal val="0"/>
          <c:showCatName val="0"/>
          <c:showSerName val="0"/>
          <c:showPercent val="0"/>
          <c:showBubbleSize val="0"/>
        </c:dLbls>
        <c:gapWidth val="150"/>
        <c:axId val="82029184"/>
        <c:axId val="820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5316-444D-BE7E-823BA72F3DEA}"/>
            </c:ext>
          </c:extLst>
        </c:ser>
        <c:dLbls>
          <c:showLegendKey val="0"/>
          <c:showVal val="0"/>
          <c:showCatName val="0"/>
          <c:showSerName val="0"/>
          <c:showPercent val="0"/>
          <c:showBubbleSize val="0"/>
        </c:dLbls>
        <c:marker val="1"/>
        <c:smooth val="0"/>
        <c:axId val="82029184"/>
        <c:axId val="82039552"/>
      </c:lineChart>
      <c:dateAx>
        <c:axId val="82029184"/>
        <c:scaling>
          <c:orientation val="minMax"/>
        </c:scaling>
        <c:delete val="1"/>
        <c:axPos val="b"/>
        <c:numFmt formatCode="&quot;H&quot;yy" sourceLinked="1"/>
        <c:majorTickMark val="none"/>
        <c:minorTickMark val="none"/>
        <c:tickLblPos val="none"/>
        <c:crossAx val="82039552"/>
        <c:crosses val="autoZero"/>
        <c:auto val="1"/>
        <c:lblOffset val="100"/>
        <c:baseTimeUnit val="years"/>
      </c:dateAx>
      <c:valAx>
        <c:axId val="8203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56.21</c:v>
                </c:pt>
                <c:pt idx="1">
                  <c:v>50.97</c:v>
                </c:pt>
                <c:pt idx="2">
                  <c:v>51.88</c:v>
                </c:pt>
                <c:pt idx="3">
                  <c:v>52.9</c:v>
                </c:pt>
                <c:pt idx="4">
                  <c:v>54.83</c:v>
                </c:pt>
              </c:numCache>
            </c:numRef>
          </c:val>
          <c:extLst>
            <c:ext xmlns:c16="http://schemas.microsoft.com/office/drawing/2014/chart" uri="{C3380CC4-5D6E-409C-BE32-E72D297353CC}">
              <c16:uniqueId val="{00000000-60E2-400B-AA8A-1590998C3A8B}"/>
            </c:ext>
          </c:extLst>
        </c:ser>
        <c:dLbls>
          <c:showLegendKey val="0"/>
          <c:showVal val="0"/>
          <c:showCatName val="0"/>
          <c:showSerName val="0"/>
          <c:showPercent val="0"/>
          <c:showBubbleSize val="0"/>
        </c:dLbls>
        <c:gapWidth val="150"/>
        <c:axId val="82062336"/>
        <c:axId val="820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60E2-400B-AA8A-1590998C3A8B}"/>
            </c:ext>
          </c:extLst>
        </c:ser>
        <c:dLbls>
          <c:showLegendKey val="0"/>
          <c:showVal val="0"/>
          <c:showCatName val="0"/>
          <c:showSerName val="0"/>
          <c:showPercent val="0"/>
          <c:showBubbleSize val="0"/>
        </c:dLbls>
        <c:marker val="1"/>
        <c:smooth val="0"/>
        <c:axId val="82062336"/>
        <c:axId val="82089088"/>
      </c:lineChart>
      <c:dateAx>
        <c:axId val="82062336"/>
        <c:scaling>
          <c:orientation val="minMax"/>
        </c:scaling>
        <c:delete val="1"/>
        <c:axPos val="b"/>
        <c:numFmt formatCode="&quot;H&quot;yy" sourceLinked="1"/>
        <c:majorTickMark val="none"/>
        <c:minorTickMark val="none"/>
        <c:tickLblPos val="none"/>
        <c:crossAx val="82089088"/>
        <c:crosses val="autoZero"/>
        <c:auto val="1"/>
        <c:lblOffset val="100"/>
        <c:baseTimeUnit val="years"/>
      </c:dateAx>
      <c:valAx>
        <c:axId val="820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91-44FF-97DC-C43E680A08E1}"/>
            </c:ext>
          </c:extLst>
        </c:ser>
        <c:dLbls>
          <c:showLegendKey val="0"/>
          <c:showVal val="0"/>
          <c:showCatName val="0"/>
          <c:showSerName val="0"/>
          <c:showPercent val="0"/>
          <c:showBubbleSize val="0"/>
        </c:dLbls>
        <c:gapWidth val="150"/>
        <c:axId val="82115968"/>
        <c:axId val="859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1591-44FF-97DC-C43E680A08E1}"/>
            </c:ext>
          </c:extLst>
        </c:ser>
        <c:dLbls>
          <c:showLegendKey val="0"/>
          <c:showVal val="0"/>
          <c:showCatName val="0"/>
          <c:showSerName val="0"/>
          <c:showPercent val="0"/>
          <c:showBubbleSize val="0"/>
        </c:dLbls>
        <c:marker val="1"/>
        <c:smooth val="0"/>
        <c:axId val="82115968"/>
        <c:axId val="85992960"/>
      </c:lineChart>
      <c:dateAx>
        <c:axId val="82115968"/>
        <c:scaling>
          <c:orientation val="minMax"/>
        </c:scaling>
        <c:delete val="1"/>
        <c:axPos val="b"/>
        <c:numFmt formatCode="&quot;H&quot;yy" sourceLinked="1"/>
        <c:majorTickMark val="none"/>
        <c:minorTickMark val="none"/>
        <c:tickLblPos val="none"/>
        <c:crossAx val="85992960"/>
        <c:crosses val="autoZero"/>
        <c:auto val="1"/>
        <c:lblOffset val="100"/>
        <c:baseTimeUnit val="years"/>
      </c:dateAx>
      <c:valAx>
        <c:axId val="85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A-4B7A-89A8-09148A3781E5}"/>
            </c:ext>
          </c:extLst>
        </c:ser>
        <c:dLbls>
          <c:showLegendKey val="0"/>
          <c:showVal val="0"/>
          <c:showCatName val="0"/>
          <c:showSerName val="0"/>
          <c:showPercent val="0"/>
          <c:showBubbleSize val="0"/>
        </c:dLbls>
        <c:gapWidth val="150"/>
        <c:axId val="86042496"/>
        <c:axId val="860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E21A-4B7A-89A8-09148A3781E5}"/>
            </c:ext>
          </c:extLst>
        </c:ser>
        <c:dLbls>
          <c:showLegendKey val="0"/>
          <c:showVal val="0"/>
          <c:showCatName val="0"/>
          <c:showSerName val="0"/>
          <c:showPercent val="0"/>
          <c:showBubbleSize val="0"/>
        </c:dLbls>
        <c:marker val="1"/>
        <c:smooth val="0"/>
        <c:axId val="86042496"/>
        <c:axId val="86044672"/>
      </c:lineChart>
      <c:dateAx>
        <c:axId val="86042496"/>
        <c:scaling>
          <c:orientation val="minMax"/>
        </c:scaling>
        <c:delete val="1"/>
        <c:axPos val="b"/>
        <c:numFmt formatCode="&quot;H&quot;yy" sourceLinked="1"/>
        <c:majorTickMark val="none"/>
        <c:minorTickMark val="none"/>
        <c:tickLblPos val="none"/>
        <c:crossAx val="86044672"/>
        <c:crosses val="autoZero"/>
        <c:auto val="1"/>
        <c:lblOffset val="100"/>
        <c:baseTimeUnit val="years"/>
      </c:dateAx>
      <c:valAx>
        <c:axId val="8604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0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812.37</c:v>
                </c:pt>
                <c:pt idx="1">
                  <c:v>588.41999999999996</c:v>
                </c:pt>
                <c:pt idx="2">
                  <c:v>449.24</c:v>
                </c:pt>
                <c:pt idx="3">
                  <c:v>469.86</c:v>
                </c:pt>
                <c:pt idx="4">
                  <c:v>530.52</c:v>
                </c:pt>
              </c:numCache>
            </c:numRef>
          </c:val>
          <c:extLst>
            <c:ext xmlns:c16="http://schemas.microsoft.com/office/drawing/2014/chart" uri="{C3380CC4-5D6E-409C-BE32-E72D297353CC}">
              <c16:uniqueId val="{00000000-AF7A-414E-83DF-C18C22830A79}"/>
            </c:ext>
          </c:extLst>
        </c:ser>
        <c:dLbls>
          <c:showLegendKey val="0"/>
          <c:showVal val="0"/>
          <c:showCatName val="0"/>
          <c:showSerName val="0"/>
          <c:showPercent val="0"/>
          <c:showBubbleSize val="0"/>
        </c:dLbls>
        <c:gapWidth val="150"/>
        <c:axId val="85752448"/>
        <c:axId val="857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AF7A-414E-83DF-C18C22830A79}"/>
            </c:ext>
          </c:extLst>
        </c:ser>
        <c:dLbls>
          <c:showLegendKey val="0"/>
          <c:showVal val="0"/>
          <c:showCatName val="0"/>
          <c:showSerName val="0"/>
          <c:showPercent val="0"/>
          <c:showBubbleSize val="0"/>
        </c:dLbls>
        <c:marker val="1"/>
        <c:smooth val="0"/>
        <c:axId val="85752448"/>
        <c:axId val="85758720"/>
      </c:lineChart>
      <c:dateAx>
        <c:axId val="85752448"/>
        <c:scaling>
          <c:orientation val="minMax"/>
        </c:scaling>
        <c:delete val="1"/>
        <c:axPos val="b"/>
        <c:numFmt formatCode="&quot;H&quot;yy" sourceLinked="1"/>
        <c:majorTickMark val="none"/>
        <c:minorTickMark val="none"/>
        <c:tickLblPos val="none"/>
        <c:crossAx val="85758720"/>
        <c:crosses val="autoZero"/>
        <c:auto val="1"/>
        <c:lblOffset val="100"/>
        <c:baseTimeUnit val="years"/>
      </c:dateAx>
      <c:valAx>
        <c:axId val="8575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108.3</c:v>
                </c:pt>
                <c:pt idx="1">
                  <c:v>94.57</c:v>
                </c:pt>
                <c:pt idx="2">
                  <c:v>81.89</c:v>
                </c:pt>
                <c:pt idx="3">
                  <c:v>71.180000000000007</c:v>
                </c:pt>
                <c:pt idx="4">
                  <c:v>78.12</c:v>
                </c:pt>
              </c:numCache>
            </c:numRef>
          </c:val>
          <c:extLst>
            <c:ext xmlns:c16="http://schemas.microsoft.com/office/drawing/2014/chart" uri="{C3380CC4-5D6E-409C-BE32-E72D297353CC}">
              <c16:uniqueId val="{00000000-2119-4C97-9187-679A5A8EA02F}"/>
            </c:ext>
          </c:extLst>
        </c:ser>
        <c:dLbls>
          <c:showLegendKey val="0"/>
          <c:showVal val="0"/>
          <c:showCatName val="0"/>
          <c:showSerName val="0"/>
          <c:showPercent val="0"/>
          <c:showBubbleSize val="0"/>
        </c:dLbls>
        <c:gapWidth val="150"/>
        <c:axId val="85801984"/>
        <c:axId val="858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2119-4C97-9187-679A5A8EA02F}"/>
            </c:ext>
          </c:extLst>
        </c:ser>
        <c:dLbls>
          <c:showLegendKey val="0"/>
          <c:showVal val="0"/>
          <c:showCatName val="0"/>
          <c:showSerName val="0"/>
          <c:showPercent val="0"/>
          <c:showBubbleSize val="0"/>
        </c:dLbls>
        <c:marker val="1"/>
        <c:smooth val="0"/>
        <c:axId val="85801984"/>
        <c:axId val="85808256"/>
      </c:lineChart>
      <c:dateAx>
        <c:axId val="85801984"/>
        <c:scaling>
          <c:orientation val="minMax"/>
        </c:scaling>
        <c:delete val="1"/>
        <c:axPos val="b"/>
        <c:numFmt formatCode="&quot;H&quot;yy" sourceLinked="1"/>
        <c:majorTickMark val="none"/>
        <c:minorTickMark val="none"/>
        <c:tickLblPos val="none"/>
        <c:crossAx val="85808256"/>
        <c:crosses val="autoZero"/>
        <c:auto val="1"/>
        <c:lblOffset val="100"/>
        <c:baseTimeUnit val="years"/>
      </c:dateAx>
      <c:valAx>
        <c:axId val="8580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8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113.59</c:v>
                </c:pt>
                <c:pt idx="1">
                  <c:v>109.35</c:v>
                </c:pt>
                <c:pt idx="2">
                  <c:v>106.99</c:v>
                </c:pt>
                <c:pt idx="3">
                  <c:v>115.62</c:v>
                </c:pt>
                <c:pt idx="4">
                  <c:v>117.59</c:v>
                </c:pt>
              </c:numCache>
            </c:numRef>
          </c:val>
          <c:extLst>
            <c:ext xmlns:c16="http://schemas.microsoft.com/office/drawing/2014/chart" uri="{C3380CC4-5D6E-409C-BE32-E72D297353CC}">
              <c16:uniqueId val="{00000000-89CF-4BEB-839C-A18E300A6BEA}"/>
            </c:ext>
          </c:extLst>
        </c:ser>
        <c:dLbls>
          <c:showLegendKey val="0"/>
          <c:showVal val="0"/>
          <c:showCatName val="0"/>
          <c:showSerName val="0"/>
          <c:showPercent val="0"/>
          <c:showBubbleSize val="0"/>
        </c:dLbls>
        <c:gapWidth val="150"/>
        <c:axId val="85818752"/>
        <c:axId val="858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89CF-4BEB-839C-A18E300A6BEA}"/>
            </c:ext>
          </c:extLst>
        </c:ser>
        <c:dLbls>
          <c:showLegendKey val="0"/>
          <c:showVal val="0"/>
          <c:showCatName val="0"/>
          <c:showSerName val="0"/>
          <c:showPercent val="0"/>
          <c:showBubbleSize val="0"/>
        </c:dLbls>
        <c:marker val="1"/>
        <c:smooth val="0"/>
        <c:axId val="85818752"/>
        <c:axId val="85841408"/>
      </c:lineChart>
      <c:dateAx>
        <c:axId val="85818752"/>
        <c:scaling>
          <c:orientation val="minMax"/>
        </c:scaling>
        <c:delete val="1"/>
        <c:axPos val="b"/>
        <c:numFmt formatCode="&quot;H&quot;yy" sourceLinked="1"/>
        <c:majorTickMark val="none"/>
        <c:minorTickMark val="none"/>
        <c:tickLblPos val="none"/>
        <c:crossAx val="85841408"/>
        <c:crosses val="autoZero"/>
        <c:auto val="1"/>
        <c:lblOffset val="100"/>
        <c:baseTimeUnit val="years"/>
      </c:dateAx>
      <c:valAx>
        <c:axId val="858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183.38</c:v>
                </c:pt>
                <c:pt idx="1">
                  <c:v>190.97</c:v>
                </c:pt>
                <c:pt idx="2">
                  <c:v>194.8</c:v>
                </c:pt>
                <c:pt idx="3">
                  <c:v>183.12</c:v>
                </c:pt>
                <c:pt idx="4">
                  <c:v>179.23</c:v>
                </c:pt>
              </c:numCache>
            </c:numRef>
          </c:val>
          <c:extLst>
            <c:ext xmlns:c16="http://schemas.microsoft.com/office/drawing/2014/chart" uri="{C3380CC4-5D6E-409C-BE32-E72D297353CC}">
              <c16:uniqueId val="{00000000-1EE5-4B11-B44D-A198B6E4BF06}"/>
            </c:ext>
          </c:extLst>
        </c:ser>
        <c:dLbls>
          <c:showLegendKey val="0"/>
          <c:showVal val="0"/>
          <c:showCatName val="0"/>
          <c:showSerName val="0"/>
          <c:showPercent val="0"/>
          <c:showBubbleSize val="0"/>
        </c:dLbls>
        <c:gapWidth val="150"/>
        <c:axId val="85921152"/>
        <c:axId val="859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1EE5-4B11-B44D-A198B6E4BF06}"/>
            </c:ext>
          </c:extLst>
        </c:ser>
        <c:dLbls>
          <c:showLegendKey val="0"/>
          <c:showVal val="0"/>
          <c:showCatName val="0"/>
          <c:showSerName val="0"/>
          <c:showPercent val="0"/>
          <c:showBubbleSize val="0"/>
        </c:dLbls>
        <c:marker val="1"/>
        <c:smooth val="0"/>
        <c:axId val="85921152"/>
        <c:axId val="85939712"/>
      </c:lineChart>
      <c:dateAx>
        <c:axId val="85921152"/>
        <c:scaling>
          <c:orientation val="minMax"/>
        </c:scaling>
        <c:delete val="1"/>
        <c:axPos val="b"/>
        <c:numFmt formatCode="&quot;H&quot;yy" sourceLinked="1"/>
        <c:majorTickMark val="none"/>
        <c:minorTickMark val="none"/>
        <c:tickLblPos val="none"/>
        <c:crossAx val="85939712"/>
        <c:crosses val="autoZero"/>
        <c:auto val="1"/>
        <c:lblOffset val="100"/>
        <c:baseTimeUnit val="years"/>
      </c:dateAx>
      <c:valAx>
        <c:axId val="85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恩納村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11064</v>
      </c>
      <c r="AM8" s="61"/>
      <c r="AN8" s="61"/>
      <c r="AO8" s="61"/>
      <c r="AP8" s="61"/>
      <c r="AQ8" s="61"/>
      <c r="AR8" s="61"/>
      <c r="AS8" s="61"/>
      <c r="AT8" s="52">
        <f>データ!$S$6</f>
        <v>50.83</v>
      </c>
      <c r="AU8" s="53"/>
      <c r="AV8" s="53"/>
      <c r="AW8" s="53"/>
      <c r="AX8" s="53"/>
      <c r="AY8" s="53"/>
      <c r="AZ8" s="53"/>
      <c r="BA8" s="53"/>
      <c r="BB8" s="54">
        <f>データ!$T$6</f>
        <v>217.67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83.32</v>
      </c>
      <c r="J10" s="53"/>
      <c r="K10" s="53"/>
      <c r="L10" s="53"/>
      <c r="M10" s="53"/>
      <c r="N10" s="53"/>
      <c r="O10" s="64"/>
      <c r="P10" s="54">
        <f>データ!$P$6</f>
        <v>100</v>
      </c>
      <c r="Q10" s="54"/>
      <c r="R10" s="54"/>
      <c r="S10" s="54"/>
      <c r="T10" s="54"/>
      <c r="U10" s="54"/>
      <c r="V10" s="54"/>
      <c r="W10" s="61">
        <f>データ!$Q$6</f>
        <v>2574</v>
      </c>
      <c r="X10" s="61"/>
      <c r="Y10" s="61"/>
      <c r="Z10" s="61"/>
      <c r="AA10" s="61"/>
      <c r="AB10" s="61"/>
      <c r="AC10" s="61"/>
      <c r="AD10" s="2"/>
      <c r="AE10" s="2"/>
      <c r="AF10" s="2"/>
      <c r="AG10" s="2"/>
      <c r="AH10" s="4"/>
      <c r="AI10" s="4"/>
      <c r="AJ10" s="4"/>
      <c r="AK10" s="4"/>
      <c r="AL10" s="61">
        <f>データ!$U$6</f>
        <v>10809</v>
      </c>
      <c r="AM10" s="61"/>
      <c r="AN10" s="61"/>
      <c r="AO10" s="61"/>
      <c r="AP10" s="61"/>
      <c r="AQ10" s="61"/>
      <c r="AR10" s="61"/>
      <c r="AS10" s="61"/>
      <c r="AT10" s="52">
        <f>データ!$V$6</f>
        <v>15.5</v>
      </c>
      <c r="AU10" s="53"/>
      <c r="AV10" s="53"/>
      <c r="AW10" s="53"/>
      <c r="AX10" s="53"/>
      <c r="AY10" s="53"/>
      <c r="AZ10" s="53"/>
      <c r="BA10" s="53"/>
      <c r="BB10" s="54">
        <f>データ!$W$6</f>
        <v>697.35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QcF6Dq0gNZv3Kf6HvNNa3hcSJmjJ1PkKUQ6ol7gwi3odjDsR/+IgEp08zp1npiw5zGeLotf4WC5hgM08m6AwA==" saltValue="mBpRvig7Cy+GyY5oUxLw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473111</v>
      </c>
      <c r="D6" s="34">
        <f t="shared" si="3"/>
        <v>46</v>
      </c>
      <c r="E6" s="34">
        <f t="shared" si="3"/>
        <v>1</v>
      </c>
      <c r="F6" s="34">
        <f t="shared" si="3"/>
        <v>0</v>
      </c>
      <c r="G6" s="34">
        <f t="shared" si="3"/>
        <v>1</v>
      </c>
      <c r="H6" s="34" t="str">
        <f t="shared" si="3"/>
        <v>沖縄県　恩納村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83.32</v>
      </c>
      <c r="P6" s="35">
        <f t="shared" si="3"/>
        <v>100</v>
      </c>
      <c r="Q6" s="35">
        <f t="shared" si="3"/>
        <v>2574</v>
      </c>
      <c r="R6" s="35">
        <f t="shared" si="3"/>
        <v>11064</v>
      </c>
      <c r="S6" s="35">
        <f t="shared" si="3"/>
        <v>50.83</v>
      </c>
      <c r="T6" s="35">
        <f t="shared" si="3"/>
        <v>217.67</v>
      </c>
      <c r="U6" s="35">
        <f t="shared" si="3"/>
        <v>10809</v>
      </c>
      <c r="V6" s="35">
        <f t="shared" si="3"/>
        <v>15.5</v>
      </c>
      <c r="W6" s="35">
        <f t="shared" si="3"/>
        <v>697.35</v>
      </c>
      <c r="X6" s="36">
        <f>IF(X7="",NA(),X7)</f>
        <v>113.84</v>
      </c>
      <c r="Y6" s="36">
        <f t="shared" ref="Y6:AG6" si="4">IF(Y7="",NA(),Y7)</f>
        <v>109.39</v>
      </c>
      <c r="Z6" s="36">
        <f t="shared" si="4"/>
        <v>107.78</v>
      </c>
      <c r="AA6" s="36">
        <f t="shared" si="4"/>
        <v>118.56</v>
      </c>
      <c r="AB6" s="36">
        <f t="shared" si="4"/>
        <v>119.13</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812.37</v>
      </c>
      <c r="AU6" s="36">
        <f t="shared" ref="AU6:BC6" si="6">IF(AU7="",NA(),AU7)</f>
        <v>588.41999999999996</v>
      </c>
      <c r="AV6" s="36">
        <f t="shared" si="6"/>
        <v>449.24</v>
      </c>
      <c r="AW6" s="36">
        <f t="shared" si="6"/>
        <v>469.86</v>
      </c>
      <c r="AX6" s="36">
        <f t="shared" si="6"/>
        <v>530.52</v>
      </c>
      <c r="AY6" s="36">
        <f t="shared" si="6"/>
        <v>398.29</v>
      </c>
      <c r="AZ6" s="36">
        <f t="shared" si="6"/>
        <v>388.67</v>
      </c>
      <c r="BA6" s="36">
        <f t="shared" si="6"/>
        <v>355.27</v>
      </c>
      <c r="BB6" s="36">
        <f t="shared" si="6"/>
        <v>359.7</v>
      </c>
      <c r="BC6" s="36">
        <f t="shared" si="6"/>
        <v>362.93</v>
      </c>
      <c r="BD6" s="35" t="str">
        <f>IF(BD7="","",IF(BD7="-","【-】","【"&amp;SUBSTITUTE(TEXT(BD7,"#,##0.00"),"-","△")&amp;"】"))</f>
        <v>【264.97】</v>
      </c>
      <c r="BE6" s="36">
        <f>IF(BE7="",NA(),BE7)</f>
        <v>108.3</v>
      </c>
      <c r="BF6" s="36">
        <f t="shared" ref="BF6:BN6" si="7">IF(BF7="",NA(),BF7)</f>
        <v>94.57</v>
      </c>
      <c r="BG6" s="36">
        <f t="shared" si="7"/>
        <v>81.89</v>
      </c>
      <c r="BH6" s="36">
        <f t="shared" si="7"/>
        <v>71.180000000000007</v>
      </c>
      <c r="BI6" s="36">
        <f t="shared" si="7"/>
        <v>78.12</v>
      </c>
      <c r="BJ6" s="36">
        <f t="shared" si="7"/>
        <v>431</v>
      </c>
      <c r="BK6" s="36">
        <f t="shared" si="7"/>
        <v>422.5</v>
      </c>
      <c r="BL6" s="36">
        <f t="shared" si="7"/>
        <v>458.27</v>
      </c>
      <c r="BM6" s="36">
        <f t="shared" si="7"/>
        <v>447.01</v>
      </c>
      <c r="BN6" s="36">
        <f t="shared" si="7"/>
        <v>439.05</v>
      </c>
      <c r="BO6" s="35" t="str">
        <f>IF(BO7="","",IF(BO7="-","【-】","【"&amp;SUBSTITUTE(TEXT(BO7,"#,##0.00"),"-","△")&amp;"】"))</f>
        <v>【266.61】</v>
      </c>
      <c r="BP6" s="36">
        <f>IF(BP7="",NA(),BP7)</f>
        <v>113.59</v>
      </c>
      <c r="BQ6" s="36">
        <f t="shared" ref="BQ6:BY6" si="8">IF(BQ7="",NA(),BQ7)</f>
        <v>109.35</v>
      </c>
      <c r="BR6" s="36">
        <f t="shared" si="8"/>
        <v>106.99</v>
      </c>
      <c r="BS6" s="36">
        <f t="shared" si="8"/>
        <v>115.62</v>
      </c>
      <c r="BT6" s="36">
        <f t="shared" si="8"/>
        <v>117.59</v>
      </c>
      <c r="BU6" s="36">
        <f t="shared" si="8"/>
        <v>100.82</v>
      </c>
      <c r="BV6" s="36">
        <f t="shared" si="8"/>
        <v>101.64</v>
      </c>
      <c r="BW6" s="36">
        <f t="shared" si="8"/>
        <v>96.77</v>
      </c>
      <c r="BX6" s="36">
        <f t="shared" si="8"/>
        <v>95.81</v>
      </c>
      <c r="BY6" s="36">
        <f t="shared" si="8"/>
        <v>95.26</v>
      </c>
      <c r="BZ6" s="35" t="str">
        <f>IF(BZ7="","",IF(BZ7="-","【-】","【"&amp;SUBSTITUTE(TEXT(BZ7,"#,##0.00"),"-","△")&amp;"】"))</f>
        <v>【103.24】</v>
      </c>
      <c r="CA6" s="36">
        <f>IF(CA7="",NA(),CA7)</f>
        <v>183.38</v>
      </c>
      <c r="CB6" s="36">
        <f t="shared" ref="CB6:CJ6" si="9">IF(CB7="",NA(),CB7)</f>
        <v>190.97</v>
      </c>
      <c r="CC6" s="36">
        <f t="shared" si="9"/>
        <v>194.8</v>
      </c>
      <c r="CD6" s="36">
        <f t="shared" si="9"/>
        <v>183.12</v>
      </c>
      <c r="CE6" s="36">
        <f t="shared" si="9"/>
        <v>179.23</v>
      </c>
      <c r="CF6" s="36">
        <f t="shared" si="9"/>
        <v>179.55</v>
      </c>
      <c r="CG6" s="36">
        <f t="shared" si="9"/>
        <v>179.16</v>
      </c>
      <c r="CH6" s="36">
        <f t="shared" si="9"/>
        <v>187.18</v>
      </c>
      <c r="CI6" s="36">
        <f t="shared" si="9"/>
        <v>189.58</v>
      </c>
      <c r="CJ6" s="36">
        <f t="shared" si="9"/>
        <v>192.82</v>
      </c>
      <c r="CK6" s="35" t="str">
        <f>IF(CK7="","",IF(CK7="-","【-】","【"&amp;SUBSTITUTE(TEXT(CK7,"#,##0.00"),"-","△")&amp;"】"))</f>
        <v>【168.38】</v>
      </c>
      <c r="CL6" s="36">
        <f>IF(CL7="",NA(),CL7)</f>
        <v>61.9</v>
      </c>
      <c r="CM6" s="36">
        <f t="shared" ref="CM6:CU6" si="10">IF(CM7="",NA(),CM7)</f>
        <v>66.040000000000006</v>
      </c>
      <c r="CN6" s="36">
        <f t="shared" si="10"/>
        <v>68.739999999999995</v>
      </c>
      <c r="CO6" s="36">
        <f t="shared" si="10"/>
        <v>69.040000000000006</v>
      </c>
      <c r="CP6" s="36">
        <f t="shared" si="10"/>
        <v>69.12</v>
      </c>
      <c r="CQ6" s="36">
        <f t="shared" si="10"/>
        <v>53.52</v>
      </c>
      <c r="CR6" s="36">
        <f t="shared" si="10"/>
        <v>54.24</v>
      </c>
      <c r="CS6" s="36">
        <f t="shared" si="10"/>
        <v>55.88</v>
      </c>
      <c r="CT6" s="36">
        <f t="shared" si="10"/>
        <v>55.22</v>
      </c>
      <c r="CU6" s="36">
        <f t="shared" si="10"/>
        <v>54.05</v>
      </c>
      <c r="CV6" s="35" t="str">
        <f>IF(CV7="","",IF(CV7="-","【-】","【"&amp;SUBSTITUTE(TEXT(CV7,"#,##0.00"),"-","△")&amp;"】"))</f>
        <v>【60.00】</v>
      </c>
      <c r="CW6" s="36">
        <f>IF(CW7="",NA(),CW7)</f>
        <v>94.8</v>
      </c>
      <c r="CX6" s="36">
        <f t="shared" ref="CX6:DF6" si="11">IF(CX7="",NA(),CX7)</f>
        <v>93.55</v>
      </c>
      <c r="CY6" s="36">
        <f t="shared" si="11"/>
        <v>94.57</v>
      </c>
      <c r="CZ6" s="36">
        <f t="shared" si="11"/>
        <v>95.65</v>
      </c>
      <c r="DA6" s="36">
        <f t="shared" si="11"/>
        <v>96.04</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56.21</v>
      </c>
      <c r="DI6" s="36">
        <f t="shared" ref="DI6:DQ6" si="12">IF(DI7="",NA(),DI7)</f>
        <v>50.97</v>
      </c>
      <c r="DJ6" s="36">
        <f t="shared" si="12"/>
        <v>51.88</v>
      </c>
      <c r="DK6" s="36">
        <f t="shared" si="12"/>
        <v>52.9</v>
      </c>
      <c r="DL6" s="36">
        <f t="shared" si="12"/>
        <v>54.83</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473111</v>
      </c>
      <c r="D7" s="38">
        <v>46</v>
      </c>
      <c r="E7" s="38">
        <v>1</v>
      </c>
      <c r="F7" s="38">
        <v>0</v>
      </c>
      <c r="G7" s="38">
        <v>1</v>
      </c>
      <c r="H7" s="38" t="s">
        <v>93</v>
      </c>
      <c r="I7" s="38" t="s">
        <v>94</v>
      </c>
      <c r="J7" s="38" t="s">
        <v>95</v>
      </c>
      <c r="K7" s="38" t="s">
        <v>96</v>
      </c>
      <c r="L7" s="38" t="s">
        <v>97</v>
      </c>
      <c r="M7" s="38" t="s">
        <v>98</v>
      </c>
      <c r="N7" s="39" t="s">
        <v>99</v>
      </c>
      <c r="O7" s="39">
        <v>83.32</v>
      </c>
      <c r="P7" s="39">
        <v>100</v>
      </c>
      <c r="Q7" s="39">
        <v>2574</v>
      </c>
      <c r="R7" s="39">
        <v>11064</v>
      </c>
      <c r="S7" s="39">
        <v>50.83</v>
      </c>
      <c r="T7" s="39">
        <v>217.67</v>
      </c>
      <c r="U7" s="39">
        <v>10809</v>
      </c>
      <c r="V7" s="39">
        <v>15.5</v>
      </c>
      <c r="W7" s="39">
        <v>697.35</v>
      </c>
      <c r="X7" s="39">
        <v>113.84</v>
      </c>
      <c r="Y7" s="39">
        <v>109.39</v>
      </c>
      <c r="Z7" s="39">
        <v>107.78</v>
      </c>
      <c r="AA7" s="39">
        <v>118.56</v>
      </c>
      <c r="AB7" s="39">
        <v>119.13</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812.37</v>
      </c>
      <c r="AU7" s="39">
        <v>588.41999999999996</v>
      </c>
      <c r="AV7" s="39">
        <v>449.24</v>
      </c>
      <c r="AW7" s="39">
        <v>469.86</v>
      </c>
      <c r="AX7" s="39">
        <v>530.52</v>
      </c>
      <c r="AY7" s="39">
        <v>398.29</v>
      </c>
      <c r="AZ7" s="39">
        <v>388.67</v>
      </c>
      <c r="BA7" s="39">
        <v>355.27</v>
      </c>
      <c r="BB7" s="39">
        <v>359.7</v>
      </c>
      <c r="BC7" s="39">
        <v>362.93</v>
      </c>
      <c r="BD7" s="39">
        <v>264.97000000000003</v>
      </c>
      <c r="BE7" s="39">
        <v>108.3</v>
      </c>
      <c r="BF7" s="39">
        <v>94.57</v>
      </c>
      <c r="BG7" s="39">
        <v>81.89</v>
      </c>
      <c r="BH7" s="39">
        <v>71.180000000000007</v>
      </c>
      <c r="BI7" s="39">
        <v>78.12</v>
      </c>
      <c r="BJ7" s="39">
        <v>431</v>
      </c>
      <c r="BK7" s="39">
        <v>422.5</v>
      </c>
      <c r="BL7" s="39">
        <v>458.27</v>
      </c>
      <c r="BM7" s="39">
        <v>447.01</v>
      </c>
      <c r="BN7" s="39">
        <v>439.05</v>
      </c>
      <c r="BO7" s="39">
        <v>266.61</v>
      </c>
      <c r="BP7" s="39">
        <v>113.59</v>
      </c>
      <c r="BQ7" s="39">
        <v>109.35</v>
      </c>
      <c r="BR7" s="39">
        <v>106.99</v>
      </c>
      <c r="BS7" s="39">
        <v>115.62</v>
      </c>
      <c r="BT7" s="39">
        <v>117.59</v>
      </c>
      <c r="BU7" s="39">
        <v>100.82</v>
      </c>
      <c r="BV7" s="39">
        <v>101.64</v>
      </c>
      <c r="BW7" s="39">
        <v>96.77</v>
      </c>
      <c r="BX7" s="39">
        <v>95.81</v>
      </c>
      <c r="BY7" s="39">
        <v>95.26</v>
      </c>
      <c r="BZ7" s="39">
        <v>103.24</v>
      </c>
      <c r="CA7" s="39">
        <v>183.38</v>
      </c>
      <c r="CB7" s="39">
        <v>190.97</v>
      </c>
      <c r="CC7" s="39">
        <v>194.8</v>
      </c>
      <c r="CD7" s="39">
        <v>183.12</v>
      </c>
      <c r="CE7" s="39">
        <v>179.23</v>
      </c>
      <c r="CF7" s="39">
        <v>179.55</v>
      </c>
      <c r="CG7" s="39">
        <v>179.16</v>
      </c>
      <c r="CH7" s="39">
        <v>187.18</v>
      </c>
      <c r="CI7" s="39">
        <v>189.58</v>
      </c>
      <c r="CJ7" s="39">
        <v>192.82</v>
      </c>
      <c r="CK7" s="39">
        <v>168.38</v>
      </c>
      <c r="CL7" s="39">
        <v>61.9</v>
      </c>
      <c r="CM7" s="39">
        <v>66.040000000000006</v>
      </c>
      <c r="CN7" s="39">
        <v>68.739999999999995</v>
      </c>
      <c r="CO7" s="39">
        <v>69.040000000000006</v>
      </c>
      <c r="CP7" s="39">
        <v>69.12</v>
      </c>
      <c r="CQ7" s="39">
        <v>53.52</v>
      </c>
      <c r="CR7" s="39">
        <v>54.24</v>
      </c>
      <c r="CS7" s="39">
        <v>55.88</v>
      </c>
      <c r="CT7" s="39">
        <v>55.22</v>
      </c>
      <c r="CU7" s="39">
        <v>54.05</v>
      </c>
      <c r="CV7" s="39">
        <v>60</v>
      </c>
      <c r="CW7" s="39">
        <v>94.8</v>
      </c>
      <c r="CX7" s="39">
        <v>93.55</v>
      </c>
      <c r="CY7" s="39">
        <v>94.57</v>
      </c>
      <c r="CZ7" s="39">
        <v>95.65</v>
      </c>
      <c r="DA7" s="39">
        <v>96.04</v>
      </c>
      <c r="DB7" s="39">
        <v>81.459999999999994</v>
      </c>
      <c r="DC7" s="39">
        <v>81.680000000000007</v>
      </c>
      <c r="DD7" s="39">
        <v>80.989999999999995</v>
      </c>
      <c r="DE7" s="39">
        <v>80.930000000000007</v>
      </c>
      <c r="DF7" s="39">
        <v>80.510000000000005</v>
      </c>
      <c r="DG7" s="39">
        <v>89.8</v>
      </c>
      <c r="DH7" s="39">
        <v>56.21</v>
      </c>
      <c r="DI7" s="39">
        <v>50.97</v>
      </c>
      <c r="DJ7" s="39">
        <v>51.88</v>
      </c>
      <c r="DK7" s="39">
        <v>52.9</v>
      </c>
      <c r="DL7" s="39">
        <v>54.83</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2021-01-19T04:46:57Z</cp:lastPrinted>
  <dcterms:created xsi:type="dcterms:W3CDTF">2020-12-04T02:17:19Z</dcterms:created>
  <dcterms:modified xsi:type="dcterms:W3CDTF">2021-01-28T01:50:32Z</dcterms:modified>
</cp:coreProperties>
</file>