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E:\7.決算状況調査・水道統計\R1\R1決算状況調査(県市町村課)\R1経営比較分析\02_事務連絡等一式\"/>
    </mc:Choice>
  </mc:AlternateContent>
  <xr:revisionPtr revIDLastSave="0" documentId="13_ncr:1_{5729DD08-154A-4203-B02C-6089813932EB}" xr6:coauthVersionLast="44" xr6:coauthVersionMax="44" xr10:uidLastSave="{00000000-0000-0000-0000-000000000000}"/>
  <workbookProtection workbookAlgorithmName="SHA-512" workbookHashValue="GlacehAGB5zYqbhJikvWl+UwaR3awNUKc0O+eK+ja9rqbkVtIYzpfgp20/8eyRaWqhhTaHRXIZ0UR5E4KYCTHA==" workbookSaltValue="7xeZAB2KExQfgrYaKqI3pg==" workbookSpinCount="100000" lockStructure="1"/>
  <bookViews>
    <workbookView xWindow="-120" yWindow="-120" windowWidth="20730" windowHeight="117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<sst xmlns="http://schemas.openxmlformats.org/spreadsheetml/2006/main" count="233" uniqueCount="118">
  <si>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</si>
  <si>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</si>
  <si>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</si>
  <si>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</si>
  <si>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</si>
  <si>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</si>
  <si>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</si>
  <si>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</si>
  <si>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</si>
  <si>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</si>
  <si>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</si>
  <si>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</si>
  <si>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</si>
  <si>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</si>
  <si>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</si>
  <si>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</si>
  <si>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</si>
  <si>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</si>
  <si>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</si>
  <si>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</si>
  <si>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</si>
  <si>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</si>
  <si>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</si>
  <si>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</si>
  <si>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</si>
  <si>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</si>
  <si>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</si>
  <si>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</si>
  <si>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</si>
  <si>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</si>
  <si>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</si>
  <si>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</si>
  <si>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</si>
  <si>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</si>
  <si>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</si>
  <si>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</si>
  <si>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</si>
  <si>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</si>
  <si>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</si>
  <si>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</si>
  <si>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</si>
  <si>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</si>
  <si>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</si>
  <si>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</si>
  <si>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</si>
  <si>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</si>
  <si>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</si>
  <si>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</si>
  <si>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</si>
  <si>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</si>
  <si>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</si>
  <si>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</si>
  <si>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</si>
  <si>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</si>
  <si>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</si>
  <si>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</si>
  <si>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</si>
  <si>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</si>
  <si>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</si>
  <si>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</si>
  <si>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</si>
  <si>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</si>
  <si>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</si>
  <si>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</si>
  <si>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</si>
  <si>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</si>
  <si>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</si>
  <si>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</si>
  <si>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</si>
  <si>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</si>
  <si>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</si>
  <si>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</si>
  <si>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</si>
  <si>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</si>
  <si>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</si>
  <si>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</si>
  <si>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</si>
  <si>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</si>
  <si>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</si>
  <si>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</si>
  <si>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</si>
  <si>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</si>
  <si>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</si>
  <si>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</si>
  <si>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</si>
  <si>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</si>
  <si>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</si>
  <si>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</si>
  <si>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</si>
  <si>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</si>
  <si>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</si>
  <si>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</si>
  <si>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</si>
  <si>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</si>
  <si>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</si>
  <si>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</si>
  <si>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国頭村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</si>
  <si>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</si>
  <si>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</si>
  <si>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</si>
  <si>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</si>
  <si>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</si>
  <si>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</si>
  <si>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</si>
  <si>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</si>
  <si>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</si>
  <si>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</si>
  <si>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</si>
  <si>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</si>
  <si>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</si>
  <si>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</si>
  <si>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</si>
  <si>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</si>
  <si>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</si>
  <si>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</si>
  <si>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「管路更新（耐震化）計画」に基づき、効率的かつ計画的な施設更新を行う。</t>
    <phoneticPr fontId="17"/>
  </si>
  <si>
    <r>
      <t xml:space="preserve">  収益的収支の継続的な黒字化を目標とするためには水道料金の見直しを検討する必要がある。総費用を抑制するために、老朽化した施設の更新を計画的に進めると共に、経常的な費用についても様々な角度から見直しを検討し、さらなる効率的運営を目指す必要がある。　　　　　　　　　　　　　　　　　　　　　　　　　　　　　　　　　　　　　　　</t>
    </r>
    <r>
      <rPr>
        <sz val="11"/>
        <color theme="0"/>
        <rFont val="ＭＳ ゴシック"/>
        <family val="3"/>
        <charset val="128"/>
      </rPr>
      <t>１</t>
    </r>
    <r>
      <rPr>
        <sz val="11"/>
        <color theme="1"/>
        <rFont val="ＭＳ ゴシック"/>
        <family val="3"/>
        <charset val="128"/>
      </rPr>
      <t>施設整備については、単年度の収支が悪化しないよう十分に配慮し、地方債の償還金が経営を圧迫しないようにかつ、将来負担の適正化を考慮しながら遂行していかなければならない。</t>
    </r>
    <phoneticPr fontId="17"/>
  </si>
  <si>
    <r>
      <t>①収益的収支比率　　　　　　　　　　　　　　　　　　　　　　</t>
    </r>
    <r>
      <rPr>
        <sz val="9"/>
        <color theme="0"/>
        <rFont val="ＭＳ ゴシック"/>
        <family val="3"/>
        <charset val="128"/>
      </rPr>
      <t>１</t>
    </r>
    <r>
      <rPr>
        <sz val="9"/>
        <color theme="1"/>
        <rFont val="ＭＳ ゴシック"/>
        <family val="3"/>
        <charset val="128"/>
      </rPr>
      <t xml:space="preserve">R元年度においては、総収益の14%を繰入金で賄っている状況であり、適切な水道料金収入を確保する必要がある。総費用について主な割合を占めている内容は修繕費及び委託料である。今後施設の老朽化等に伴う更新を行っていくにあたっては、償還金により経営を圧迫しないように努めなければならない。                                                      </t>
    </r>
    <r>
      <rPr>
        <sz val="9"/>
        <color theme="0"/>
        <rFont val="ＭＳ ゴシック"/>
        <family val="3"/>
        <charset val="128"/>
      </rPr>
      <t>１</t>
    </r>
    <r>
      <rPr>
        <sz val="9"/>
        <color theme="1"/>
        <rFont val="ＭＳ ゴシック"/>
        <family val="3"/>
        <charset val="128"/>
      </rPr>
      <t>　　　　　　　　　　　　　　　　　　　　　　　　　　　　　　　　　　　　　　　　　　④企業債残高対給水収益比率　　　　　　　　　　　　　　　　　　　　　　　　　　　　　　　　　　　　　　　　　　　　　</t>
    </r>
    <r>
      <rPr>
        <sz val="9"/>
        <color theme="0"/>
        <rFont val="ＭＳ ゴシック"/>
        <family val="3"/>
        <charset val="128"/>
      </rPr>
      <t>１</t>
    </r>
    <r>
      <rPr>
        <sz val="9"/>
        <color theme="1"/>
        <rFont val="ＭＳ ゴシック"/>
        <family val="3"/>
        <charset val="128"/>
      </rPr>
      <t>今後予定している「更新計画」を遂行するに当たり、単年度の収支を注視しつつ、将来負担の適正化を図りながら計画的な投資を行う必要がある。　　　　　　　　　　　　　　　　　　　　　　　　　　　　　　　　　　　　　　　　　　</t>
    </r>
    <r>
      <rPr>
        <sz val="9"/>
        <color theme="0"/>
        <rFont val="ＭＳ ゴシック"/>
        <family val="3"/>
        <charset val="128"/>
      </rPr>
      <t>１</t>
    </r>
    <r>
      <rPr>
        <sz val="9"/>
        <color theme="1"/>
        <rFont val="ＭＳ ゴシック"/>
        <family val="3"/>
        <charset val="128"/>
      </rPr>
      <t>　　　　　　　　　　　　　　　　　　　　　　　　　　　　　　　　　⑤料金回収率　　　　　　　　　　　　　　　　　　　　　　　　　　　</t>
    </r>
    <r>
      <rPr>
        <sz val="9"/>
        <color theme="0"/>
        <rFont val="ＭＳ ゴシック"/>
        <family val="3"/>
        <charset val="128"/>
      </rPr>
      <t>１</t>
    </r>
    <r>
      <rPr>
        <sz val="9"/>
        <color theme="1"/>
        <rFont val="ＭＳ ゴシック"/>
        <family val="3"/>
        <charset val="128"/>
      </rPr>
      <t xml:space="preserve">給水に係る費用を、収益以外の費用（一般会計からの繰入金）で賄っている状況であるため、適切な水道料金の見直しが必要である。　　　　　　　　　　　　　　　　　　　　　          </t>
    </r>
    <r>
      <rPr>
        <sz val="9"/>
        <color theme="0"/>
        <rFont val="ＭＳ ゴシック"/>
        <family val="3"/>
        <charset val="128"/>
      </rPr>
      <t>１</t>
    </r>
    <r>
      <rPr>
        <sz val="9"/>
        <color theme="1"/>
        <rFont val="ＭＳ ゴシック"/>
        <family val="3"/>
        <charset val="128"/>
      </rPr>
      <t>　　　　　　　　　　　　　　　　　　　　　　　　　　　　　　　　　⑥給水原価　　　　　　　　　　　　　　　　　　　　　　　　　　　　　</t>
    </r>
    <r>
      <rPr>
        <sz val="9"/>
        <color theme="0"/>
        <rFont val="ＭＳ ゴシック"/>
        <family val="3"/>
        <charset val="128"/>
      </rPr>
      <t>１</t>
    </r>
    <r>
      <rPr>
        <sz val="9"/>
        <color theme="1"/>
        <rFont val="ＭＳ ゴシック"/>
        <family val="3"/>
        <charset val="128"/>
      </rPr>
      <t>類似団体と比較して低い水準であるが、今後予定している設備投資を計画的に遂行し、維持管理費の抑制に努める必要がある。　　　　　　　　　　　　　　　　　　　　　　　　　　　　　</t>
    </r>
    <r>
      <rPr>
        <sz val="9"/>
        <color theme="0"/>
        <rFont val="ＭＳ ゴシック"/>
        <family val="3"/>
        <charset val="128"/>
      </rPr>
      <t>１</t>
    </r>
    <r>
      <rPr>
        <sz val="9"/>
        <color theme="1"/>
        <rFont val="ＭＳ ゴシック"/>
        <family val="3"/>
        <charset val="128"/>
      </rPr>
      <t>　　　　　　　　　　　　　　　　　　　　　　　　　　　　　　　　　　　　　　　⑦施設利用率　　　　　　　　　　　　　　　　　　　　　　　　　　　　　　　　　　　　　　</t>
    </r>
    <r>
      <rPr>
        <sz val="9"/>
        <color theme="0"/>
        <rFont val="ＭＳ ゴシック"/>
        <family val="3"/>
        <charset val="128"/>
      </rPr>
      <t>１</t>
    </r>
    <r>
      <rPr>
        <sz val="9"/>
        <color theme="1"/>
        <rFont val="ＭＳ ゴシック"/>
        <family val="3"/>
        <charset val="128"/>
      </rPr>
      <t>給水人口の減少により施設利用率は低下傾向にある。今後施設の更新を行う場合には、適切な規模を把握し整備する必要がある。また、今後水道広域化について県主導で検討されるので方向性を鑑みて適切な更新を行う必要がある。　　　　　　　　　　　　　　　　　　　　　　　　　　　　　　　　　</t>
    </r>
    <r>
      <rPr>
        <sz val="9"/>
        <color theme="0"/>
        <rFont val="ＭＳ ゴシック"/>
        <family val="3"/>
        <charset val="128"/>
      </rPr>
      <t>１</t>
    </r>
    <r>
      <rPr>
        <sz val="9"/>
        <color theme="1"/>
        <rFont val="ＭＳ ゴシック"/>
        <family val="3"/>
        <charset val="128"/>
      </rPr>
      <t>　　　　　　　　　　　　　　　　　　　　　　　　　　　　　　⑧有収率　　　　　　　　　　　　　　　　　　　　　　　　　　　　　</t>
    </r>
    <r>
      <rPr>
        <sz val="9"/>
        <color theme="0"/>
        <rFont val="ＭＳ ゴシック"/>
        <family val="3"/>
        <charset val="128"/>
      </rPr>
      <t>１</t>
    </r>
    <r>
      <rPr>
        <sz val="9"/>
        <color theme="1"/>
        <rFont val="ＭＳ ゴシック"/>
        <family val="3"/>
        <charset val="128"/>
      </rPr>
      <t>管路の老朽化による漏水が主な原因であり悪化傾向にある。現在は漏水調査を継続的に行い発見次第修復している状況である。今後は「管路更新計画」に基づき抜本的な改善に努める。　　　　　　　　　　　　　　　　　　　　　　　　　　　　　　　　　　　　　　　　　　　　　　　　　　　　　　　　　</t>
    </r>
    <rPh sb="1" eb="4">
      <t>シュウエキテキ</t>
    </rPh>
    <rPh sb="32" eb="33">
      <t>ガン</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</si>
</sst>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color theme="0"/>
      <name val="ＭＳ ゴシック"/>
      <family val="3"/>
      <charset val="128"/>
    </font>
    <font>
      <sz val="6"/>
      <name val="游ゴシック"/>
      <family val="2"/>
      <charset val="128"/>
      <scheme val="minor"/>
    </font>
    <font>
      <sz val="11"/>
      <color theme="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0.16</c:v>
                </c:pt>
                <c:pt idx="1">
                  <c:v>0</c:v>
                </c:pt>
                <c:pt idx="2">
                  <c:v>0</c:v>
                </c:pt>
                <c:pt idx="3">
                  <c:v>0</c:v>
                </c:pt>
                <c:pt idx="4">
                  <c:v>0</c:v>
                </c:pt>
              </c:numCache>
            </c:numRef>
          </c:val>
          <c:extLst>
            <c:ext xmlns:c16="http://schemas.microsoft.com/office/drawing/2014/chart" uri="{C3380CC4-5D6E-409C-BE32-E72D297353CC}">
              <c16:uniqueId val="{00000000-0804-47BE-A3A1-AC99B1FE436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0804-47BE-A3A1-AC99B1FE436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69.819999999999993</c:v>
                </c:pt>
                <c:pt idx="1">
                  <c:v>68.08</c:v>
                </c:pt>
                <c:pt idx="2">
                  <c:v>62.6</c:v>
                </c:pt>
                <c:pt idx="3">
                  <c:v>60.29</c:v>
                </c:pt>
                <c:pt idx="4">
                  <c:v>57.13</c:v>
                </c:pt>
              </c:numCache>
            </c:numRef>
          </c:val>
          <c:extLst>
            <c:ext xmlns:c16="http://schemas.microsoft.com/office/drawing/2014/chart" uri="{C3380CC4-5D6E-409C-BE32-E72D297353CC}">
              <c16:uniqueId val="{00000000-0D7F-4646-A0AD-549E2BFE6A3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0D7F-4646-A0AD-549E2BFE6A3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81.819999999999993</c:v>
                </c:pt>
                <c:pt idx="1">
                  <c:v>82.26</c:v>
                </c:pt>
                <c:pt idx="2">
                  <c:v>83.5</c:v>
                </c:pt>
                <c:pt idx="3">
                  <c:v>84.78</c:v>
                </c:pt>
                <c:pt idx="4">
                  <c:v>85.78</c:v>
                </c:pt>
              </c:numCache>
            </c:numRef>
          </c:val>
          <c:extLst>
            <c:ext xmlns:c16="http://schemas.microsoft.com/office/drawing/2014/chart" uri="{C3380CC4-5D6E-409C-BE32-E72D297353CC}">
              <c16:uniqueId val="{00000000-1B45-4961-AB45-07192F41B18C}"/>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1B45-4961-AB45-07192F41B18C}"/>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85.45</c:v>
                </c:pt>
                <c:pt idx="1">
                  <c:v>74.989999999999995</c:v>
                </c:pt>
                <c:pt idx="2">
                  <c:v>75.52</c:v>
                </c:pt>
                <c:pt idx="3">
                  <c:v>63.94</c:v>
                </c:pt>
                <c:pt idx="4">
                  <c:v>57.24</c:v>
                </c:pt>
              </c:numCache>
            </c:numRef>
          </c:val>
          <c:extLst>
            <c:ext xmlns:c16="http://schemas.microsoft.com/office/drawing/2014/chart" uri="{C3380CC4-5D6E-409C-BE32-E72D297353CC}">
              <c16:uniqueId val="{00000000-F670-4797-ADFE-C4AFEDACF1F4}"/>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F670-4797-ADFE-C4AFEDACF1F4}"/>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E3-4FCF-B5ED-A883A0D34B5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E3-4FCF-B5ED-A883A0D34B5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73-4E08-8A93-ACEF7EA357C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73-4E08-8A93-ACEF7EA357C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6C-4B76-AC2C-9FA2E1FB6F4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6C-4B76-AC2C-9FA2E1FB6F4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CC-447E-9681-7BB1883741E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CC-447E-9681-7BB1883741E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1013.78</c:v>
                </c:pt>
                <c:pt idx="1">
                  <c:v>1060.7</c:v>
                </c:pt>
                <c:pt idx="2">
                  <c:v>956.81</c:v>
                </c:pt>
                <c:pt idx="3">
                  <c:v>914.34</c:v>
                </c:pt>
                <c:pt idx="4">
                  <c:v>890.49</c:v>
                </c:pt>
              </c:numCache>
            </c:numRef>
          </c:val>
          <c:extLst>
            <c:ext xmlns:c16="http://schemas.microsoft.com/office/drawing/2014/chart" uri="{C3380CC4-5D6E-409C-BE32-E72D297353CC}">
              <c16:uniqueId val="{00000000-DE8E-4E5E-870C-821F7AA804E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DE8E-4E5E-870C-821F7AA804E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57.78</c:v>
                </c:pt>
                <c:pt idx="1">
                  <c:v>52.04</c:v>
                </c:pt>
                <c:pt idx="2">
                  <c:v>61.72</c:v>
                </c:pt>
                <c:pt idx="3">
                  <c:v>50.23</c:v>
                </c:pt>
                <c:pt idx="4">
                  <c:v>47.65</c:v>
                </c:pt>
              </c:numCache>
            </c:numRef>
          </c:val>
          <c:extLst>
            <c:ext xmlns:c16="http://schemas.microsoft.com/office/drawing/2014/chart" uri="{C3380CC4-5D6E-409C-BE32-E72D297353CC}">
              <c16:uniqueId val="{00000000-2E4A-472C-BA1C-2A1AE060AD4B}"/>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2E4A-472C-BA1C-2A1AE060AD4B}"/>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169.93</c:v>
                </c:pt>
                <c:pt idx="1">
                  <c:v>189.25</c:v>
                </c:pt>
                <c:pt idx="2">
                  <c:v>174.54</c:v>
                </c:pt>
                <c:pt idx="3">
                  <c:v>217.76</c:v>
                </c:pt>
                <c:pt idx="4">
                  <c:v>228.75</c:v>
                </c:pt>
              </c:numCache>
            </c:numRef>
          </c:val>
          <c:extLst>
            <c:ext xmlns:c16="http://schemas.microsoft.com/office/drawing/2014/chart" uri="{C3380CC4-5D6E-409C-BE32-E72D297353CC}">
              <c16:uniqueId val="{00000000-2559-4A33-A9AD-31F4E67A5C8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2559-4A33-A9AD-31F4E67A5C8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沖縄県　国頭村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4673</v>
      </c>
      <c r="AM8" s="51"/>
      <c r="AN8" s="51"/>
      <c r="AO8" s="51"/>
      <c r="AP8" s="51"/>
      <c r="AQ8" s="51"/>
      <c r="AR8" s="51"/>
      <c r="AS8" s="51"/>
      <c r="AT8" s="47">
        <f>データ!$S$6</f>
        <v>194.8</v>
      </c>
      <c r="AU8" s="47"/>
      <c r="AV8" s="47"/>
      <c r="AW8" s="47"/>
      <c r="AX8" s="47"/>
      <c r="AY8" s="47"/>
      <c r="AZ8" s="47"/>
      <c r="BA8" s="47"/>
      <c r="BB8" s="47">
        <f>データ!$T$6</f>
        <v>23.99</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99.11</v>
      </c>
      <c r="Q10" s="47"/>
      <c r="R10" s="47"/>
      <c r="S10" s="47"/>
      <c r="T10" s="47"/>
      <c r="U10" s="47"/>
      <c r="V10" s="47"/>
      <c r="W10" s="51">
        <f>データ!$Q$6</f>
        <v>1540</v>
      </c>
      <c r="X10" s="51"/>
      <c r="Y10" s="51"/>
      <c r="Z10" s="51"/>
      <c r="AA10" s="51"/>
      <c r="AB10" s="51"/>
      <c r="AC10" s="51"/>
      <c r="AD10" s="2"/>
      <c r="AE10" s="2"/>
      <c r="AF10" s="2"/>
      <c r="AG10" s="2"/>
      <c r="AH10" s="2"/>
      <c r="AI10" s="2"/>
      <c r="AJ10" s="2"/>
      <c r="AK10" s="2"/>
      <c r="AL10" s="51">
        <f>データ!$U$6</f>
        <v>4561</v>
      </c>
      <c r="AM10" s="51"/>
      <c r="AN10" s="51"/>
      <c r="AO10" s="51"/>
      <c r="AP10" s="51"/>
      <c r="AQ10" s="51"/>
      <c r="AR10" s="51"/>
      <c r="AS10" s="51"/>
      <c r="AT10" s="47">
        <f>データ!$V$6</f>
        <v>34.97</v>
      </c>
      <c r="AU10" s="47"/>
      <c r="AV10" s="47"/>
      <c r="AW10" s="47"/>
      <c r="AX10" s="47"/>
      <c r="AY10" s="47"/>
      <c r="AZ10" s="47"/>
      <c r="BA10" s="47"/>
      <c r="BB10" s="47">
        <f>データ!$W$6</f>
        <v>130.43</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117</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115</v>
      </c>
      <c r="BM47" s="89"/>
      <c r="BN47" s="89"/>
      <c r="BO47" s="89"/>
      <c r="BP47" s="89"/>
      <c r="BQ47" s="89"/>
      <c r="BR47" s="89"/>
      <c r="BS47" s="89"/>
      <c r="BT47" s="89"/>
      <c r="BU47" s="89"/>
      <c r="BV47" s="89"/>
      <c r="BW47" s="89"/>
      <c r="BX47" s="89"/>
      <c r="BY47" s="89"/>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89"/>
      <c r="BN48" s="89"/>
      <c r="BO48" s="89"/>
      <c r="BP48" s="89"/>
      <c r="BQ48" s="89"/>
      <c r="BR48" s="89"/>
      <c r="BS48" s="89"/>
      <c r="BT48" s="89"/>
      <c r="BU48" s="89"/>
      <c r="BV48" s="89"/>
      <c r="BW48" s="89"/>
      <c r="BX48" s="89"/>
      <c r="BY48" s="89"/>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89"/>
      <c r="BN49" s="89"/>
      <c r="BO49" s="89"/>
      <c r="BP49" s="89"/>
      <c r="BQ49" s="89"/>
      <c r="BR49" s="89"/>
      <c r="BS49" s="89"/>
      <c r="BT49" s="89"/>
      <c r="BU49" s="89"/>
      <c r="BV49" s="89"/>
      <c r="BW49" s="89"/>
      <c r="BX49" s="89"/>
      <c r="BY49" s="89"/>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89"/>
      <c r="BN50" s="89"/>
      <c r="BO50" s="89"/>
      <c r="BP50" s="89"/>
      <c r="BQ50" s="89"/>
      <c r="BR50" s="89"/>
      <c r="BS50" s="89"/>
      <c r="BT50" s="89"/>
      <c r="BU50" s="89"/>
      <c r="BV50" s="89"/>
      <c r="BW50" s="89"/>
      <c r="BX50" s="89"/>
      <c r="BY50" s="89"/>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89"/>
      <c r="BN51" s="89"/>
      <c r="BO51" s="89"/>
      <c r="BP51" s="89"/>
      <c r="BQ51" s="89"/>
      <c r="BR51" s="89"/>
      <c r="BS51" s="89"/>
      <c r="BT51" s="89"/>
      <c r="BU51" s="89"/>
      <c r="BV51" s="89"/>
      <c r="BW51" s="89"/>
      <c r="BX51" s="89"/>
      <c r="BY51" s="89"/>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89"/>
      <c r="BN52" s="89"/>
      <c r="BO52" s="89"/>
      <c r="BP52" s="89"/>
      <c r="BQ52" s="89"/>
      <c r="BR52" s="89"/>
      <c r="BS52" s="89"/>
      <c r="BT52" s="89"/>
      <c r="BU52" s="89"/>
      <c r="BV52" s="89"/>
      <c r="BW52" s="89"/>
      <c r="BX52" s="89"/>
      <c r="BY52" s="89"/>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89"/>
      <c r="BN53" s="89"/>
      <c r="BO53" s="89"/>
      <c r="BP53" s="89"/>
      <c r="BQ53" s="89"/>
      <c r="BR53" s="89"/>
      <c r="BS53" s="89"/>
      <c r="BT53" s="89"/>
      <c r="BU53" s="89"/>
      <c r="BV53" s="89"/>
      <c r="BW53" s="89"/>
      <c r="BX53" s="89"/>
      <c r="BY53" s="89"/>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89"/>
      <c r="BN54" s="89"/>
      <c r="BO54" s="89"/>
      <c r="BP54" s="89"/>
      <c r="BQ54" s="89"/>
      <c r="BR54" s="89"/>
      <c r="BS54" s="89"/>
      <c r="BT54" s="89"/>
      <c r="BU54" s="89"/>
      <c r="BV54" s="89"/>
      <c r="BW54" s="89"/>
      <c r="BX54" s="89"/>
      <c r="BY54" s="89"/>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89"/>
      <c r="BN55" s="89"/>
      <c r="BO55" s="89"/>
      <c r="BP55" s="89"/>
      <c r="BQ55" s="89"/>
      <c r="BR55" s="89"/>
      <c r="BS55" s="89"/>
      <c r="BT55" s="89"/>
      <c r="BU55" s="89"/>
      <c r="BV55" s="89"/>
      <c r="BW55" s="89"/>
      <c r="BX55" s="89"/>
      <c r="BY55" s="89"/>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89"/>
      <c r="BN56" s="89"/>
      <c r="BO56" s="89"/>
      <c r="BP56" s="89"/>
      <c r="BQ56" s="89"/>
      <c r="BR56" s="89"/>
      <c r="BS56" s="89"/>
      <c r="BT56" s="89"/>
      <c r="BU56" s="89"/>
      <c r="BV56" s="89"/>
      <c r="BW56" s="89"/>
      <c r="BX56" s="89"/>
      <c r="BY56" s="89"/>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89"/>
      <c r="BN57" s="89"/>
      <c r="BO57" s="89"/>
      <c r="BP57" s="89"/>
      <c r="BQ57" s="89"/>
      <c r="BR57" s="89"/>
      <c r="BS57" s="89"/>
      <c r="BT57" s="89"/>
      <c r="BU57" s="89"/>
      <c r="BV57" s="89"/>
      <c r="BW57" s="89"/>
      <c r="BX57" s="89"/>
      <c r="BY57" s="89"/>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89"/>
      <c r="BN58" s="89"/>
      <c r="BO58" s="89"/>
      <c r="BP58" s="89"/>
      <c r="BQ58" s="89"/>
      <c r="BR58" s="89"/>
      <c r="BS58" s="89"/>
      <c r="BT58" s="89"/>
      <c r="BU58" s="89"/>
      <c r="BV58" s="89"/>
      <c r="BW58" s="89"/>
      <c r="BX58" s="89"/>
      <c r="BY58" s="89"/>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89"/>
      <c r="BN59" s="89"/>
      <c r="BO59" s="89"/>
      <c r="BP59" s="89"/>
      <c r="BQ59" s="89"/>
      <c r="BR59" s="89"/>
      <c r="BS59" s="89"/>
      <c r="BT59" s="89"/>
      <c r="BU59" s="89"/>
      <c r="BV59" s="89"/>
      <c r="BW59" s="89"/>
      <c r="BX59" s="89"/>
      <c r="BY59" s="89"/>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2"/>
      <c r="BM60" s="89"/>
      <c r="BN60" s="89"/>
      <c r="BO60" s="89"/>
      <c r="BP60" s="89"/>
      <c r="BQ60" s="89"/>
      <c r="BR60" s="89"/>
      <c r="BS60" s="89"/>
      <c r="BT60" s="89"/>
      <c r="BU60" s="89"/>
      <c r="BV60" s="89"/>
      <c r="BW60" s="89"/>
      <c r="BX60" s="89"/>
      <c r="BY60" s="89"/>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2"/>
      <c r="BM61" s="89"/>
      <c r="BN61" s="89"/>
      <c r="BO61" s="89"/>
      <c r="BP61" s="89"/>
      <c r="BQ61" s="89"/>
      <c r="BR61" s="89"/>
      <c r="BS61" s="89"/>
      <c r="BT61" s="89"/>
      <c r="BU61" s="89"/>
      <c r="BV61" s="89"/>
      <c r="BW61" s="89"/>
      <c r="BX61" s="89"/>
      <c r="BY61" s="89"/>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89"/>
      <c r="BN62" s="89"/>
      <c r="BO62" s="89"/>
      <c r="BP62" s="89"/>
      <c r="BQ62" s="89"/>
      <c r="BR62" s="89"/>
      <c r="BS62" s="89"/>
      <c r="BT62" s="89"/>
      <c r="BU62" s="89"/>
      <c r="BV62" s="89"/>
      <c r="BW62" s="89"/>
      <c r="BX62" s="89"/>
      <c r="BY62" s="89"/>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116</v>
      </c>
      <c r="BM66" s="89"/>
      <c r="BN66" s="89"/>
      <c r="BO66" s="89"/>
      <c r="BP66" s="89"/>
      <c r="BQ66" s="89"/>
      <c r="BR66" s="89"/>
      <c r="BS66" s="89"/>
      <c r="BT66" s="89"/>
      <c r="BU66" s="89"/>
      <c r="BV66" s="89"/>
      <c r="BW66" s="89"/>
      <c r="BX66" s="89"/>
      <c r="BY66" s="89"/>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89"/>
      <c r="BN67" s="89"/>
      <c r="BO67" s="89"/>
      <c r="BP67" s="89"/>
      <c r="BQ67" s="89"/>
      <c r="BR67" s="89"/>
      <c r="BS67" s="89"/>
      <c r="BT67" s="89"/>
      <c r="BU67" s="89"/>
      <c r="BV67" s="89"/>
      <c r="BW67" s="89"/>
      <c r="BX67" s="89"/>
      <c r="BY67" s="89"/>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89"/>
      <c r="BN68" s="89"/>
      <c r="BO68" s="89"/>
      <c r="BP68" s="89"/>
      <c r="BQ68" s="89"/>
      <c r="BR68" s="89"/>
      <c r="BS68" s="89"/>
      <c r="BT68" s="89"/>
      <c r="BU68" s="89"/>
      <c r="BV68" s="89"/>
      <c r="BW68" s="89"/>
      <c r="BX68" s="89"/>
      <c r="BY68" s="89"/>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89"/>
      <c r="BN69" s="89"/>
      <c r="BO69" s="89"/>
      <c r="BP69" s="89"/>
      <c r="BQ69" s="89"/>
      <c r="BR69" s="89"/>
      <c r="BS69" s="89"/>
      <c r="BT69" s="89"/>
      <c r="BU69" s="89"/>
      <c r="BV69" s="89"/>
      <c r="BW69" s="89"/>
      <c r="BX69" s="89"/>
      <c r="BY69" s="89"/>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89"/>
      <c r="BN70" s="89"/>
      <c r="BO70" s="89"/>
      <c r="BP70" s="89"/>
      <c r="BQ70" s="89"/>
      <c r="BR70" s="89"/>
      <c r="BS70" s="89"/>
      <c r="BT70" s="89"/>
      <c r="BU70" s="89"/>
      <c r="BV70" s="89"/>
      <c r="BW70" s="89"/>
      <c r="BX70" s="89"/>
      <c r="BY70" s="89"/>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89"/>
      <c r="BN71" s="89"/>
      <c r="BO71" s="89"/>
      <c r="BP71" s="89"/>
      <c r="BQ71" s="89"/>
      <c r="BR71" s="89"/>
      <c r="BS71" s="89"/>
      <c r="BT71" s="89"/>
      <c r="BU71" s="89"/>
      <c r="BV71" s="89"/>
      <c r="BW71" s="89"/>
      <c r="BX71" s="89"/>
      <c r="BY71" s="89"/>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89"/>
      <c r="BN72" s="89"/>
      <c r="BO72" s="89"/>
      <c r="BP72" s="89"/>
      <c r="BQ72" s="89"/>
      <c r="BR72" s="89"/>
      <c r="BS72" s="89"/>
      <c r="BT72" s="89"/>
      <c r="BU72" s="89"/>
      <c r="BV72" s="89"/>
      <c r="BW72" s="89"/>
      <c r="BX72" s="89"/>
      <c r="BY72" s="89"/>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89"/>
      <c r="BN73" s="89"/>
      <c r="BO73" s="89"/>
      <c r="BP73" s="89"/>
      <c r="BQ73" s="89"/>
      <c r="BR73" s="89"/>
      <c r="BS73" s="89"/>
      <c r="BT73" s="89"/>
      <c r="BU73" s="89"/>
      <c r="BV73" s="89"/>
      <c r="BW73" s="89"/>
      <c r="BX73" s="89"/>
      <c r="BY73" s="89"/>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89"/>
      <c r="BN74" s="89"/>
      <c r="BO74" s="89"/>
      <c r="BP74" s="89"/>
      <c r="BQ74" s="89"/>
      <c r="BR74" s="89"/>
      <c r="BS74" s="89"/>
      <c r="BT74" s="89"/>
      <c r="BU74" s="89"/>
      <c r="BV74" s="89"/>
      <c r="BW74" s="89"/>
      <c r="BX74" s="89"/>
      <c r="BY74" s="89"/>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89"/>
      <c r="BN75" s="89"/>
      <c r="BO75" s="89"/>
      <c r="BP75" s="89"/>
      <c r="BQ75" s="89"/>
      <c r="BR75" s="89"/>
      <c r="BS75" s="89"/>
      <c r="BT75" s="89"/>
      <c r="BU75" s="89"/>
      <c r="BV75" s="89"/>
      <c r="BW75" s="89"/>
      <c r="BX75" s="89"/>
      <c r="BY75" s="89"/>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89"/>
      <c r="BN76" s="89"/>
      <c r="BO76" s="89"/>
      <c r="BP76" s="89"/>
      <c r="BQ76" s="89"/>
      <c r="BR76" s="89"/>
      <c r="BS76" s="89"/>
      <c r="BT76" s="89"/>
      <c r="BU76" s="89"/>
      <c r="BV76" s="89"/>
      <c r="BW76" s="89"/>
      <c r="BX76" s="89"/>
      <c r="BY76" s="89"/>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89"/>
      <c r="BN77" s="89"/>
      <c r="BO77" s="89"/>
      <c r="BP77" s="89"/>
      <c r="BQ77" s="89"/>
      <c r="BR77" s="89"/>
      <c r="BS77" s="89"/>
      <c r="BT77" s="89"/>
      <c r="BU77" s="89"/>
      <c r="BV77" s="89"/>
      <c r="BW77" s="89"/>
      <c r="BX77" s="89"/>
      <c r="BY77" s="89"/>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89"/>
      <c r="BN78" s="89"/>
      <c r="BO78" s="89"/>
      <c r="BP78" s="89"/>
      <c r="BQ78" s="89"/>
      <c r="BR78" s="89"/>
      <c r="BS78" s="89"/>
      <c r="BT78" s="89"/>
      <c r="BU78" s="89"/>
      <c r="BV78" s="89"/>
      <c r="BW78" s="89"/>
      <c r="BX78" s="89"/>
      <c r="BY78" s="89"/>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89"/>
      <c r="BN79" s="89"/>
      <c r="BO79" s="89"/>
      <c r="BP79" s="89"/>
      <c r="BQ79" s="89"/>
      <c r="BR79" s="89"/>
      <c r="BS79" s="89"/>
      <c r="BT79" s="89"/>
      <c r="BU79" s="89"/>
      <c r="BV79" s="89"/>
      <c r="BW79" s="89"/>
      <c r="BX79" s="89"/>
      <c r="BY79" s="89"/>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89"/>
      <c r="BN80" s="89"/>
      <c r="BO80" s="89"/>
      <c r="BP80" s="89"/>
      <c r="BQ80" s="89"/>
      <c r="BR80" s="89"/>
      <c r="BS80" s="89"/>
      <c r="BT80" s="89"/>
      <c r="BU80" s="89"/>
      <c r="BV80" s="89"/>
      <c r="BW80" s="89"/>
      <c r="BX80" s="89"/>
      <c r="BY80" s="89"/>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89"/>
      <c r="BN81" s="89"/>
      <c r="BO81" s="89"/>
      <c r="BP81" s="89"/>
      <c r="BQ81" s="89"/>
      <c r="BR81" s="89"/>
      <c r="BS81" s="89"/>
      <c r="BT81" s="89"/>
      <c r="BU81" s="89"/>
      <c r="BV81" s="89"/>
      <c r="BW81" s="89"/>
      <c r="BX81" s="89"/>
      <c r="BY81" s="89"/>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42</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C9sr+B62kR5QpFVNcUiN8BJSn+PdVTBFFD1ba57yEPt21S3i0e7vpzGxeYekYFcAjPURXSBeME4SBF5dP/8eVQ==" saltValue="MtAznAFK18JnGzFG5mC6p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473014</v>
      </c>
      <c r="D6" s="34">
        <f t="shared" si="3"/>
        <v>47</v>
      </c>
      <c r="E6" s="34">
        <f t="shared" si="3"/>
        <v>1</v>
      </c>
      <c r="F6" s="34">
        <f t="shared" si="3"/>
        <v>0</v>
      </c>
      <c r="G6" s="34">
        <f t="shared" si="3"/>
        <v>0</v>
      </c>
      <c r="H6" s="34" t="str">
        <f t="shared" si="3"/>
        <v>沖縄県　国頭村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99.11</v>
      </c>
      <c r="Q6" s="35">
        <f t="shared" si="3"/>
        <v>1540</v>
      </c>
      <c r="R6" s="35">
        <f t="shared" si="3"/>
        <v>4673</v>
      </c>
      <c r="S6" s="35">
        <f t="shared" si="3"/>
        <v>194.8</v>
      </c>
      <c r="T6" s="35">
        <f t="shared" si="3"/>
        <v>23.99</v>
      </c>
      <c r="U6" s="35">
        <f t="shared" si="3"/>
        <v>4561</v>
      </c>
      <c r="V6" s="35">
        <f t="shared" si="3"/>
        <v>34.97</v>
      </c>
      <c r="W6" s="35">
        <f t="shared" si="3"/>
        <v>130.43</v>
      </c>
      <c r="X6" s="36">
        <f>IF(X7="",NA(),X7)</f>
        <v>85.45</v>
      </c>
      <c r="Y6" s="36">
        <f t="shared" ref="Y6:AG6" si="4">IF(Y7="",NA(),Y7)</f>
        <v>74.989999999999995</v>
      </c>
      <c r="Z6" s="36">
        <f t="shared" si="4"/>
        <v>75.52</v>
      </c>
      <c r="AA6" s="36">
        <f t="shared" si="4"/>
        <v>63.94</v>
      </c>
      <c r="AB6" s="36">
        <f t="shared" si="4"/>
        <v>57.24</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1013.78</v>
      </c>
      <c r="BF6" s="36">
        <f t="shared" ref="BF6:BN6" si="7">IF(BF7="",NA(),BF7)</f>
        <v>1060.7</v>
      </c>
      <c r="BG6" s="36">
        <f t="shared" si="7"/>
        <v>956.81</v>
      </c>
      <c r="BH6" s="36">
        <f t="shared" si="7"/>
        <v>914.34</v>
      </c>
      <c r="BI6" s="36">
        <f t="shared" si="7"/>
        <v>890.49</v>
      </c>
      <c r="BJ6" s="36">
        <f t="shared" si="7"/>
        <v>1134.67</v>
      </c>
      <c r="BK6" s="36">
        <f t="shared" si="7"/>
        <v>1144.79</v>
      </c>
      <c r="BL6" s="36">
        <f t="shared" si="7"/>
        <v>1061.58</v>
      </c>
      <c r="BM6" s="36">
        <f t="shared" si="7"/>
        <v>1007.7</v>
      </c>
      <c r="BN6" s="36">
        <f t="shared" si="7"/>
        <v>1018.52</v>
      </c>
      <c r="BO6" s="35" t="str">
        <f>IF(BO7="","",IF(BO7="-","【-】","【"&amp;SUBSTITUTE(TEXT(BO7,"#,##0.00"),"-","△")&amp;"】"))</f>
        <v>【1,084.05】</v>
      </c>
      <c r="BP6" s="36">
        <f>IF(BP7="",NA(),BP7)</f>
        <v>57.78</v>
      </c>
      <c r="BQ6" s="36">
        <f t="shared" ref="BQ6:BY6" si="8">IF(BQ7="",NA(),BQ7)</f>
        <v>52.04</v>
      </c>
      <c r="BR6" s="36">
        <f t="shared" si="8"/>
        <v>61.72</v>
      </c>
      <c r="BS6" s="36">
        <f t="shared" si="8"/>
        <v>50.23</v>
      </c>
      <c r="BT6" s="36">
        <f t="shared" si="8"/>
        <v>47.65</v>
      </c>
      <c r="BU6" s="36">
        <f t="shared" si="8"/>
        <v>40.6</v>
      </c>
      <c r="BV6" s="36">
        <f t="shared" si="8"/>
        <v>56.04</v>
      </c>
      <c r="BW6" s="36">
        <f t="shared" si="8"/>
        <v>58.52</v>
      </c>
      <c r="BX6" s="36">
        <f t="shared" si="8"/>
        <v>59.22</v>
      </c>
      <c r="BY6" s="36">
        <f t="shared" si="8"/>
        <v>58.79</v>
      </c>
      <c r="BZ6" s="35" t="str">
        <f>IF(BZ7="","",IF(BZ7="-","【-】","【"&amp;SUBSTITUTE(TEXT(BZ7,"#,##0.00"),"-","△")&amp;"】"))</f>
        <v>【53.46】</v>
      </c>
      <c r="CA6" s="36">
        <f>IF(CA7="",NA(),CA7)</f>
        <v>169.93</v>
      </c>
      <c r="CB6" s="36">
        <f t="shared" ref="CB6:CJ6" si="9">IF(CB7="",NA(),CB7)</f>
        <v>189.25</v>
      </c>
      <c r="CC6" s="36">
        <f t="shared" si="9"/>
        <v>174.54</v>
      </c>
      <c r="CD6" s="36">
        <f t="shared" si="9"/>
        <v>217.76</v>
      </c>
      <c r="CE6" s="36">
        <f t="shared" si="9"/>
        <v>228.75</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69.819999999999993</v>
      </c>
      <c r="CM6" s="36">
        <f t="shared" ref="CM6:CU6" si="10">IF(CM7="",NA(),CM7)</f>
        <v>68.08</v>
      </c>
      <c r="CN6" s="36">
        <f t="shared" si="10"/>
        <v>62.6</v>
      </c>
      <c r="CO6" s="36">
        <f t="shared" si="10"/>
        <v>60.29</v>
      </c>
      <c r="CP6" s="36">
        <f t="shared" si="10"/>
        <v>57.13</v>
      </c>
      <c r="CQ6" s="36">
        <f t="shared" si="10"/>
        <v>57.29</v>
      </c>
      <c r="CR6" s="36">
        <f t="shared" si="10"/>
        <v>55.9</v>
      </c>
      <c r="CS6" s="36">
        <f t="shared" si="10"/>
        <v>57.3</v>
      </c>
      <c r="CT6" s="36">
        <f t="shared" si="10"/>
        <v>56.76</v>
      </c>
      <c r="CU6" s="36">
        <f t="shared" si="10"/>
        <v>56.04</v>
      </c>
      <c r="CV6" s="35" t="str">
        <f>IF(CV7="","",IF(CV7="-","【-】","【"&amp;SUBSTITUTE(TEXT(CV7,"#,##0.00"),"-","△")&amp;"】"))</f>
        <v>【54.90】</v>
      </c>
      <c r="CW6" s="36">
        <f>IF(CW7="",NA(),CW7)</f>
        <v>81.819999999999993</v>
      </c>
      <c r="CX6" s="36">
        <f t="shared" ref="CX6:DF6" si="11">IF(CX7="",NA(),CX7)</f>
        <v>82.26</v>
      </c>
      <c r="CY6" s="36">
        <f t="shared" si="11"/>
        <v>83.5</v>
      </c>
      <c r="CZ6" s="36">
        <f t="shared" si="11"/>
        <v>84.78</v>
      </c>
      <c r="DA6" s="36">
        <f t="shared" si="11"/>
        <v>85.78</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0.16</v>
      </c>
      <c r="EE6" s="35">
        <f t="shared" ref="EE6:EM6" si="14">IF(EE7="",NA(),EE7)</f>
        <v>0</v>
      </c>
      <c r="EF6" s="35">
        <f t="shared" si="14"/>
        <v>0</v>
      </c>
      <c r="EG6" s="35">
        <f t="shared" si="14"/>
        <v>0</v>
      </c>
      <c r="EH6" s="35">
        <f t="shared" si="14"/>
        <v>0</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473014</v>
      </c>
      <c r="D7" s="38">
        <v>47</v>
      </c>
      <c r="E7" s="38">
        <v>1</v>
      </c>
      <c r="F7" s="38">
        <v>0</v>
      </c>
      <c r="G7" s="38">
        <v>0</v>
      </c>
      <c r="H7" s="38" t="s">
        <v>96</v>
      </c>
      <c r="I7" s="38" t="s">
        <v>97</v>
      </c>
      <c r="J7" s="38" t="s">
        <v>98</v>
      </c>
      <c r="K7" s="38" t="s">
        <v>99</v>
      </c>
      <c r="L7" s="38" t="s">
        <v>100</v>
      </c>
      <c r="M7" s="38" t="s">
        <v>101</v>
      </c>
      <c r="N7" s="39" t="s">
        <v>102</v>
      </c>
      <c r="O7" s="39" t="s">
        <v>103</v>
      </c>
      <c r="P7" s="39">
        <v>99.11</v>
      </c>
      <c r="Q7" s="39">
        <v>1540</v>
      </c>
      <c r="R7" s="39">
        <v>4673</v>
      </c>
      <c r="S7" s="39">
        <v>194.8</v>
      </c>
      <c r="T7" s="39">
        <v>23.99</v>
      </c>
      <c r="U7" s="39">
        <v>4561</v>
      </c>
      <c r="V7" s="39">
        <v>34.97</v>
      </c>
      <c r="W7" s="39">
        <v>130.43</v>
      </c>
      <c r="X7" s="39">
        <v>85.45</v>
      </c>
      <c r="Y7" s="39">
        <v>74.989999999999995</v>
      </c>
      <c r="Z7" s="39">
        <v>75.52</v>
      </c>
      <c r="AA7" s="39">
        <v>63.94</v>
      </c>
      <c r="AB7" s="39">
        <v>57.24</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1013.78</v>
      </c>
      <c r="BF7" s="39">
        <v>1060.7</v>
      </c>
      <c r="BG7" s="39">
        <v>956.81</v>
      </c>
      <c r="BH7" s="39">
        <v>914.34</v>
      </c>
      <c r="BI7" s="39">
        <v>890.49</v>
      </c>
      <c r="BJ7" s="39">
        <v>1134.67</v>
      </c>
      <c r="BK7" s="39">
        <v>1144.79</v>
      </c>
      <c r="BL7" s="39">
        <v>1061.58</v>
      </c>
      <c r="BM7" s="39">
        <v>1007.7</v>
      </c>
      <c r="BN7" s="39">
        <v>1018.52</v>
      </c>
      <c r="BO7" s="39">
        <v>1084.05</v>
      </c>
      <c r="BP7" s="39">
        <v>57.78</v>
      </c>
      <c r="BQ7" s="39">
        <v>52.04</v>
      </c>
      <c r="BR7" s="39">
        <v>61.72</v>
      </c>
      <c r="BS7" s="39">
        <v>50.23</v>
      </c>
      <c r="BT7" s="39">
        <v>47.65</v>
      </c>
      <c r="BU7" s="39">
        <v>40.6</v>
      </c>
      <c r="BV7" s="39">
        <v>56.04</v>
      </c>
      <c r="BW7" s="39">
        <v>58.52</v>
      </c>
      <c r="BX7" s="39">
        <v>59.22</v>
      </c>
      <c r="BY7" s="39">
        <v>58.79</v>
      </c>
      <c r="BZ7" s="39">
        <v>53.46</v>
      </c>
      <c r="CA7" s="39">
        <v>169.93</v>
      </c>
      <c r="CB7" s="39">
        <v>189.25</v>
      </c>
      <c r="CC7" s="39">
        <v>174.54</v>
      </c>
      <c r="CD7" s="39">
        <v>217.76</v>
      </c>
      <c r="CE7" s="39">
        <v>228.75</v>
      </c>
      <c r="CF7" s="39">
        <v>440.03</v>
      </c>
      <c r="CG7" s="39">
        <v>304.35000000000002</v>
      </c>
      <c r="CH7" s="39">
        <v>296.3</v>
      </c>
      <c r="CI7" s="39">
        <v>292.89999999999998</v>
      </c>
      <c r="CJ7" s="39">
        <v>298.25</v>
      </c>
      <c r="CK7" s="39">
        <v>300.47000000000003</v>
      </c>
      <c r="CL7" s="39">
        <v>69.819999999999993</v>
      </c>
      <c r="CM7" s="39">
        <v>68.08</v>
      </c>
      <c r="CN7" s="39">
        <v>62.6</v>
      </c>
      <c r="CO7" s="39">
        <v>60.29</v>
      </c>
      <c r="CP7" s="39">
        <v>57.13</v>
      </c>
      <c r="CQ7" s="39">
        <v>57.29</v>
      </c>
      <c r="CR7" s="39">
        <v>55.9</v>
      </c>
      <c r="CS7" s="39">
        <v>57.3</v>
      </c>
      <c r="CT7" s="39">
        <v>56.76</v>
      </c>
      <c r="CU7" s="39">
        <v>56.04</v>
      </c>
      <c r="CV7" s="39">
        <v>54.9</v>
      </c>
      <c r="CW7" s="39">
        <v>81.819999999999993</v>
      </c>
      <c r="CX7" s="39">
        <v>82.26</v>
      </c>
      <c r="CY7" s="39">
        <v>83.5</v>
      </c>
      <c r="CZ7" s="39">
        <v>84.78</v>
      </c>
      <c r="DA7" s="39">
        <v>85.78</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0.16</v>
      </c>
      <c r="EE7" s="39">
        <v>0</v>
      </c>
      <c r="EF7" s="39">
        <v>0</v>
      </c>
      <c r="EG7" s="39">
        <v>0</v>
      </c>
      <c r="EH7" s="39">
        <v>0</v>
      </c>
      <c r="EI7" s="39">
        <v>0.65</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112</v>
      </c>
      <c r="D13" t="s">
        <v>112</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kuni009</cp:lastModifiedBy>
  <dcterms:created xsi:type="dcterms:W3CDTF">2020-12-04T02:23:25Z</dcterms:created>
  <dcterms:modified xsi:type="dcterms:W3CDTF">2021-01-22T06:37:11Z</dcterms:modified>
  <cp:category/>
</cp:coreProperties>
</file>