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ruma0347\Desktop\"/>
    </mc:Choice>
  </mc:AlternateContent>
  <xr:revisionPtr revIDLastSave="0" documentId="13_ncr:1_{F30CE31A-EECC-45E7-895F-ED5E3BC28FDD}" xr6:coauthVersionLast="36" xr6:coauthVersionMax="36" xr10:uidLastSave="{00000000-0000-0000-0000-000000000000}"/>
  <workbookProtection workbookAlgorithmName="SHA-512" workbookHashValue="zWUQtqJC0xAGq2zpvwRI7zdERPGUAucNRGKJ/z4nStyrLcwTnbd1u1/IDO7OUgcQKOe3x+eULhTGNKBUFptFdA==" workbookSaltValue="/EGPJEHG52nn+LrFAgBWkg==" workbookSpinCount="100000" lockStructure="1"/>
  <bookViews>
    <workbookView xWindow="0" yWindow="0" windowWidth="15360" windowHeight="56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<sst xmlns="http://schemas.openxmlformats.org/spreadsheetml/2006/main" count="236" uniqueCount="120">
  <si>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</si>
  <si>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</si>
  <si>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</si>
  <si>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</si>
  <si>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</si>
  <si>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</si>
  <si>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</si>
  <si>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</si>
  <si>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</si>
  <si>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</si>
  <si>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</si>
  <si>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</si>
  <si>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</si>
  <si>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</si>
  <si>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</si>
  <si>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</si>
  <si>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</si>
  <si>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</si>
  <si>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</si>
  <si>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</si>
  <si>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</si>
  <si>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</si>
  <si>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</si>
  <si>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</si>
  <si>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</si>
  <si>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</si>
  <si>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</si>
  <si>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</si>
  <si>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</si>
  <si>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</si>
  <si>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</si>
  <si>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</si>
  <si>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</si>
  <si>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</si>
  <si>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</si>
  <si>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</si>
  <si>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</si>
  <si>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</si>
  <si>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</si>
  <si>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</si>
  <si>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</si>
  <si>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</si>
  <si>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</si>
  <si>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</si>
  <si>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</si>
  <si>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</si>
  <si>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</si>
  <si>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</si>
  <si>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</si>
  <si>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</si>
  <si>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</si>
  <si>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</si>
  <si>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</si>
  <si>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</si>
  <si>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</si>
  <si>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</si>
  <si>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</si>
  <si>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</si>
  <si>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</si>
  <si>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</si>
  <si>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</si>
  <si>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</si>
  <si>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</si>
  <si>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</si>
  <si>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</si>
  <si>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</si>
  <si>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</si>
  <si>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</si>
  <si>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</si>
  <si>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</si>
  <si>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</si>
  <si>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</si>
  <si>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</si>
  <si>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</si>
  <si>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</si>
  <si>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</si>
  <si>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</si>
  <si>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</si>
  <si>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</si>
  <si>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</si>
  <si>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</si>
  <si>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</si>
  <si>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</si>
  <si>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</si>
  <si>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</si>
  <si>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</si>
  <si>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</si>
  <si>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</si>
  <si>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</si>
  <si>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</si>
  <si>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</si>
  <si>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</si>
  <si>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</si>
  <si>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</si>
  <si>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</si>
  <si>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</si>
  <si>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</si>
  <si>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</si>
  <si>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</si>
  <si>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</si>
  <si>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</si>
  <si>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</si>
  <si>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</si>
  <si>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</si>
  <si>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</si>
  <si>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</si>
  <si>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</si>
  <si>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</si>
  <si>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</si>
  <si>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</si>
  <si>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</si>
  <si>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</si>
  <si>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</si>
  <si>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</si>
  <si>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</si>
  <si>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</si>
  <si>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</si>
  <si>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③</t>
    </r>
    <r>
      <rPr>
        <u/>
        <sz val="11"/>
        <color theme="1"/>
        <rFont val="ＭＳ ゴシック"/>
        <family val="3"/>
        <charset val="128"/>
      </rPr>
      <t>管渠改善率</t>
    </r>
    <r>
      <rPr>
        <sz val="11"/>
        <color theme="1"/>
        <rFont val="ＭＳ ゴシック"/>
        <family val="3"/>
        <charset val="128"/>
      </rPr>
      <t xml:space="preserve">
　農業集落排水施設の供用開始が平成15年で、17年を経過した状況にあるため、管渠の修繕、改良、更新など、管渠の老朽化は特に見られていないが、汚水処理施設については、電気・機械設備などの老朽化対策を講じていく必要がある。</t>
    </r>
    <rPh sb="8" eb="10">
      <t>ノウギョウ</t>
    </rPh>
    <rPh sb="10" eb="12">
      <t>シュウラク</t>
    </rPh>
    <rPh sb="12" eb="14">
      <t>ハイスイ</t>
    </rPh>
    <rPh sb="14" eb="16">
      <t>シセツ</t>
    </rPh>
    <rPh sb="17" eb="19">
      <t>キョウヨウ</t>
    </rPh>
    <rPh sb="19" eb="21">
      <t>カイシ</t>
    </rPh>
    <rPh sb="22" eb="24">
      <t>ヘイセイ</t>
    </rPh>
    <rPh sb="26" eb="27">
      <t>ネン</t>
    </rPh>
    <rPh sb="31" eb="32">
      <t>ネン</t>
    </rPh>
    <rPh sb="33" eb="35">
      <t>ケイカ</t>
    </rPh>
    <rPh sb="37" eb="39">
      <t>ジョウキョウ</t>
    </rPh>
    <rPh sb="45" eb="47">
      <t>カンキョ</t>
    </rPh>
    <rPh sb="48" eb="50">
      <t>シュウゼン</t>
    </rPh>
    <rPh sb="51" eb="53">
      <t>カイリョウ</t>
    </rPh>
    <rPh sb="54" eb="56">
      <t>コウシン</t>
    </rPh>
    <rPh sb="59" eb="61">
      <t>カンキョ</t>
    </rPh>
    <rPh sb="62" eb="65">
      <t>ロウキュウカ</t>
    </rPh>
    <rPh sb="66" eb="67">
      <t>トク</t>
    </rPh>
    <rPh sb="68" eb="69">
      <t>ミ</t>
    </rPh>
    <rPh sb="77" eb="79">
      <t>オスイ</t>
    </rPh>
    <rPh sb="79" eb="81">
      <t>ショリ</t>
    </rPh>
    <rPh sb="81" eb="83">
      <t>シセツ</t>
    </rPh>
    <rPh sb="89" eb="91">
      <t>デンキ</t>
    </rPh>
    <rPh sb="92" eb="94">
      <t>キカイ</t>
    </rPh>
    <rPh sb="94" eb="96">
      <t>セツビ</t>
    </rPh>
    <rPh sb="99" eb="102">
      <t>ロウキュウカ</t>
    </rPh>
    <rPh sb="102" eb="104">
      <t>タイサク</t>
    </rPh>
    <rPh sb="105" eb="106">
      <t>コウ</t>
    </rPh>
    <rPh sb="110" eb="112">
      <t>ヒツヨウ</t>
    </rPh>
    <phoneticPr fontId="4"/>
  </si>
  <si>
    <t>　津堅地区農業集落排水事業は、離島という地理的条件に加え、老齢人口が多く、人口減少の問題を抱え、一般会計からの繰入金に大きく依存するなど、事業経営の健全性や効率性に課題がある。事業経営の独立採算制を考慮した場合、事業経営のあり方、将来に向けて地域の実情を踏まえた最適な汚水処理事業を検討する必要がある。
　また、平成15年の供用開始から17年を経過しているが、接続率は33.25％と大変低い。未接続世帯の解消に向けた取り組みの強化が最重要である。
　今後は、施設の老朽化による維持管理費の増加も見込まれていくため、農業集落排水施設の機能診断及び最適整備構想策定業務に基づき、既存の施設の長寿命化を図るとともに、最適な維持管理を目指し創意工夫に努める。
　平成30年度に策定した経営戦略の進捗管理を行い必要に応じて見直し（ローリング）を行う。
　</t>
    <rPh sb="1" eb="3">
      <t>ツケン</t>
    </rPh>
    <rPh sb="3" eb="5">
      <t>チク</t>
    </rPh>
    <rPh sb="5" eb="7">
      <t>ノウギョウ</t>
    </rPh>
    <rPh sb="7" eb="9">
      <t>シュウラク</t>
    </rPh>
    <rPh sb="9" eb="11">
      <t>ハイスイ</t>
    </rPh>
    <rPh sb="11" eb="13">
      <t>ジギョウ</t>
    </rPh>
    <rPh sb="15" eb="17">
      <t>リトウ</t>
    </rPh>
    <rPh sb="20" eb="23">
      <t>チリテキ</t>
    </rPh>
    <rPh sb="23" eb="25">
      <t>ジョウケン</t>
    </rPh>
    <rPh sb="26" eb="27">
      <t>クワ</t>
    </rPh>
    <rPh sb="29" eb="31">
      <t>ロウレイ</t>
    </rPh>
    <rPh sb="31" eb="33">
      <t>ジンコウ</t>
    </rPh>
    <rPh sb="34" eb="35">
      <t>オオ</t>
    </rPh>
    <rPh sb="37" eb="39">
      <t>ジンコウ</t>
    </rPh>
    <rPh sb="39" eb="41">
      <t>ゲンショウ</t>
    </rPh>
    <rPh sb="42" eb="44">
      <t>モンダイ</t>
    </rPh>
    <rPh sb="45" eb="46">
      <t>カカ</t>
    </rPh>
    <rPh sb="48" eb="50">
      <t>イッパン</t>
    </rPh>
    <rPh sb="50" eb="52">
      <t>カイケイ</t>
    </rPh>
    <rPh sb="55" eb="57">
      <t>クリイレ</t>
    </rPh>
    <rPh sb="57" eb="58">
      <t>キン</t>
    </rPh>
    <rPh sb="59" eb="60">
      <t>オオ</t>
    </rPh>
    <rPh sb="62" eb="64">
      <t>イゾン</t>
    </rPh>
    <rPh sb="69" eb="71">
      <t>ジギョウ</t>
    </rPh>
    <rPh sb="71" eb="73">
      <t>ケイエイ</t>
    </rPh>
    <rPh sb="74" eb="77">
      <t>ケンゼンセイ</t>
    </rPh>
    <rPh sb="78" eb="81">
      <t>コウリツセイ</t>
    </rPh>
    <rPh sb="82" eb="84">
      <t>カダイ</t>
    </rPh>
    <rPh sb="88" eb="90">
      <t>ジギョウ</t>
    </rPh>
    <rPh sb="90" eb="92">
      <t>ケイエイ</t>
    </rPh>
    <rPh sb="93" eb="95">
      <t>ドクリツ</t>
    </rPh>
    <rPh sb="95" eb="97">
      <t>サイサン</t>
    </rPh>
    <rPh sb="97" eb="98">
      <t>セイ</t>
    </rPh>
    <rPh sb="99" eb="101">
      <t>コウリョ</t>
    </rPh>
    <rPh sb="103" eb="105">
      <t>バアイ</t>
    </rPh>
    <rPh sb="113" eb="114">
      <t>カタ</t>
    </rPh>
    <rPh sb="115" eb="117">
      <t>ショウライ</t>
    </rPh>
    <rPh sb="118" eb="119">
      <t>ム</t>
    </rPh>
    <rPh sb="121" eb="123">
      <t>チイキ</t>
    </rPh>
    <rPh sb="124" eb="126">
      <t>ジツジョウ</t>
    </rPh>
    <rPh sb="127" eb="128">
      <t>フ</t>
    </rPh>
    <rPh sb="131" eb="133">
      <t>サイテキ</t>
    </rPh>
    <rPh sb="134" eb="136">
      <t>オスイ</t>
    </rPh>
    <rPh sb="136" eb="138">
      <t>ショリ</t>
    </rPh>
    <rPh sb="138" eb="140">
      <t>ジギョウ</t>
    </rPh>
    <rPh sb="141" eb="143">
      <t>ケントウ</t>
    </rPh>
    <rPh sb="145" eb="147">
      <t>ヒツヨウ</t>
    </rPh>
    <rPh sb="156" eb="158">
      <t>ヘイセイ</t>
    </rPh>
    <rPh sb="160" eb="161">
      <t>ネン</t>
    </rPh>
    <rPh sb="162" eb="164">
      <t>キョウヨウ</t>
    </rPh>
    <rPh sb="164" eb="166">
      <t>カイシ</t>
    </rPh>
    <rPh sb="170" eb="171">
      <t>ネン</t>
    </rPh>
    <rPh sb="172" eb="174">
      <t>ケイカ</t>
    </rPh>
    <rPh sb="180" eb="182">
      <t>セツゾク</t>
    </rPh>
    <rPh sb="182" eb="183">
      <t>リツ</t>
    </rPh>
    <rPh sb="191" eb="193">
      <t>タイヘン</t>
    </rPh>
    <rPh sb="193" eb="194">
      <t>ヒク</t>
    </rPh>
    <rPh sb="196" eb="199">
      <t>ミセツゾク</t>
    </rPh>
    <rPh sb="199" eb="201">
      <t>セタイ</t>
    </rPh>
    <rPh sb="202" eb="204">
      <t>カイショウ</t>
    </rPh>
    <rPh sb="205" eb="206">
      <t>ム</t>
    </rPh>
    <rPh sb="208" eb="209">
      <t>ト</t>
    </rPh>
    <rPh sb="210" eb="211">
      <t>ク</t>
    </rPh>
    <rPh sb="213" eb="215">
      <t>キョウカ</t>
    </rPh>
    <rPh sb="216" eb="219">
      <t>サイジュウヨウ</t>
    </rPh>
    <rPh sb="225" eb="227">
      <t>コンゴ</t>
    </rPh>
    <rPh sb="229" eb="231">
      <t>シセツ</t>
    </rPh>
    <rPh sb="232" eb="235">
      <t>ロウキュウカ</t>
    </rPh>
    <rPh sb="238" eb="240">
      <t>イジ</t>
    </rPh>
    <rPh sb="240" eb="243">
      <t>カンリヒ</t>
    </rPh>
    <rPh sb="244" eb="246">
      <t>ゾウカ</t>
    </rPh>
    <rPh sb="247" eb="249">
      <t>ミコ</t>
    </rPh>
    <rPh sb="283" eb="284">
      <t>モト</t>
    </rPh>
    <rPh sb="298" eb="299">
      <t>ハカ</t>
    </rPh>
    <rPh sb="305" eb="307">
      <t>サイテキ</t>
    </rPh>
    <rPh sb="308" eb="310">
      <t>イジ</t>
    </rPh>
    <rPh sb="310" eb="312">
      <t>カンリ</t>
    </rPh>
    <rPh sb="313" eb="315">
      <t>メザ</t>
    </rPh>
    <rPh sb="316" eb="318">
      <t>ソウイ</t>
    </rPh>
    <rPh sb="318" eb="320">
      <t>クフウ</t>
    </rPh>
    <rPh sb="321" eb="322">
      <t>ツト</t>
    </rPh>
    <rPh sb="327" eb="329">
      <t>ヘイセイ</t>
    </rPh>
    <rPh sb="331" eb="333">
      <t>ネンド</t>
    </rPh>
    <rPh sb="334" eb="336">
      <t>サクテイ</t>
    </rPh>
    <rPh sb="338" eb="340">
      <t>ケイエイ</t>
    </rPh>
    <rPh sb="340" eb="342">
      <t>センリャク</t>
    </rPh>
    <rPh sb="343" eb="345">
      <t>シンチョク</t>
    </rPh>
    <rPh sb="345" eb="347">
      <t>カンリ</t>
    </rPh>
    <rPh sb="348" eb="349">
      <t>オコナ</t>
    </rPh>
    <rPh sb="350" eb="352">
      <t>ヒツヨウ</t>
    </rPh>
    <rPh sb="353" eb="354">
      <t>オウ</t>
    </rPh>
    <rPh sb="356" eb="358">
      <t>ミナオ</t>
    </rPh>
    <rPh sb="367" eb="368">
      <t>オコナ</t>
    </rPh>
    <phoneticPr fontId="4"/>
  </si>
  <si>
    <r>
      <t>①</t>
    </r>
    <r>
      <rPr>
        <u/>
        <sz val="11"/>
        <color theme="1"/>
        <rFont val="ＭＳ ゴシック"/>
        <family val="3"/>
        <charset val="128"/>
      </rPr>
      <t>収益的収支比率</t>
    </r>
    <r>
      <rPr>
        <sz val="11"/>
        <color theme="1"/>
        <rFont val="ＭＳ ゴシック"/>
        <family val="3"/>
        <charset val="128"/>
      </rPr>
      <t>：使用料収入（1,104千円）で、維持管理費（8,175千円）や公債費（1,801千円）等の経費が賄えていないため、一般会計からの繰入金により事業経営を維持している状況にある。
④</t>
    </r>
    <r>
      <rPr>
        <u/>
        <sz val="11"/>
        <color theme="1"/>
        <rFont val="ＭＳ ゴシック"/>
        <family val="3"/>
        <charset val="128"/>
      </rPr>
      <t>企業債残高対事業規模比率</t>
    </r>
    <r>
      <rPr>
        <sz val="11"/>
        <color theme="1"/>
        <rFont val="ＭＳ ゴシック"/>
        <family val="3"/>
        <charset val="128"/>
      </rPr>
      <t>：平成29年度から地方債残高に対し一般会計負担額（分流式による）が控除されたため、当該指標が大幅に減少した。
⑤</t>
    </r>
    <r>
      <rPr>
        <u/>
        <sz val="11"/>
        <color theme="1"/>
        <rFont val="ＭＳ ゴシック"/>
        <family val="3"/>
        <charset val="128"/>
      </rPr>
      <t>経費回収率</t>
    </r>
    <r>
      <rPr>
        <sz val="11"/>
        <color theme="1"/>
        <rFont val="ＭＳ ゴシック"/>
        <family val="3"/>
        <charset val="128"/>
      </rPr>
      <t>：汚水処理費のうち、使用料で賄われている割合を表す経費回収率は6.46％で、類似団体平均値より大幅に低く、一般会計繰入金に大きく依存した状況にある。
⑥</t>
    </r>
    <r>
      <rPr>
        <u/>
        <sz val="11"/>
        <color theme="1"/>
        <rFont val="ＭＳ ゴシック"/>
        <family val="3"/>
        <charset val="128"/>
      </rPr>
      <t>汚水処理原価</t>
    </r>
    <r>
      <rPr>
        <sz val="11"/>
        <color theme="1"/>
        <rFont val="ＭＳ ゴシック"/>
        <family val="3"/>
        <charset val="128"/>
      </rPr>
      <t>：汚水資本費（地方債償還金）や汚水維持管理の両方を含めた汚水処理に係るコストを表した指標であるが、類似団体平均値と比較して約4.8倍の高い水準にある。施設利用率や接続率が類似団体平均値より大幅に低く、汚水処理原価に対して有収水量（使用料収入）の割合が低いことが大きな要因と考える。当面は未接続世帯の解消対策による有収水量増加への取り組み、将来的には、地理的条件を考慮し持続可能な最適な汚水処理事業を検討する必要がある。
⑦</t>
    </r>
    <r>
      <rPr>
        <u/>
        <sz val="11"/>
        <color theme="1"/>
        <rFont val="ＭＳ ゴシック"/>
        <family val="3"/>
        <charset val="128"/>
      </rPr>
      <t>施設利用率は14.52％</t>
    </r>
    <r>
      <rPr>
        <sz val="11"/>
        <color theme="1"/>
        <rFont val="ＭＳ ゴシック"/>
        <family val="3"/>
        <charset val="128"/>
      </rPr>
      <t>で類似団体平均値に比べて低い。未接続世帯の解消による有収水量の増加を図り、施設の利用状況を高める必要がある。
⑧</t>
    </r>
    <r>
      <rPr>
        <u/>
        <sz val="11"/>
        <color theme="1"/>
        <rFont val="ＭＳ ゴシック"/>
        <family val="3"/>
        <charset val="128"/>
      </rPr>
      <t>水洗化率（接続率）は33.25％</t>
    </r>
    <r>
      <rPr>
        <sz val="11"/>
        <color theme="1"/>
        <rFont val="ＭＳ ゴシック"/>
        <family val="3"/>
        <charset val="128"/>
      </rPr>
      <t>で大変低い。公共水域の水質保全や使用料収入増加の観点から、未接続世帯に対して水洗化への理解（個別訪問による啓発活動）や水洗化資金補助制度の創設、融資制度の活用を推進する必要がある。</t>
    </r>
    <rPh sb="9" eb="12">
      <t>シヨウリョウ</t>
    </rPh>
    <rPh sb="12" eb="14">
      <t>シュウニュウ</t>
    </rPh>
    <rPh sb="20" eb="22">
      <t>センエン</t>
    </rPh>
    <rPh sb="25" eb="27">
      <t>イジ</t>
    </rPh>
    <rPh sb="27" eb="30">
      <t>カンリヒ</t>
    </rPh>
    <rPh sb="36" eb="38">
      <t>センエン</t>
    </rPh>
    <rPh sb="40" eb="43">
      <t>コウサイヒ</t>
    </rPh>
    <rPh sb="49" eb="51">
      <t>センエン</t>
    </rPh>
    <rPh sb="52" eb="53">
      <t>ナド</t>
    </rPh>
    <rPh sb="54" eb="56">
      <t>ケイヒ</t>
    </rPh>
    <rPh sb="57" eb="58">
      <t>マカナ</t>
    </rPh>
    <rPh sb="66" eb="68">
      <t>イッパン</t>
    </rPh>
    <rPh sb="68" eb="70">
      <t>カイケイ</t>
    </rPh>
    <rPh sb="73" eb="75">
      <t>クリイレ</t>
    </rPh>
    <rPh sb="75" eb="76">
      <t>キン</t>
    </rPh>
    <rPh sb="79" eb="81">
      <t>ジギョウ</t>
    </rPh>
    <rPh sb="81" eb="83">
      <t>ケイエイ</t>
    </rPh>
    <rPh sb="84" eb="86">
      <t>イジ</t>
    </rPh>
    <rPh sb="90" eb="92">
      <t>ジョウキョウ</t>
    </rPh>
    <rPh sb="111" eb="113">
      <t>ヘイセイ</t>
    </rPh>
    <rPh sb="115" eb="116">
      <t>ネン</t>
    </rPh>
    <rPh sb="116" eb="117">
      <t>ド</t>
    </rPh>
    <rPh sb="119" eb="122">
      <t>チホウサイ</t>
    </rPh>
    <rPh sb="122" eb="124">
      <t>ザンダカ</t>
    </rPh>
    <rPh sb="125" eb="126">
      <t>タイ</t>
    </rPh>
    <rPh sb="127" eb="129">
      <t>イッパン</t>
    </rPh>
    <rPh sb="129" eb="131">
      <t>カイケイ</t>
    </rPh>
    <rPh sb="131" eb="133">
      <t>フタン</t>
    </rPh>
    <rPh sb="133" eb="134">
      <t>ガク</t>
    </rPh>
    <rPh sb="143" eb="145">
      <t>コウジョ</t>
    </rPh>
    <rPh sb="153" eb="155">
      <t>シヒョウ</t>
    </rPh>
    <rPh sb="172" eb="174">
      <t>オスイ</t>
    </rPh>
    <rPh sb="174" eb="176">
      <t>ショリ</t>
    </rPh>
    <rPh sb="176" eb="177">
      <t>ヒ</t>
    </rPh>
    <rPh sb="181" eb="184">
      <t>シヨウリョウ</t>
    </rPh>
    <rPh sb="185" eb="186">
      <t>マカナ</t>
    </rPh>
    <rPh sb="191" eb="193">
      <t>ワリアイ</t>
    </rPh>
    <rPh sb="194" eb="195">
      <t>アラワ</t>
    </rPh>
    <rPh sb="196" eb="198">
      <t>ケイヒ</t>
    </rPh>
    <rPh sb="198" eb="200">
      <t>カイシュウ</t>
    </rPh>
    <rPh sb="200" eb="201">
      <t>リツ</t>
    </rPh>
    <rPh sb="209" eb="211">
      <t>ルイジ</t>
    </rPh>
    <rPh sb="218" eb="220">
      <t>オオハバ</t>
    </rPh>
    <rPh sb="254" eb="256">
      <t>オスイ</t>
    </rPh>
    <rPh sb="256" eb="258">
      <t>シホン</t>
    </rPh>
    <rPh sb="258" eb="259">
      <t>ヒ</t>
    </rPh>
    <rPh sb="260" eb="263">
      <t>チホウサイ</t>
    </rPh>
    <rPh sb="263" eb="265">
      <t>ショウカン</t>
    </rPh>
    <rPh sb="265" eb="266">
      <t>キン</t>
    </rPh>
    <rPh sb="268" eb="270">
      <t>オスイ</t>
    </rPh>
    <rPh sb="270" eb="272">
      <t>イジ</t>
    </rPh>
    <rPh sb="272" eb="274">
      <t>カンリ</t>
    </rPh>
    <rPh sb="275" eb="277">
      <t>リョウホウ</t>
    </rPh>
    <rPh sb="278" eb="279">
      <t>フク</t>
    </rPh>
    <rPh sb="281" eb="283">
      <t>オスイ</t>
    </rPh>
    <rPh sb="283" eb="285">
      <t>ショリ</t>
    </rPh>
    <rPh sb="286" eb="287">
      <t>カカ</t>
    </rPh>
    <rPh sb="292" eb="293">
      <t>アラワ</t>
    </rPh>
    <rPh sb="295" eb="297">
      <t>シヒョウ</t>
    </rPh>
    <rPh sb="302" eb="304">
      <t>ルイジ</t>
    </rPh>
    <rPh sb="304" eb="306">
      <t>ダンタイ</t>
    </rPh>
    <rPh sb="306" eb="309">
      <t>ヘイキンチ</t>
    </rPh>
    <rPh sb="310" eb="312">
      <t>ヒカク</t>
    </rPh>
    <rPh sb="314" eb="315">
      <t>ヤク</t>
    </rPh>
    <rPh sb="318" eb="319">
      <t>バイ</t>
    </rPh>
    <rPh sb="320" eb="321">
      <t>タカ</t>
    </rPh>
    <rPh sb="322" eb="324">
      <t>スイジュン</t>
    </rPh>
    <rPh sb="328" eb="330">
      <t>シセツ</t>
    </rPh>
    <rPh sb="330" eb="332">
      <t>リヨウ</t>
    </rPh>
    <rPh sb="332" eb="333">
      <t>リツ</t>
    </rPh>
    <rPh sb="334" eb="336">
      <t>セツゾク</t>
    </rPh>
    <rPh sb="336" eb="337">
      <t>リツ</t>
    </rPh>
    <rPh sb="338" eb="340">
      <t>ルイジ</t>
    </rPh>
    <rPh sb="340" eb="342">
      <t>ダンタイ</t>
    </rPh>
    <rPh sb="342" eb="345">
      <t>ヘイキンチ</t>
    </rPh>
    <rPh sb="347" eb="349">
      <t>オオハバ</t>
    </rPh>
    <rPh sb="350" eb="351">
      <t>ヒク</t>
    </rPh>
    <rPh sb="353" eb="355">
      <t>オスイ</t>
    </rPh>
    <rPh sb="355" eb="357">
      <t>ショリ</t>
    </rPh>
    <rPh sb="357" eb="359">
      <t>ゲンカ</t>
    </rPh>
    <rPh sb="360" eb="361">
      <t>タイ</t>
    </rPh>
    <rPh sb="363" eb="365">
      <t>ユウシュウ</t>
    </rPh>
    <rPh sb="365" eb="367">
      <t>スイリョウ</t>
    </rPh>
    <rPh sb="368" eb="371">
      <t>シヨウリョウ</t>
    </rPh>
    <rPh sb="371" eb="373">
      <t>シュウニュウ</t>
    </rPh>
    <rPh sb="375" eb="377">
      <t>ワリアイ</t>
    </rPh>
    <rPh sb="378" eb="379">
      <t>ヒク</t>
    </rPh>
    <rPh sb="383" eb="384">
      <t>オオ</t>
    </rPh>
    <rPh sb="386" eb="388">
      <t>ヨウイン</t>
    </rPh>
    <rPh sb="389" eb="390">
      <t>カンガ</t>
    </rPh>
    <rPh sb="393" eb="395">
      <t>トウメン</t>
    </rPh>
    <rPh sb="396" eb="399">
      <t>ミセツゾク</t>
    </rPh>
    <rPh sb="399" eb="401">
      <t>セタイ</t>
    </rPh>
    <rPh sb="402" eb="404">
      <t>カイショウ</t>
    </rPh>
    <rPh sb="404" eb="406">
      <t>タイサク</t>
    </rPh>
    <rPh sb="409" eb="411">
      <t>ユウシュウ</t>
    </rPh>
    <rPh sb="411" eb="413">
      <t>スイリョウ</t>
    </rPh>
    <rPh sb="413" eb="415">
      <t>ゾウカ</t>
    </rPh>
    <rPh sb="417" eb="418">
      <t>ト</t>
    </rPh>
    <rPh sb="419" eb="420">
      <t>ク</t>
    </rPh>
    <rPh sb="422" eb="425">
      <t>ショウライテキ</t>
    </rPh>
    <rPh sb="428" eb="431">
      <t>チリテキ</t>
    </rPh>
    <rPh sb="431" eb="433">
      <t>ジョウケン</t>
    </rPh>
    <rPh sb="434" eb="436">
      <t>コウリョ</t>
    </rPh>
    <rPh sb="439" eb="441">
      <t>バアイ</t>
    </rPh>
    <rPh sb="442" eb="444">
      <t>ショウライ</t>
    </rPh>
    <rPh sb="445" eb="446">
      <t>ム</t>
    </rPh>
    <rPh sb="448" eb="450">
      <t>ジゾク</t>
    </rPh>
    <rPh sb="450" eb="452">
      <t>カノウ</t>
    </rPh>
    <rPh sb="456" eb="458">
      <t>ジギョウ</t>
    </rPh>
    <rPh sb="462" eb="464">
      <t>オオハバ</t>
    </rPh>
    <rPh sb="465" eb="466">
      <t>タカ</t>
    </rPh>
    <rPh sb="467" eb="469">
      <t>スイジュン</t>
    </rPh>
    <rPh sb="485" eb="486">
      <t>クラ</t>
    </rPh>
    <rPh sb="491" eb="494">
      <t>ミセツゾク</t>
    </rPh>
    <rPh sb="494" eb="496">
      <t>セタイ</t>
    </rPh>
    <rPh sb="497" eb="499">
      <t>カイショウ</t>
    </rPh>
    <rPh sb="502" eb="504">
      <t>ユウシュウ</t>
    </rPh>
    <rPh sb="504" eb="506">
      <t>スイリョウ</t>
    </rPh>
    <rPh sb="507" eb="509">
      <t>ゾウカ</t>
    </rPh>
    <rPh sb="510" eb="511">
      <t>ハカ</t>
    </rPh>
    <rPh sb="514" eb="516">
      <t>セツゾク</t>
    </rPh>
    <rPh sb="516" eb="517">
      <t>リツ</t>
    </rPh>
    <rPh sb="518" eb="520">
      <t>コウジョウ</t>
    </rPh>
    <rPh sb="524" eb="526">
      <t>ヒツヨウ</t>
    </rPh>
    <rPh sb="537" eb="539">
      <t>セツゾク</t>
    </rPh>
    <rPh sb="539" eb="540">
      <t>リツ</t>
    </rPh>
    <rPh sb="549" eb="551">
      <t>タイヘン</t>
    </rPh>
    <rPh sb="551" eb="552">
      <t>ヒク</t>
    </rPh>
    <rPh sb="554" eb="556">
      <t>コウキョウ</t>
    </rPh>
    <rPh sb="556" eb="558">
      <t>スイイキ</t>
    </rPh>
    <rPh sb="559" eb="561">
      <t>スイシツ</t>
    </rPh>
    <rPh sb="561" eb="563">
      <t>ホゼン</t>
    </rPh>
    <rPh sb="564" eb="567">
      <t>シヨウリョウ</t>
    </rPh>
    <rPh sb="567" eb="569">
      <t>シュウニュウ</t>
    </rPh>
    <rPh sb="569" eb="571">
      <t>ゾウカ</t>
    </rPh>
    <rPh sb="572" eb="574">
      <t>カンテン</t>
    </rPh>
    <rPh sb="577" eb="580">
      <t>ミセツゾク</t>
    </rPh>
    <rPh sb="580" eb="582">
      <t>セタイ</t>
    </rPh>
    <rPh sb="583" eb="584">
      <t>タイ</t>
    </rPh>
    <rPh sb="586" eb="589">
      <t>スイセンカ</t>
    </rPh>
    <rPh sb="591" eb="593">
      <t>リカイ</t>
    </rPh>
    <rPh sb="594" eb="596">
      <t>コベツ</t>
    </rPh>
    <rPh sb="596" eb="598">
      <t>ホウモン</t>
    </rPh>
    <rPh sb="601" eb="603">
      <t>ケイハツ</t>
    </rPh>
    <rPh sb="603" eb="605">
      <t>カツドウ</t>
    </rPh>
    <rPh sb="607" eb="610">
      <t>スイセンカ</t>
    </rPh>
    <rPh sb="610" eb="612">
      <t>シキン</t>
    </rPh>
    <rPh sb="612" eb="614">
      <t>ホジョ</t>
    </rPh>
    <rPh sb="614" eb="616">
      <t>セイド</t>
    </rPh>
    <rPh sb="617" eb="619">
      <t>ソウセツ</t>
    </rPh>
    <rPh sb="620" eb="622">
      <t>ユウシ</t>
    </rPh>
    <rPh sb="622" eb="624">
      <t>セイド</t>
    </rPh>
    <rPh sb="625" eb="627">
      <t>カツヨウ</t>
    </rPh>
    <rPh sb="628" eb="630">
      <t>スイシン</t>
    </rPh>
    <rPh sb="632" eb="6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</si>
</sst>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4E-4CD6-986D-31B9ECFFB0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0.01</c:v>
                </c:pt>
                <c:pt idx="4">
                  <c:v>0.02</c:v>
                </c:pt>
              </c:numCache>
            </c:numRef>
          </c:val>
          <c:smooth val="0"/>
          <c:extLst>
            <c:ext xmlns:c16="http://schemas.microsoft.com/office/drawing/2014/chart" uri="{C3380CC4-5D6E-409C-BE32-E72D297353CC}">
              <c16:uniqueId val="{00000001-8D4E-4CD6-986D-31B9ECFFB0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15.77</c:v>
                </c:pt>
                <c:pt idx="1">
                  <c:v>16.18</c:v>
                </c:pt>
                <c:pt idx="2">
                  <c:v>15.77</c:v>
                </c:pt>
                <c:pt idx="3">
                  <c:v>16.18</c:v>
                </c:pt>
                <c:pt idx="4">
                  <c:v>14.52</c:v>
                </c:pt>
              </c:numCache>
            </c:numRef>
          </c:val>
          <c:extLst>
            <c:ext xmlns:c16="http://schemas.microsoft.com/office/drawing/2014/chart" uri="{C3380CC4-5D6E-409C-BE32-E72D297353CC}">
              <c16:uniqueId val="{00000000-BA3E-46F3-AB30-5DCA7714FA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50.68</c:v>
                </c:pt>
                <c:pt idx="4">
                  <c:v>50.14</c:v>
                </c:pt>
              </c:numCache>
            </c:numRef>
          </c:val>
          <c:smooth val="0"/>
          <c:extLst>
            <c:ext xmlns:c16="http://schemas.microsoft.com/office/drawing/2014/chart" uri="{C3380CC4-5D6E-409C-BE32-E72D297353CC}">
              <c16:uniqueId val="{00000001-BA3E-46F3-AB30-5DCA7714FA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26.78</c:v>
                </c:pt>
                <c:pt idx="1">
                  <c:v>28.25</c:v>
                </c:pt>
                <c:pt idx="2">
                  <c:v>28.97</c:v>
                </c:pt>
                <c:pt idx="3">
                  <c:v>28.88</c:v>
                </c:pt>
                <c:pt idx="4">
                  <c:v>33.25</c:v>
                </c:pt>
              </c:numCache>
            </c:numRef>
          </c:val>
          <c:extLst>
            <c:ext xmlns:c16="http://schemas.microsoft.com/office/drawing/2014/chart" uri="{C3380CC4-5D6E-409C-BE32-E72D297353CC}">
              <c16:uniqueId val="{00000000-E4ED-4709-AFD4-164A6989CE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84.86</c:v>
                </c:pt>
                <c:pt idx="4">
                  <c:v>84.98</c:v>
                </c:pt>
              </c:numCache>
            </c:numRef>
          </c:val>
          <c:smooth val="0"/>
          <c:extLst>
            <c:ext xmlns:c16="http://schemas.microsoft.com/office/drawing/2014/chart" uri="{C3380CC4-5D6E-409C-BE32-E72D297353CC}">
              <c16:uniqueId val="{00000001-E4ED-4709-AFD4-164A6989CE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95.93</c:v>
                </c:pt>
                <c:pt idx="1">
                  <c:v>92.52</c:v>
                </c:pt>
                <c:pt idx="2">
                  <c:v>95.67</c:v>
                </c:pt>
                <c:pt idx="3">
                  <c:v>102.63</c:v>
                </c:pt>
                <c:pt idx="4">
                  <c:v>94.12</c:v>
                </c:pt>
              </c:numCache>
            </c:numRef>
          </c:val>
          <c:extLst>
            <c:ext xmlns:c16="http://schemas.microsoft.com/office/drawing/2014/chart" uri="{C3380CC4-5D6E-409C-BE32-E72D297353CC}">
              <c16:uniqueId val="{00000000-42AB-46AF-A8B2-0C8C011369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AB-46AF-A8B2-0C8C011369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B-4D5C-A9B9-9AE7D663E0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B-4D5C-A9B9-9AE7D663E0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2-4C33-A000-369E4E6AB4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2-4C33-A000-369E4E6AB4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F-4499-BC64-A3CF2AFE11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F-4499-BC64-A3CF2AFE11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E5-4677-850A-7218CB0FA7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E5-4677-850A-7218CB0FA7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296.06</c:v>
                </c:pt>
                <c:pt idx="1">
                  <c:v>1752.94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65-4278-ABBE-AD8ECA9F11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789.46</c:v>
                </c:pt>
                <c:pt idx="4">
                  <c:v>826.83</c:v>
                </c:pt>
              </c:numCache>
            </c:numRef>
          </c:val>
          <c:smooth val="0"/>
          <c:extLst>
            <c:ext xmlns:c16="http://schemas.microsoft.com/office/drawing/2014/chart" uri="{C3380CC4-5D6E-409C-BE32-E72D297353CC}">
              <c16:uniqueId val="{00000001-F065-4278-ABBE-AD8ECA9F11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c:v>
                </c:pt>
                <c:pt idx="1">
                  <c:v>6.4</c:v>
                </c:pt>
                <c:pt idx="2">
                  <c:v>5.53</c:v>
                </c:pt>
                <c:pt idx="3">
                  <c:v>6.28</c:v>
                </c:pt>
                <c:pt idx="4">
                  <c:v>6.46</c:v>
                </c:pt>
              </c:numCache>
            </c:numRef>
          </c:val>
          <c:extLst>
            <c:ext xmlns:c16="http://schemas.microsoft.com/office/drawing/2014/chart" uri="{C3380CC4-5D6E-409C-BE32-E72D297353CC}">
              <c16:uniqueId val="{00000000-D3D9-48A0-9516-E402A43DDD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57.77</c:v>
                </c:pt>
                <c:pt idx="4">
                  <c:v>57.31</c:v>
                </c:pt>
              </c:numCache>
            </c:numRef>
          </c:val>
          <c:smooth val="0"/>
          <c:extLst>
            <c:ext xmlns:c16="http://schemas.microsoft.com/office/drawing/2014/chart" uri="{C3380CC4-5D6E-409C-BE32-E72D297353CC}">
              <c16:uniqueId val="{00000001-D3D9-48A0-9516-E402A43DDD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1480.02</c:v>
                </c:pt>
                <c:pt idx="1">
                  <c:v>1271.6199999999999</c:v>
                </c:pt>
                <c:pt idx="2">
                  <c:v>1446.76</c:v>
                </c:pt>
                <c:pt idx="3">
                  <c:v>1324.43</c:v>
                </c:pt>
                <c:pt idx="4">
                  <c:v>1322.86</c:v>
                </c:pt>
              </c:numCache>
            </c:numRef>
          </c:val>
          <c:extLst>
            <c:ext xmlns:c16="http://schemas.microsoft.com/office/drawing/2014/chart" uri="{C3380CC4-5D6E-409C-BE32-E72D297353CC}">
              <c16:uniqueId val="{00000000-8868-46D2-8263-54330D1281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274.35000000000002</c:v>
                </c:pt>
                <c:pt idx="4">
                  <c:v>273.52</c:v>
                </c:pt>
              </c:numCache>
            </c:numRef>
          </c:val>
          <c:smooth val="0"/>
          <c:extLst>
            <c:ext xmlns:c16="http://schemas.microsoft.com/office/drawing/2014/chart" uri="{C3380CC4-5D6E-409C-BE32-E72D297353CC}">
              <c16:uniqueId val="{00000001-8868-46D2-8263-54330D1281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 zoomScaleNormal="100" workbookViewId="0">
      <selection activeCell="CF39" sqref="CF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うるま市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124457</v>
      </c>
      <c r="AM8" s="69"/>
      <c r="AN8" s="69"/>
      <c r="AO8" s="69"/>
      <c r="AP8" s="69"/>
      <c r="AQ8" s="69"/>
      <c r="AR8" s="69"/>
      <c r="AS8" s="69"/>
      <c r="AT8" s="68">
        <f>データ!T6</f>
        <v>87.02</v>
      </c>
      <c r="AU8" s="68"/>
      <c r="AV8" s="68"/>
      <c r="AW8" s="68"/>
      <c r="AX8" s="68"/>
      <c r="AY8" s="68"/>
      <c r="AZ8" s="68"/>
      <c r="BA8" s="68"/>
      <c r="BB8" s="68">
        <f>データ!U6</f>
        <v>1430.21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0.31</v>
      </c>
      <c r="Q10" s="68"/>
      <c r="R10" s="68"/>
      <c r="S10" s="68"/>
      <c r="T10" s="68"/>
      <c r="U10" s="68"/>
      <c r="V10" s="68"/>
      <c r="W10" s="68">
        <f>データ!Q6</f>
        <v>100</v>
      </c>
      <c r="X10" s="68"/>
      <c r="Y10" s="68"/>
      <c r="Z10" s="68"/>
      <c r="AA10" s="68"/>
      <c r="AB10" s="68"/>
      <c r="AC10" s="68"/>
      <c r="AD10" s="69">
        <f>データ!R6</f>
        <v>1144</v>
      </c>
      <c r="AE10" s="69"/>
      <c r="AF10" s="69"/>
      <c r="AG10" s="69"/>
      <c r="AH10" s="69"/>
      <c r="AI10" s="69"/>
      <c r="AJ10" s="69"/>
      <c r="AK10" s="2"/>
      <c r="AL10" s="69">
        <f>データ!V6</f>
        <v>388</v>
      </c>
      <c r="AM10" s="69"/>
      <c r="AN10" s="69"/>
      <c r="AO10" s="69"/>
      <c r="AP10" s="69"/>
      <c r="AQ10" s="69"/>
      <c r="AR10" s="69"/>
      <c r="AS10" s="69"/>
      <c r="AT10" s="68">
        <f>データ!W6</f>
        <v>0.27</v>
      </c>
      <c r="AU10" s="68"/>
      <c r="AV10" s="68"/>
      <c r="AW10" s="68"/>
      <c r="AX10" s="68"/>
      <c r="AY10" s="68"/>
      <c r="AZ10" s="68"/>
      <c r="BA10" s="68"/>
      <c r="BB10" s="68">
        <f>データ!X6</f>
        <v>1437.04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FAo+HZPaBSiic7Ybwgah749KWydVqhCntEkVAsjeMB89K23rfmBm/rSNhIkUic7ljcJCQ6YwwUS+0cYan+MnWA==" saltValue="aYyKzfpvA04hguoqPaW/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472131</v>
      </c>
      <c r="D6" s="33">
        <f t="shared" si="3"/>
        <v>47</v>
      </c>
      <c r="E6" s="33">
        <f t="shared" si="3"/>
        <v>17</v>
      </c>
      <c r="F6" s="33">
        <f t="shared" si="3"/>
        <v>5</v>
      </c>
      <c r="G6" s="33">
        <f t="shared" si="3"/>
        <v>0</v>
      </c>
      <c r="H6" s="33" t="str">
        <f t="shared" si="3"/>
        <v>沖縄県　うるま市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0.31</v>
      </c>
      <c r="Q6" s="34">
        <f t="shared" si="3"/>
        <v>100</v>
      </c>
      <c r="R6" s="34">
        <f t="shared" si="3"/>
        <v>1144</v>
      </c>
      <c r="S6" s="34">
        <f t="shared" si="3"/>
        <v>124457</v>
      </c>
      <c r="T6" s="34">
        <f t="shared" si="3"/>
        <v>87.02</v>
      </c>
      <c r="U6" s="34">
        <f t="shared" si="3"/>
        <v>1430.21</v>
      </c>
      <c r="V6" s="34">
        <f t="shared" si="3"/>
        <v>388</v>
      </c>
      <c r="W6" s="34">
        <f t="shared" si="3"/>
        <v>0.27</v>
      </c>
      <c r="X6" s="34">
        <f t="shared" si="3"/>
        <v>1437.04</v>
      </c>
      <c r="Y6" s="35">
        <f>IF(Y7="",NA(),Y7)</f>
        <v>95.93</v>
      </c>
      <c r="Z6" s="35">
        <f t="shared" ref="Z6:AH6" si="4">IF(Z7="",NA(),Z7)</f>
        <v>92.52</v>
      </c>
      <c r="AA6" s="35">
        <f t="shared" si="4"/>
        <v>95.67</v>
      </c>
      <c r="AB6" s="35">
        <f t="shared" si="4"/>
        <v>102.63</v>
      </c>
      <c r="AC6" s="35">
        <f t="shared" si="4"/>
        <v>94.12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296.06</v>
      </c>
      <c r="BG6" s="35">
        <f t="shared" ref="BG6:BO6" si="7">IF(BG7="",NA(),BG7)</f>
        <v>1752.94</v>
      </c>
      <c r="BH6" s="34">
        <f t="shared" si="7"/>
        <v>0</v>
      </c>
      <c r="BI6" s="34">
        <f t="shared" si="7"/>
        <v>0</v>
      </c>
      <c r="BJ6" s="34">
        <f t="shared" si="7"/>
        <v>0</v>
      </c>
      <c r="BK6" s="35">
        <f t="shared" si="7"/>
        <v>979.89</v>
      </c>
      <c r="BL6" s="35">
        <f t="shared" si="7"/>
        <v>1051.43</v>
      </c>
      <c r="BM6" s="35">
        <f t="shared" si="7"/>
        <v>982.29</v>
      </c>
      <c r="BN6" s="35">
        <f t="shared" si="7"/>
        <v>789.46</v>
      </c>
      <c r="BO6" s="35">
        <f t="shared" si="7"/>
        <v>826.83</v>
      </c>
      <c r="BP6" s="34" t="str">
        <f>IF(BP7="","",IF(BP7="-","【-】","【"&amp;SUBSTITUTE(TEXT(BP7,"#,##0.00"),"-","△")&amp;"】"))</f>
        <v>【765.47】</v>
      </c>
      <c r="BQ6" s="35">
        <f>IF(BQ7="",NA(),BQ7)</f>
        <v>5.4</v>
      </c>
      <c r="BR6" s="35">
        <f t="shared" ref="BR6:BZ6" si="8">IF(BR7="",NA(),BR7)</f>
        <v>6.4</v>
      </c>
      <c r="BS6" s="35">
        <f t="shared" si="8"/>
        <v>5.53</v>
      </c>
      <c r="BT6" s="35">
        <f t="shared" si="8"/>
        <v>6.28</v>
      </c>
      <c r="BU6" s="35">
        <f t="shared" si="8"/>
        <v>6.46</v>
      </c>
      <c r="BV6" s="35">
        <f t="shared" si="8"/>
        <v>41.34</v>
      </c>
      <c r="BW6" s="35">
        <f t="shared" si="8"/>
        <v>40.06</v>
      </c>
      <c r="BX6" s="35">
        <f t="shared" si="8"/>
        <v>41.25</v>
      </c>
      <c r="BY6" s="35">
        <f t="shared" si="8"/>
        <v>57.77</v>
      </c>
      <c r="BZ6" s="35">
        <f t="shared" si="8"/>
        <v>57.31</v>
      </c>
      <c r="CA6" s="34" t="str">
        <f>IF(CA7="","",IF(CA7="-","【-】","【"&amp;SUBSTITUTE(TEXT(CA7,"#,##0.00"),"-","△")&amp;"】"))</f>
        <v>【59.59】</v>
      </c>
      <c r="CB6" s="35">
        <f>IF(CB7="",NA(),CB7)</f>
        <v>1480.02</v>
      </c>
      <c r="CC6" s="35">
        <f t="shared" ref="CC6:CK6" si="9">IF(CC7="",NA(),CC7)</f>
        <v>1271.6199999999999</v>
      </c>
      <c r="CD6" s="35">
        <f t="shared" si="9"/>
        <v>1446.76</v>
      </c>
      <c r="CE6" s="35">
        <f t="shared" si="9"/>
        <v>1324.43</v>
      </c>
      <c r="CF6" s="35">
        <f t="shared" si="9"/>
        <v>1322.86</v>
      </c>
      <c r="CG6" s="35">
        <f t="shared" si="9"/>
        <v>357.49</v>
      </c>
      <c r="CH6" s="35">
        <f t="shared" si="9"/>
        <v>355.22</v>
      </c>
      <c r="CI6" s="35">
        <f t="shared" si="9"/>
        <v>334.48</v>
      </c>
      <c r="CJ6" s="35">
        <f t="shared" si="9"/>
        <v>274.35000000000002</v>
      </c>
      <c r="CK6" s="35">
        <f t="shared" si="9"/>
        <v>273.52</v>
      </c>
      <c r="CL6" s="34" t="str">
        <f>IF(CL7="","",IF(CL7="-","【-】","【"&amp;SUBSTITUTE(TEXT(CL7,"#,##0.00"),"-","△")&amp;"】"))</f>
        <v>【257.86】</v>
      </c>
      <c r="CM6" s="35">
        <f>IF(CM7="",NA(),CM7)</f>
        <v>15.77</v>
      </c>
      <c r="CN6" s="35">
        <f t="shared" ref="CN6:CV6" si="10">IF(CN7="",NA(),CN7)</f>
        <v>16.18</v>
      </c>
      <c r="CO6" s="35">
        <f t="shared" si="10"/>
        <v>15.77</v>
      </c>
      <c r="CP6" s="35">
        <f t="shared" si="10"/>
        <v>16.18</v>
      </c>
      <c r="CQ6" s="35">
        <f t="shared" si="10"/>
        <v>14.52</v>
      </c>
      <c r="CR6" s="35">
        <f t="shared" si="10"/>
        <v>44.69</v>
      </c>
      <c r="CS6" s="35">
        <f t="shared" si="10"/>
        <v>42.84</v>
      </c>
      <c r="CT6" s="35">
        <f t="shared" si="10"/>
        <v>40.93</v>
      </c>
      <c r="CU6" s="35">
        <f t="shared" si="10"/>
        <v>50.68</v>
      </c>
      <c r="CV6" s="35">
        <f t="shared" si="10"/>
        <v>50.14</v>
      </c>
      <c r="CW6" s="34" t="str">
        <f>IF(CW7="","",IF(CW7="-","【-】","【"&amp;SUBSTITUTE(TEXT(CW7,"#,##0.00"),"-","△")&amp;"】"))</f>
        <v>【51.30】</v>
      </c>
      <c r="CX6" s="35">
        <f>IF(CX7="",NA(),CX7)</f>
        <v>26.78</v>
      </c>
      <c r="CY6" s="35">
        <f t="shared" ref="CY6:DG6" si="11">IF(CY7="",NA(),CY7)</f>
        <v>28.25</v>
      </c>
      <c r="CZ6" s="35">
        <f t="shared" si="11"/>
        <v>28.97</v>
      </c>
      <c r="DA6" s="35">
        <f t="shared" si="11"/>
        <v>28.88</v>
      </c>
      <c r="DB6" s="35">
        <f t="shared" si="11"/>
        <v>33.25</v>
      </c>
      <c r="DC6" s="35">
        <f t="shared" si="11"/>
        <v>69.67</v>
      </c>
      <c r="DD6" s="35">
        <f t="shared" si="11"/>
        <v>66.3</v>
      </c>
      <c r="DE6" s="35">
        <f t="shared" si="11"/>
        <v>62.73</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0.01</v>
      </c>
      <c r="EN6" s="35">
        <f t="shared" si="14"/>
        <v>0.02</v>
      </c>
      <c r="EO6" s="34" t="str">
        <f>IF(EO7="","",IF(EO7="-","【-】","【"&amp;SUBSTITUTE(TEXT(EO7,"#,##0.00"),"-","△")&amp;"】"))</f>
        <v>【0.02】</v>
      </c>
    </row>
    <row r="7" spans="1:145" s="36" customFormat="1" x14ac:dyDescent="0.15">
      <c r="A7" s="28"/>
      <c r="B7" s="37">
        <v>2019</v>
      </c>
      <c r="C7" s="37">
        <v>472131</v>
      </c>
      <c r="D7" s="37">
        <v>47</v>
      </c>
      <c r="E7" s="37">
        <v>17</v>
      </c>
      <c r="F7" s="37">
        <v>5</v>
      </c>
      <c r="G7" s="37">
        <v>0</v>
      </c>
      <c r="H7" s="37" t="s">
        <v>98</v>
      </c>
      <c r="I7" s="37" t="s">
        <v>99</v>
      </c>
      <c r="J7" s="37" t="s">
        <v>100</v>
      </c>
      <c r="K7" s="37" t="s">
        <v>101</v>
      </c>
      <c r="L7" s="37" t="s">
        <v>102</v>
      </c>
      <c r="M7" s="37" t="s">
        <v>103</v>
      </c>
      <c r="N7" s="38" t="s">
        <v>104</v>
      </c>
      <c r="O7" s="38" t="s">
        <v>105</v>
      </c>
      <c r="P7" s="38">
        <v>0.31</v>
      </c>
      <c r="Q7" s="38">
        <v>100</v>
      </c>
      <c r="R7" s="38">
        <v>1144</v>
      </c>
      <c r="S7" s="38">
        <v>124457</v>
      </c>
      <c r="T7" s="38">
        <v>87.02</v>
      </c>
      <c r="U7" s="38">
        <v>1430.21</v>
      </c>
      <c r="V7" s="38">
        <v>388</v>
      </c>
      <c r="W7" s="38">
        <v>0.27</v>
      </c>
      <c r="X7" s="38">
        <v>1437.04</v>
      </c>
      <c r="Y7" s="38">
        <v>95.93</v>
      </c>
      <c r="Z7" s="38">
        <v>92.52</v>
      </c>
      <c r="AA7" s="38">
        <v>95.67</v>
      </c>
      <c r="AB7" s="38">
        <v>102.63</v>
      </c>
      <c r="AC7" s="38">
        <v>94.12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296.06</v>
      </c>
      <c r="BG7" s="38">
        <v>1752.94</v>
      </c>
      <c r="BH7" s="38">
        <v>0</v>
      </c>
      <c r="BI7" s="38">
        <v>0</v>
      </c>
      <c r="BJ7" s="38">
        <v>0</v>
      </c>
      <c r="BK7" s="38">
        <v>979.89</v>
      </c>
      <c r="BL7" s="38">
        <v>1051.43</v>
      </c>
      <c r="BM7" s="38">
        <v>982.29</v>
      </c>
      <c r="BN7" s="38">
        <v>789.46</v>
      </c>
      <c r="BO7" s="38">
        <v>826.83</v>
      </c>
      <c r="BP7" s="38">
        <v>765.47</v>
      </c>
      <c r="BQ7" s="38">
        <v>5.4</v>
      </c>
      <c r="BR7" s="38">
        <v>6.4</v>
      </c>
      <c r="BS7" s="38">
        <v>5.53</v>
      </c>
      <c r="BT7" s="38">
        <v>6.28</v>
      </c>
      <c r="BU7" s="38">
        <v>6.46</v>
      </c>
      <c r="BV7" s="38">
        <v>41.34</v>
      </c>
      <c r="BW7" s="38">
        <v>40.06</v>
      </c>
      <c r="BX7" s="38">
        <v>41.25</v>
      </c>
      <c r="BY7" s="38">
        <v>57.77</v>
      </c>
      <c r="BZ7" s="38">
        <v>57.31</v>
      </c>
      <c r="CA7" s="38">
        <v>59.59</v>
      </c>
      <c r="CB7" s="38">
        <v>1480.02</v>
      </c>
      <c r="CC7" s="38">
        <v>1271.6199999999999</v>
      </c>
      <c r="CD7" s="38">
        <v>1446.76</v>
      </c>
      <c r="CE7" s="38">
        <v>1324.43</v>
      </c>
      <c r="CF7" s="38">
        <v>1322.86</v>
      </c>
      <c r="CG7" s="38">
        <v>357.49</v>
      </c>
      <c r="CH7" s="38">
        <v>355.22</v>
      </c>
      <c r="CI7" s="38">
        <v>334.48</v>
      </c>
      <c r="CJ7" s="38">
        <v>274.35000000000002</v>
      </c>
      <c r="CK7" s="38">
        <v>273.52</v>
      </c>
      <c r="CL7" s="38">
        <v>257.86</v>
      </c>
      <c r="CM7" s="38">
        <v>15.77</v>
      </c>
      <c r="CN7" s="38">
        <v>16.18</v>
      </c>
      <c r="CO7" s="38">
        <v>15.77</v>
      </c>
      <c r="CP7" s="38">
        <v>16.18</v>
      </c>
      <c r="CQ7" s="38">
        <v>14.52</v>
      </c>
      <c r="CR7" s="38">
        <v>44.69</v>
      </c>
      <c r="CS7" s="38">
        <v>42.84</v>
      </c>
      <c r="CT7" s="38">
        <v>40.93</v>
      </c>
      <c r="CU7" s="38">
        <v>50.68</v>
      </c>
      <c r="CV7" s="38">
        <v>50.14</v>
      </c>
      <c r="CW7" s="38">
        <v>51.3</v>
      </c>
      <c r="CX7" s="38">
        <v>26.78</v>
      </c>
      <c r="CY7" s="38">
        <v>28.25</v>
      </c>
      <c r="CZ7" s="38">
        <v>28.97</v>
      </c>
      <c r="DA7" s="38">
        <v>28.88</v>
      </c>
      <c r="DB7" s="38">
        <v>33.25</v>
      </c>
      <c r="DC7" s="38">
        <v>69.67</v>
      </c>
      <c r="DD7" s="38">
        <v>66.3</v>
      </c>
      <c r="DE7" s="38">
        <v>62.73</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2021-02-01T01:53:03Z</cp:lastPrinted>
  <dcterms:created xsi:type="dcterms:W3CDTF">2020-12-04T03:10:13Z</dcterms:created>
  <dcterms:modified xsi:type="dcterms:W3CDTF">2021-02-01T01:53:08Z</dcterms:modified>
  <cp:category/>
</cp:coreProperties>
</file>