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filesv\suidou\☆☆☆　2　経理班\比嘉　俊昭\通知等\210115FW 【1回目】公営企業に係わる経営比較分析表（令和元年度決算）の分析等について（依頼）\②水→財\【経営比較分析表】2019_472123_46_010\【経営比較分析表】2019_472123_46_010\"/>
    </mc:Choice>
  </mc:AlternateContent>
  <workbookProtection workbookAlgorithmName="SHA-512" workbookHashValue="BKfGkLDkxd6W2IgJVJoPEIVW3tbA18xYfN23AYr+WsFAH1SHTU6CVQ8htXlcwQLP20zo/1bhxDb2YZvIEhS3zQ==" workbookSaltValue="bQrx3hlZsSN1VbFpCbKWxg==" workbookSpinCount="100000" lockStructure="1"/>
  <bookViews>
    <workbookView xWindow="0" yWindow="0" windowWidth="19200" windowHeight="106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<sst xmlns="http://schemas.openxmlformats.org/spreadsheetml/2006/main" count="228" uniqueCount="114">
  <si>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</si>
  <si>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</si>
  <si>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</si>
  <si>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</si>
  <si>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</si>
  <si>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</si>
  <si>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</si>
  <si>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</si>
  <si>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</si>
  <si>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</si>
  <si>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</si>
  <si>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</si>
  <si>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</si>
  <si>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</si>
  <si>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</si>
  <si>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</si>
  <si>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</si>
  <si>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</si>
  <si>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</si>
  <si>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</si>
  <si>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</si>
  <si>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</si>
  <si>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</si>
  <si>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</si>
  <si>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</si>
  <si>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</si>
  <si>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</si>
  <si>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</si>
  <si>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</si>
  <si>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</si>
  <si>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</si>
  <si>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</si>
  <si>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</si>
  <si>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</si>
  <si>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</si>
  <si>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</si>
  <si>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</si>
  <si>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</si>
  <si>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</si>
  <si>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</si>
  <si>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</si>
  <si>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</si>
  <si>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</si>
  <si>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</si>
  <si>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</si>
  <si>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</si>
  <si>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</si>
  <si>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</si>
  <si>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</si>
  <si>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</si>
  <si>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</si>
  <si>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</si>
  <si>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</si>
  <si>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</si>
  <si>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</si>
  <si>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</si>
  <si>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</si>
  <si>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</si>
  <si>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</si>
  <si>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</si>
  <si>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</si>
  <si>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</si>
  <si>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</si>
  <si>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</si>
  <si>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</si>
  <si>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</si>
  <si>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</si>
  <si>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</si>
  <si>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</si>
  <si>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</si>
  <si>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</si>
  <si>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</si>
  <si>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</si>
  <si>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</si>
  <si>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</si>
  <si>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</si>
  <si>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</si>
  <si>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</si>
  <si>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</si>
  <si>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</si>
  <si>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</si>
  <si>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</si>
  <si>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</si>
  <si>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</si>
  <si>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</si>
  <si>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</si>
  <si>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</si>
  <si>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</si>
  <si>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</si>
  <si>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</si>
  <si>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</si>
  <si>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</si>
  <si>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</si>
  <si>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</si>
  <si>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</si>
  <si>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</si>
  <si>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</si>
  <si>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</si>
  <si>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</si>
  <si>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</si>
  <si>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</si>
  <si>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</si>
  <si>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</si>
  <si>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</si>
  <si>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</si>
  <si>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</si>
  <si>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</si>
  <si>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</si>
  <si>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</si>
  <si>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</si>
  <si>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</si>
  <si>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本市の水道事業における経営状況は概ね良好である。
　しかし、今後管路更新等への対応が必要であることから、経営戦略及びアセットマネジメントの策定により、事業の平準化及び経営のさらなる健全化を図る必要がある。</t>
    <rPh sb="1" eb="3">
      <t>ホンシ</t>
    </rPh>
    <rPh sb="4" eb="6">
      <t>スイドウ</t>
    </rPh>
    <rPh sb="6" eb="8">
      <t>ジギョウ</t>
    </rPh>
    <rPh sb="12" eb="14">
      <t>ケイエイ</t>
    </rPh>
    <rPh sb="14" eb="16">
      <t>ジョウキョウ</t>
    </rPh>
    <rPh sb="17" eb="18">
      <t>オオム</t>
    </rPh>
    <rPh sb="19" eb="21">
      <t>リョウコウ</t>
    </rPh>
    <rPh sb="31" eb="35">
      <t>コンゴカンロ</t>
    </rPh>
    <rPh sb="35" eb="37">
      <t>コウシン</t>
    </rPh>
    <rPh sb="37" eb="38">
      <t>トウ</t>
    </rPh>
    <rPh sb="40" eb="42">
      <t>タイオウ</t>
    </rPh>
    <rPh sb="43" eb="45">
      <t>ヒツヨウ</t>
    </rPh>
    <rPh sb="53" eb="58">
      <t>ケイエイセンリャクオヨ</t>
    </rPh>
    <rPh sb="70" eb="72">
      <t>サクテイ</t>
    </rPh>
    <rPh sb="76" eb="78">
      <t>ジギョウ</t>
    </rPh>
    <rPh sb="79" eb="83">
      <t>ヘイジュンカオヨ</t>
    </rPh>
    <rPh sb="84" eb="86">
      <t>ケイエイ</t>
    </rPh>
    <rPh sb="91" eb="94">
      <t>ケンゼンカ</t>
    </rPh>
    <rPh sb="95" eb="96">
      <t>ハカ</t>
    </rPh>
    <rPh sb="97" eb="99">
      <t>ヒツヨウ</t>
    </rPh>
    <phoneticPr fontId="4"/>
  </si>
  <si>
    <t xml:space="preserve">①経常収支比率：100％以上となっており、収支は黒字。全国及び類似団体平均値を連続して上回っており、健全な経営状況である。
②累積欠損金比率：0％となっており、健全な経営状況である。
③流動比率：100％を上回っており、全国及び類似団体平均値も上回っていることから、短期的な支払い能力については問題ないが、下水道事業会計への貸付金増加等により連続して悪化していることから、今後注意していく必要がある。
④企業債残高対給水収益比率：全国及び類似団体平均値を大幅に下回っており、健全な経営状況である。
⑤料金回収率：100％を上回っていることから、給水に係る費用を給水収益で賄えている。
⑥給水原価：全国及び類似団体平均値を上回っている。起伏の多い地理的条件が理由の一つと考えられるが、今後維持管理費の削減等の経営改善の検討を行う必要がある。
⑦施設利用率、⑧有収率：全国及び類似団体平均値より高い数値となっており、適正な状態である。
</t>
    <rPh sb="1" eb="7">
      <t>ケイジョウシュウシヒリツ</t>
    </rPh>
    <rPh sb="12" eb="14">
      <t>イジョウ</t>
    </rPh>
    <rPh sb="21" eb="23">
      <t>シュウシ</t>
    </rPh>
    <rPh sb="24" eb="26">
      <t>クロジ</t>
    </rPh>
    <rPh sb="27" eb="29">
      <t>ゼンコク</t>
    </rPh>
    <rPh sb="29" eb="30">
      <t>オヨ</t>
    </rPh>
    <rPh sb="31" eb="38">
      <t>ルイジダンタイヘイキンチ</t>
    </rPh>
    <rPh sb="39" eb="41">
      <t>レンゾク</t>
    </rPh>
    <rPh sb="43" eb="45">
      <t>ウワマワ</t>
    </rPh>
    <rPh sb="50" eb="52">
      <t>ケンゼン</t>
    </rPh>
    <rPh sb="53" eb="55">
      <t>ケイエイ</t>
    </rPh>
    <rPh sb="55" eb="57">
      <t>ジョウキョウ</t>
    </rPh>
    <rPh sb="64" eb="69">
      <t>ルイセキケッソンキン</t>
    </rPh>
    <rPh sb="69" eb="71">
      <t>ヒリツ</t>
    </rPh>
    <rPh sb="81" eb="83">
      <t>ケンゼン</t>
    </rPh>
    <rPh sb="84" eb="88">
      <t>ケイエイジョウキョウ</t>
    </rPh>
    <rPh sb="95" eb="99">
      <t>リュウドウヒリツ</t>
    </rPh>
    <rPh sb="105" eb="107">
      <t>ウワマワ</t>
    </rPh>
    <rPh sb="112" eb="114">
      <t>ゼンコク</t>
    </rPh>
    <rPh sb="114" eb="115">
      <t>オヨ</t>
    </rPh>
    <rPh sb="116" eb="120">
      <t>ルイジダンタイ</t>
    </rPh>
    <rPh sb="120" eb="122">
      <t>ヘイキン</t>
    </rPh>
    <rPh sb="122" eb="123">
      <t>チ</t>
    </rPh>
    <rPh sb="124" eb="126">
      <t>ウワマワ</t>
    </rPh>
    <rPh sb="135" eb="138">
      <t>タンキテキ</t>
    </rPh>
    <rPh sb="139" eb="141">
      <t>シハラ</t>
    </rPh>
    <rPh sb="142" eb="144">
      <t>ノウリョク</t>
    </rPh>
    <rPh sb="149" eb="151">
      <t>モンダイ</t>
    </rPh>
    <rPh sb="155" eb="162">
      <t>ゲスイドウジギョウカイケイ</t>
    </rPh>
    <rPh sb="164" eb="167">
      <t>カシツケキン</t>
    </rPh>
    <rPh sb="167" eb="169">
      <t>ゾウカ</t>
    </rPh>
    <rPh sb="169" eb="170">
      <t>トウ</t>
    </rPh>
    <rPh sb="173" eb="175">
      <t>レンゾク</t>
    </rPh>
    <rPh sb="177" eb="179">
      <t>アッカ</t>
    </rPh>
    <rPh sb="188" eb="190">
      <t>コンゴ</t>
    </rPh>
    <rPh sb="190" eb="192">
      <t>チュウイ</t>
    </rPh>
    <rPh sb="196" eb="198">
      <t>ヒツヨウ</t>
    </rPh>
    <rPh sb="205" eb="210">
      <t>キギョウサイザンダカ</t>
    </rPh>
    <rPh sb="210" eb="211">
      <t>タイ</t>
    </rPh>
    <rPh sb="211" eb="217">
      <t>キュウスイシュウエキヒリツ</t>
    </rPh>
    <rPh sb="218" eb="221">
      <t>ゼンコクオヨ</t>
    </rPh>
    <rPh sb="222" eb="226">
      <t>ルイジダンタイ</t>
    </rPh>
    <rPh sb="226" eb="229">
      <t>ヘイキンチ</t>
    </rPh>
    <rPh sb="230" eb="232">
      <t>オオハバ</t>
    </rPh>
    <rPh sb="233" eb="235">
      <t>シタマワ</t>
    </rPh>
    <rPh sb="240" eb="242">
      <t>ケンゼン</t>
    </rPh>
    <rPh sb="254" eb="259">
      <t>リョウキンカイシュウリツ</t>
    </rPh>
    <rPh sb="265" eb="267">
      <t>ウワマワ</t>
    </rPh>
    <rPh sb="276" eb="278">
      <t>キュウスイ</t>
    </rPh>
    <rPh sb="279" eb="280">
      <t>カカ</t>
    </rPh>
    <rPh sb="281" eb="283">
      <t>ヒヨウ</t>
    </rPh>
    <rPh sb="284" eb="288">
      <t>キュウスイシュウエキ</t>
    </rPh>
    <rPh sb="289" eb="290">
      <t>マカナ</t>
    </rPh>
    <rPh sb="298" eb="302">
      <t>キュウスイゲンカ</t>
    </rPh>
    <rPh sb="303" eb="305">
      <t>ゼンコク</t>
    </rPh>
    <rPh sb="305" eb="306">
      <t>オヨ</t>
    </rPh>
    <rPh sb="307" eb="314">
      <t>ルイジダンタイヘイキンチ</t>
    </rPh>
    <rPh sb="315" eb="317">
      <t>ウワマワ</t>
    </rPh>
    <rPh sb="322" eb="324">
      <t>キフク</t>
    </rPh>
    <rPh sb="325" eb="326">
      <t>オオ</t>
    </rPh>
    <rPh sb="327" eb="330">
      <t>チリテキ</t>
    </rPh>
    <rPh sb="330" eb="332">
      <t>ジョウケン</t>
    </rPh>
    <rPh sb="333" eb="335">
      <t>リユウ</t>
    </rPh>
    <rPh sb="336" eb="337">
      <t>ヒト</t>
    </rPh>
    <rPh sb="339" eb="340">
      <t>カンガ</t>
    </rPh>
    <rPh sb="346" eb="348">
      <t>コンゴ</t>
    </rPh>
    <rPh sb="348" eb="353">
      <t>イジカンリヒ</t>
    </rPh>
    <rPh sb="354" eb="356">
      <t>サクゲン</t>
    </rPh>
    <rPh sb="356" eb="357">
      <t>トウ</t>
    </rPh>
    <rPh sb="358" eb="360">
      <t>ケイエイ</t>
    </rPh>
    <rPh sb="360" eb="362">
      <t>カイゼン</t>
    </rPh>
    <rPh sb="363" eb="365">
      <t>ケントウ</t>
    </rPh>
    <rPh sb="366" eb="367">
      <t>オコナ</t>
    </rPh>
    <rPh sb="368" eb="370">
      <t>ヒツヨウ</t>
    </rPh>
    <rPh sb="377" eb="382">
      <t>シセツリヨウリツ</t>
    </rPh>
    <rPh sb="388" eb="390">
      <t>ゼンコク</t>
    </rPh>
    <rPh sb="390" eb="391">
      <t>オヨ</t>
    </rPh>
    <rPh sb="392" eb="399">
      <t>ルイジダンタイヘイキンチ</t>
    </rPh>
    <rPh sb="401" eb="402">
      <t>タカ</t>
    </rPh>
    <rPh sb="403" eb="405">
      <t>スウチ</t>
    </rPh>
    <phoneticPr fontId="4"/>
  </si>
  <si>
    <t>①有形固定資産減価償却率：全国及び類似団体平均値を下回っており、良好な状態を示している。
ただし、今後経年劣化に対応するため、長寿命化等を行う必要がある。
②管路経年経過率：計上漏れ。令和元年度は9.39％。全国及び類似団体平均値を下回っているものの年々増加している。今後の老朽化に対応するため、計画的な更新に取り組む必要がある。
③管路更新率：計上漏れ。令和元年度は0.07％。全国及び類似団体平均値を下回っている。事業の平準化を図り計画的に更新を行う必要がある。</t>
    <rPh sb="1" eb="7">
      <t>ユウケイコテイシサン</t>
    </rPh>
    <rPh sb="7" eb="12">
      <t>ゲンカショウキャクリツ</t>
    </rPh>
    <rPh sb="13" eb="15">
      <t>ゼンコク</t>
    </rPh>
    <rPh sb="15" eb="16">
      <t>オヨ</t>
    </rPh>
    <rPh sb="17" eb="24">
      <t>ルイジダンタイヘイキンチ</t>
    </rPh>
    <rPh sb="25" eb="27">
      <t>シタマワ</t>
    </rPh>
    <rPh sb="32" eb="34">
      <t>リョウコウ</t>
    </rPh>
    <rPh sb="35" eb="37">
      <t>ジョウタイ</t>
    </rPh>
    <rPh sb="38" eb="39">
      <t>シメ</t>
    </rPh>
    <rPh sb="49" eb="51">
      <t>コンゴ</t>
    </rPh>
    <rPh sb="51" eb="55">
      <t>ケイネンレッカ</t>
    </rPh>
    <rPh sb="56" eb="58">
      <t>タイオウ</t>
    </rPh>
    <rPh sb="63" eb="67">
      <t>チョウジュミョウカ</t>
    </rPh>
    <rPh sb="67" eb="68">
      <t>トウ</t>
    </rPh>
    <rPh sb="69" eb="70">
      <t>オコナ</t>
    </rPh>
    <rPh sb="71" eb="73">
      <t>ヒツヨウ</t>
    </rPh>
    <rPh sb="80" eb="82">
      <t>カンロ</t>
    </rPh>
    <rPh sb="82" eb="84">
      <t>ケイネン</t>
    </rPh>
    <rPh sb="84" eb="86">
      <t>ケイカ</t>
    </rPh>
    <rPh sb="86" eb="87">
      <t>リツ</t>
    </rPh>
    <rPh sb="88" eb="91">
      <t>ケイジョウモ</t>
    </rPh>
    <rPh sb="93" eb="95">
      <t>レイワ</t>
    </rPh>
    <rPh sb="95" eb="98">
      <t>ガンネンド</t>
    </rPh>
    <rPh sb="105" eb="108">
      <t>ゼンコクオヨ</t>
    </rPh>
    <rPh sb="109" eb="116">
      <t>ルイジダンタイヘイキンチ</t>
    </rPh>
    <rPh sb="117" eb="119">
      <t>シタマワ</t>
    </rPh>
    <rPh sb="126" eb="128">
      <t>ネンネン</t>
    </rPh>
    <rPh sb="128" eb="130">
      <t>ゾウカ</t>
    </rPh>
    <rPh sb="135" eb="137">
      <t>コンゴ</t>
    </rPh>
    <rPh sb="138" eb="141">
      <t>ロウキュウカ</t>
    </rPh>
    <rPh sb="142" eb="144">
      <t>タイオウ</t>
    </rPh>
    <rPh sb="149" eb="152">
      <t>ケイカクテキ</t>
    </rPh>
    <rPh sb="153" eb="155">
      <t>コウシン</t>
    </rPh>
    <rPh sb="156" eb="157">
      <t>ト</t>
    </rPh>
    <rPh sb="158" eb="159">
      <t>ク</t>
    </rPh>
    <rPh sb="160" eb="162">
      <t>ヒツヨウ</t>
    </rPh>
    <rPh sb="170" eb="172">
      <t>カンロ</t>
    </rPh>
    <rPh sb="172" eb="174">
      <t>コウシン</t>
    </rPh>
    <rPh sb="174" eb="175">
      <t>リツ</t>
    </rPh>
    <rPh sb="176" eb="179">
      <t>ケイジョウモ</t>
    </rPh>
    <rPh sb="181" eb="186">
      <t>レイワガンネンド</t>
    </rPh>
    <rPh sb="193" eb="196">
      <t>ゼンコクオヨ</t>
    </rPh>
    <rPh sb="197" eb="204">
      <t>ルイジダンタイヘイキンチ</t>
    </rPh>
    <rPh sb="205" eb="207">
      <t>シタマワ</t>
    </rPh>
    <rPh sb="212" eb="214">
      <t>ジギョウ</t>
    </rPh>
    <rPh sb="215" eb="218">
      <t>ヘイジュンカ</t>
    </rPh>
    <rPh sb="219" eb="220">
      <t>ハカ</t>
    </rPh>
    <rPh sb="221" eb="224">
      <t>ケイカクテキ</t>
    </rPh>
    <rPh sb="225" eb="227">
      <t>コウシン</t>
    </rPh>
    <rPh sb="228" eb="229">
      <t>オコナ</t>
    </rPh>
    <rPh sb="230" eb="2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</si>
</sst>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0.43</c:v>
                </c:pt>
                <c:pt idx="1">
                  <c:v>0.42</c:v>
                </c:pt>
                <c:pt idx="2">
                  <c:v>1.81</c:v>
                </c:pt>
                <c:pt idx="3" formatCode="#,##0.00;&quot;△&quot;#,##0.00">
                  <c:v>0</c:v>
                </c:pt>
                <c:pt idx="4" formatCode="#,##0.00;&quot;△&quot;#,##0.00">
                  <c:v>0</c:v>
                </c:pt>
              </c:numCache>
            </c:numRef>
          </c:val>
          <c:extLst>
            <c:ext xmlns:c16="http://schemas.microsoft.com/office/drawing/2014/chart" uri="{C3380CC4-5D6E-409C-BE32-E72D297353CC}">
              <c16:uniqueId val="{00000000-3659-4837-930F-101F1DE6A31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3659-4837-930F-101F1DE6A31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71.78</c:v>
                </c:pt>
                <c:pt idx="1">
                  <c:v>72.930000000000007</c:v>
                </c:pt>
                <c:pt idx="2">
                  <c:v>74.17</c:v>
                </c:pt>
                <c:pt idx="3">
                  <c:v>74.69</c:v>
                </c:pt>
                <c:pt idx="4">
                  <c:v>75.19</c:v>
                </c:pt>
              </c:numCache>
            </c:numRef>
          </c:val>
          <c:extLst>
            <c:ext xmlns:c16="http://schemas.microsoft.com/office/drawing/2014/chart" uri="{C3380CC4-5D6E-409C-BE32-E72D297353CC}">
              <c16:uniqueId val="{00000000-8EDC-4E73-9882-2F21D094F5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8EDC-4E73-9882-2F21D094F5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96.46</c:v>
                </c:pt>
                <c:pt idx="1">
                  <c:v>96.51</c:v>
                </c:pt>
                <c:pt idx="2">
                  <c:v>96.22</c:v>
                </c:pt>
                <c:pt idx="3">
                  <c:v>95.81</c:v>
                </c:pt>
                <c:pt idx="4">
                  <c:v>96.17</c:v>
                </c:pt>
              </c:numCache>
            </c:numRef>
          </c:val>
          <c:extLst>
            <c:ext xmlns:c16="http://schemas.microsoft.com/office/drawing/2014/chart" uri="{C3380CC4-5D6E-409C-BE32-E72D297353CC}">
              <c16:uniqueId val="{00000000-25E2-4B4D-B5CE-A2AC5C48350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25E2-4B4D-B5CE-A2AC5C48350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112.89</c:v>
                </c:pt>
                <c:pt idx="1">
                  <c:v>117.94</c:v>
                </c:pt>
                <c:pt idx="2">
                  <c:v>118.65</c:v>
                </c:pt>
                <c:pt idx="3">
                  <c:v>116.65</c:v>
                </c:pt>
                <c:pt idx="4">
                  <c:v>120.76</c:v>
                </c:pt>
              </c:numCache>
            </c:numRef>
          </c:val>
          <c:extLst>
            <c:ext xmlns:c16="http://schemas.microsoft.com/office/drawing/2014/chart" uri="{C3380CC4-5D6E-409C-BE32-E72D297353CC}">
              <c16:uniqueId val="{00000000-903C-4503-AED9-0879CA3E524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03C-4503-AED9-0879CA3E524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36.86</c:v>
                </c:pt>
                <c:pt idx="1">
                  <c:v>38.4</c:v>
                </c:pt>
                <c:pt idx="2">
                  <c:v>39.229999999999997</c:v>
                </c:pt>
                <c:pt idx="3">
                  <c:v>41.05</c:v>
                </c:pt>
                <c:pt idx="4">
                  <c:v>42.9</c:v>
                </c:pt>
              </c:numCache>
            </c:numRef>
          </c:val>
          <c:extLst>
            <c:ext xmlns:c16="http://schemas.microsoft.com/office/drawing/2014/chart" uri="{C3380CC4-5D6E-409C-BE32-E72D297353CC}">
              <c16:uniqueId val="{00000000-8896-4977-B807-933BAB95BF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8896-4977-B807-933BAB95BF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3.42</c:v>
                </c:pt>
                <c:pt idx="1">
                  <c:v>4.29</c:v>
                </c:pt>
                <c:pt idx="2">
                  <c:v>6.47</c:v>
                </c:pt>
                <c:pt idx="3">
                  <c:v>7.12</c:v>
                </c:pt>
                <c:pt idx="4" formatCode="#,##0.00;&quot;△&quot;#,##0.00">
                  <c:v>0</c:v>
                </c:pt>
              </c:numCache>
            </c:numRef>
          </c:val>
          <c:extLst>
            <c:ext xmlns:c16="http://schemas.microsoft.com/office/drawing/2014/chart" uri="{C3380CC4-5D6E-409C-BE32-E72D297353CC}">
              <c16:uniqueId val="{00000000-1CDC-4FB3-BAE8-B9006BC18F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CDC-4FB3-BAE8-B9006BC18F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19-4DDE-AF76-A77BE6DE94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F019-4DDE-AF76-A77BE6DE94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703.68</c:v>
                </c:pt>
                <c:pt idx="1">
                  <c:v>678.99</c:v>
                </c:pt>
                <c:pt idx="2">
                  <c:v>591.82000000000005</c:v>
                </c:pt>
                <c:pt idx="3">
                  <c:v>558.9</c:v>
                </c:pt>
                <c:pt idx="4">
                  <c:v>556.47</c:v>
                </c:pt>
              </c:numCache>
            </c:numRef>
          </c:val>
          <c:extLst>
            <c:ext xmlns:c16="http://schemas.microsoft.com/office/drawing/2014/chart" uri="{C3380CC4-5D6E-409C-BE32-E72D297353CC}">
              <c16:uniqueId val="{00000000-5F18-4BC3-B4CB-8E7B89301A9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5F18-4BC3-B4CB-8E7B89301A9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97.34</c:v>
                </c:pt>
                <c:pt idx="1">
                  <c:v>88.72</c:v>
                </c:pt>
                <c:pt idx="2">
                  <c:v>80.12</c:v>
                </c:pt>
                <c:pt idx="3">
                  <c:v>72.39</c:v>
                </c:pt>
                <c:pt idx="4">
                  <c:v>64.37</c:v>
                </c:pt>
              </c:numCache>
            </c:numRef>
          </c:val>
          <c:extLst>
            <c:ext xmlns:c16="http://schemas.microsoft.com/office/drawing/2014/chart" uri="{C3380CC4-5D6E-409C-BE32-E72D297353CC}">
              <c16:uniqueId val="{00000000-DBB3-4C38-8B94-A15529F2E9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DBB3-4C38-8B94-A15529F2E9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110.68</c:v>
                </c:pt>
                <c:pt idx="1">
                  <c:v>116.76</c:v>
                </c:pt>
                <c:pt idx="2">
                  <c:v>115.63</c:v>
                </c:pt>
                <c:pt idx="3">
                  <c:v>114.11</c:v>
                </c:pt>
                <c:pt idx="4">
                  <c:v>118.62</c:v>
                </c:pt>
              </c:numCache>
            </c:numRef>
          </c:val>
          <c:extLst>
            <c:ext xmlns:c16="http://schemas.microsoft.com/office/drawing/2014/chart" uri="{C3380CC4-5D6E-409C-BE32-E72D297353CC}">
              <c16:uniqueId val="{00000000-D074-48FE-817F-CF07BCFC55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D074-48FE-817F-CF07BCFC55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192.79</c:v>
                </c:pt>
                <c:pt idx="1">
                  <c:v>182.92</c:v>
                </c:pt>
                <c:pt idx="2">
                  <c:v>184.86</c:v>
                </c:pt>
                <c:pt idx="3">
                  <c:v>187.46</c:v>
                </c:pt>
                <c:pt idx="4">
                  <c:v>180.03</c:v>
                </c:pt>
              </c:numCache>
            </c:numRef>
          </c:val>
          <c:extLst>
            <c:ext xmlns:c16="http://schemas.microsoft.com/office/drawing/2014/chart" uri="{C3380CC4-5D6E-409C-BE32-E72D297353CC}">
              <c16:uniqueId val="{00000000-F4B5-4C07-9A25-7ACDE02B51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F4B5-4C07-9A25-7ACDE02B51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豊見城市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64953</v>
      </c>
      <c r="AM8" s="61"/>
      <c r="AN8" s="61"/>
      <c r="AO8" s="61"/>
      <c r="AP8" s="61"/>
      <c r="AQ8" s="61"/>
      <c r="AR8" s="61"/>
      <c r="AS8" s="61"/>
      <c r="AT8" s="52">
        <f>データ!$S$6</f>
        <v>19.190000000000001</v>
      </c>
      <c r="AU8" s="53"/>
      <c r="AV8" s="53"/>
      <c r="AW8" s="53"/>
      <c r="AX8" s="53"/>
      <c r="AY8" s="53"/>
      <c r="AZ8" s="53"/>
      <c r="BA8" s="53"/>
      <c r="BB8" s="54">
        <f>データ!$T$6</f>
        <v>3384.73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87.9</v>
      </c>
      <c r="J10" s="53"/>
      <c r="K10" s="53"/>
      <c r="L10" s="53"/>
      <c r="M10" s="53"/>
      <c r="N10" s="53"/>
      <c r="O10" s="64"/>
      <c r="P10" s="54">
        <f>データ!$P$6</f>
        <v>100</v>
      </c>
      <c r="Q10" s="54"/>
      <c r="R10" s="54"/>
      <c r="S10" s="54"/>
      <c r="T10" s="54"/>
      <c r="U10" s="54"/>
      <c r="V10" s="54"/>
      <c r="W10" s="61">
        <f>データ!$Q$6</f>
        <v>3762</v>
      </c>
      <c r="X10" s="61"/>
      <c r="Y10" s="61"/>
      <c r="Z10" s="61"/>
      <c r="AA10" s="61"/>
      <c r="AB10" s="61"/>
      <c r="AC10" s="61"/>
      <c r="AD10" s="2"/>
      <c r="AE10" s="2"/>
      <c r="AF10" s="2"/>
      <c r="AG10" s="2"/>
      <c r="AH10" s="4"/>
      <c r="AI10" s="4"/>
      <c r="AJ10" s="4"/>
      <c r="AK10" s="4"/>
      <c r="AL10" s="61">
        <f>データ!$U$6</f>
        <v>64561</v>
      </c>
      <c r="AM10" s="61"/>
      <c r="AN10" s="61"/>
      <c r="AO10" s="61"/>
      <c r="AP10" s="61"/>
      <c r="AQ10" s="61"/>
      <c r="AR10" s="61"/>
      <c r="AS10" s="61"/>
      <c r="AT10" s="52">
        <f>データ!$V$6</f>
        <v>19.190000000000001</v>
      </c>
      <c r="AU10" s="53"/>
      <c r="AV10" s="53"/>
      <c r="AW10" s="53"/>
      <c r="AX10" s="53"/>
      <c r="AY10" s="53"/>
      <c r="AZ10" s="53"/>
      <c r="BA10" s="53"/>
      <c r="BB10" s="54">
        <f>データ!$W$6</f>
        <v>3364.3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Iv8ay+MDPftsYEhxZWlM4yoEIJG1aMcRDyV50y7yiZ1wBNa4Gd8ufaUBO5/a35IqTCzFi9UYItEYBXbZaHmug==" saltValue="i6T/eTeOC6tg1J04/mVUo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472123</v>
      </c>
      <c r="D6" s="34">
        <f t="shared" si="3"/>
        <v>46</v>
      </c>
      <c r="E6" s="34">
        <f t="shared" si="3"/>
        <v>1</v>
      </c>
      <c r="F6" s="34">
        <f t="shared" si="3"/>
        <v>0</v>
      </c>
      <c r="G6" s="34">
        <f t="shared" si="3"/>
        <v>1</v>
      </c>
      <c r="H6" s="34" t="str">
        <f t="shared" si="3"/>
        <v>沖縄県　豊見城市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87.9</v>
      </c>
      <c r="P6" s="35">
        <f t="shared" si="3"/>
        <v>100</v>
      </c>
      <c r="Q6" s="35">
        <f t="shared" si="3"/>
        <v>3762</v>
      </c>
      <c r="R6" s="35">
        <f t="shared" si="3"/>
        <v>64953</v>
      </c>
      <c r="S6" s="35">
        <f t="shared" si="3"/>
        <v>19.190000000000001</v>
      </c>
      <c r="T6" s="35">
        <f t="shared" si="3"/>
        <v>3384.73</v>
      </c>
      <c r="U6" s="35">
        <f t="shared" si="3"/>
        <v>64561</v>
      </c>
      <c r="V6" s="35">
        <f t="shared" si="3"/>
        <v>19.190000000000001</v>
      </c>
      <c r="W6" s="35">
        <f t="shared" si="3"/>
        <v>3364.3</v>
      </c>
      <c r="X6" s="36">
        <f>IF(X7="",NA(),X7)</f>
        <v>112.89</v>
      </c>
      <c r="Y6" s="36">
        <f t="shared" ref="Y6:AG6" si="4">IF(Y7="",NA(),Y7)</f>
        <v>117.94</v>
      </c>
      <c r="Z6" s="36">
        <f t="shared" si="4"/>
        <v>118.65</v>
      </c>
      <c r="AA6" s="36">
        <f t="shared" si="4"/>
        <v>116.65</v>
      </c>
      <c r="AB6" s="36">
        <f t="shared" si="4"/>
        <v>120.76</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703.68</v>
      </c>
      <c r="AU6" s="36">
        <f t="shared" ref="AU6:BC6" si="6">IF(AU7="",NA(),AU7)</f>
        <v>678.99</v>
      </c>
      <c r="AV6" s="36">
        <f t="shared" si="6"/>
        <v>591.82000000000005</v>
      </c>
      <c r="AW6" s="36">
        <f t="shared" si="6"/>
        <v>558.9</v>
      </c>
      <c r="AX6" s="36">
        <f t="shared" si="6"/>
        <v>556.47</v>
      </c>
      <c r="AY6" s="36">
        <f t="shared" si="6"/>
        <v>346.59</v>
      </c>
      <c r="AZ6" s="36">
        <f t="shared" si="6"/>
        <v>357.82</v>
      </c>
      <c r="BA6" s="36">
        <f t="shared" si="6"/>
        <v>355.5</v>
      </c>
      <c r="BB6" s="36">
        <f t="shared" si="6"/>
        <v>349.83</v>
      </c>
      <c r="BC6" s="36">
        <f t="shared" si="6"/>
        <v>360.86</v>
      </c>
      <c r="BD6" s="35" t="str">
        <f>IF(BD7="","",IF(BD7="-","【-】","【"&amp;SUBSTITUTE(TEXT(BD7,"#,##0.00"),"-","△")&amp;"】"))</f>
        <v>【264.97】</v>
      </c>
      <c r="BE6" s="36">
        <f>IF(BE7="",NA(),BE7)</f>
        <v>97.34</v>
      </c>
      <c r="BF6" s="36">
        <f t="shared" ref="BF6:BN6" si="7">IF(BF7="",NA(),BF7)</f>
        <v>88.72</v>
      </c>
      <c r="BG6" s="36">
        <f t="shared" si="7"/>
        <v>80.12</v>
      </c>
      <c r="BH6" s="36">
        <f t="shared" si="7"/>
        <v>72.39</v>
      </c>
      <c r="BI6" s="36">
        <f t="shared" si="7"/>
        <v>64.37</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110.68</v>
      </c>
      <c r="BQ6" s="36">
        <f t="shared" ref="BQ6:BY6" si="8">IF(BQ7="",NA(),BQ7)</f>
        <v>116.76</v>
      </c>
      <c r="BR6" s="36">
        <f t="shared" si="8"/>
        <v>115.63</v>
      </c>
      <c r="BS6" s="36">
        <f t="shared" si="8"/>
        <v>114.11</v>
      </c>
      <c r="BT6" s="36">
        <f t="shared" si="8"/>
        <v>118.62</v>
      </c>
      <c r="BU6" s="36">
        <f t="shared" si="8"/>
        <v>105.71</v>
      </c>
      <c r="BV6" s="36">
        <f t="shared" si="8"/>
        <v>106.01</v>
      </c>
      <c r="BW6" s="36">
        <f t="shared" si="8"/>
        <v>104.57</v>
      </c>
      <c r="BX6" s="36">
        <f t="shared" si="8"/>
        <v>103.54</v>
      </c>
      <c r="BY6" s="36">
        <f t="shared" si="8"/>
        <v>103.32</v>
      </c>
      <c r="BZ6" s="35" t="str">
        <f>IF(BZ7="","",IF(BZ7="-","【-】","【"&amp;SUBSTITUTE(TEXT(BZ7,"#,##0.00"),"-","△")&amp;"】"))</f>
        <v>【103.24】</v>
      </c>
      <c r="CA6" s="36">
        <f>IF(CA7="",NA(),CA7)</f>
        <v>192.79</v>
      </c>
      <c r="CB6" s="36">
        <f t="shared" ref="CB6:CJ6" si="9">IF(CB7="",NA(),CB7)</f>
        <v>182.92</v>
      </c>
      <c r="CC6" s="36">
        <f t="shared" si="9"/>
        <v>184.86</v>
      </c>
      <c r="CD6" s="36">
        <f t="shared" si="9"/>
        <v>187.46</v>
      </c>
      <c r="CE6" s="36">
        <f t="shared" si="9"/>
        <v>180.03</v>
      </c>
      <c r="CF6" s="36">
        <f t="shared" si="9"/>
        <v>162.15</v>
      </c>
      <c r="CG6" s="36">
        <f t="shared" si="9"/>
        <v>162.24</v>
      </c>
      <c r="CH6" s="36">
        <f t="shared" si="9"/>
        <v>165.47</v>
      </c>
      <c r="CI6" s="36">
        <f t="shared" si="9"/>
        <v>167.46</v>
      </c>
      <c r="CJ6" s="36">
        <f t="shared" si="9"/>
        <v>168.56</v>
      </c>
      <c r="CK6" s="35" t="str">
        <f>IF(CK7="","",IF(CK7="-","【-】","【"&amp;SUBSTITUTE(TEXT(CK7,"#,##0.00"),"-","△")&amp;"】"))</f>
        <v>【168.38】</v>
      </c>
      <c r="CL6" s="36">
        <f>IF(CL7="",NA(),CL7)</f>
        <v>71.78</v>
      </c>
      <c r="CM6" s="36">
        <f t="shared" ref="CM6:CU6" si="10">IF(CM7="",NA(),CM7)</f>
        <v>72.930000000000007</v>
      </c>
      <c r="CN6" s="36">
        <f t="shared" si="10"/>
        <v>74.17</v>
      </c>
      <c r="CO6" s="36">
        <f t="shared" si="10"/>
        <v>74.69</v>
      </c>
      <c r="CP6" s="36">
        <f t="shared" si="10"/>
        <v>75.19</v>
      </c>
      <c r="CQ6" s="36">
        <f t="shared" si="10"/>
        <v>59.34</v>
      </c>
      <c r="CR6" s="36">
        <f t="shared" si="10"/>
        <v>59.11</v>
      </c>
      <c r="CS6" s="36">
        <f t="shared" si="10"/>
        <v>59.74</v>
      </c>
      <c r="CT6" s="36">
        <f t="shared" si="10"/>
        <v>59.46</v>
      </c>
      <c r="CU6" s="36">
        <f t="shared" si="10"/>
        <v>59.51</v>
      </c>
      <c r="CV6" s="35" t="str">
        <f>IF(CV7="","",IF(CV7="-","【-】","【"&amp;SUBSTITUTE(TEXT(CV7,"#,##0.00"),"-","△")&amp;"】"))</f>
        <v>【60.00】</v>
      </c>
      <c r="CW6" s="36">
        <f>IF(CW7="",NA(),CW7)</f>
        <v>96.46</v>
      </c>
      <c r="CX6" s="36">
        <f t="shared" ref="CX6:DF6" si="11">IF(CX7="",NA(),CX7)</f>
        <v>96.51</v>
      </c>
      <c r="CY6" s="36">
        <f t="shared" si="11"/>
        <v>96.22</v>
      </c>
      <c r="CZ6" s="36">
        <f t="shared" si="11"/>
        <v>95.81</v>
      </c>
      <c r="DA6" s="36">
        <f t="shared" si="11"/>
        <v>96.17</v>
      </c>
      <c r="DB6" s="36">
        <f t="shared" si="11"/>
        <v>87.74</v>
      </c>
      <c r="DC6" s="36">
        <f t="shared" si="11"/>
        <v>87.91</v>
      </c>
      <c r="DD6" s="36">
        <f t="shared" si="11"/>
        <v>87.28</v>
      </c>
      <c r="DE6" s="36">
        <f t="shared" si="11"/>
        <v>87.41</v>
      </c>
      <c r="DF6" s="36">
        <f t="shared" si="11"/>
        <v>87.08</v>
      </c>
      <c r="DG6" s="35" t="str">
        <f>IF(DG7="","",IF(DG7="-","【-】","【"&amp;SUBSTITUTE(TEXT(DG7,"#,##0.00"),"-","△")&amp;"】"))</f>
        <v>【89.80】</v>
      </c>
      <c r="DH6" s="36">
        <f>IF(DH7="",NA(),DH7)</f>
        <v>36.86</v>
      </c>
      <c r="DI6" s="36">
        <f t="shared" ref="DI6:DQ6" si="12">IF(DI7="",NA(),DI7)</f>
        <v>38.4</v>
      </c>
      <c r="DJ6" s="36">
        <f t="shared" si="12"/>
        <v>39.229999999999997</v>
      </c>
      <c r="DK6" s="36">
        <f t="shared" si="12"/>
        <v>41.05</v>
      </c>
      <c r="DL6" s="36">
        <f t="shared" si="12"/>
        <v>42.9</v>
      </c>
      <c r="DM6" s="36">
        <f t="shared" si="12"/>
        <v>46.27</v>
      </c>
      <c r="DN6" s="36">
        <f t="shared" si="12"/>
        <v>46.88</v>
      </c>
      <c r="DO6" s="36">
        <f t="shared" si="12"/>
        <v>46.94</v>
      </c>
      <c r="DP6" s="36">
        <f t="shared" si="12"/>
        <v>47.62</v>
      </c>
      <c r="DQ6" s="36">
        <f t="shared" si="12"/>
        <v>48.55</v>
      </c>
      <c r="DR6" s="35" t="str">
        <f>IF(DR7="","",IF(DR7="-","【-】","【"&amp;SUBSTITUTE(TEXT(DR7,"#,##0.00"),"-","△")&amp;"】"))</f>
        <v>【49.59】</v>
      </c>
      <c r="DS6" s="36">
        <f>IF(DS7="",NA(),DS7)</f>
        <v>3.42</v>
      </c>
      <c r="DT6" s="36">
        <f t="shared" ref="DT6:EB6" si="13">IF(DT7="",NA(),DT7)</f>
        <v>4.29</v>
      </c>
      <c r="DU6" s="36">
        <f t="shared" si="13"/>
        <v>6.47</v>
      </c>
      <c r="DV6" s="36">
        <f t="shared" si="13"/>
        <v>7.12</v>
      </c>
      <c r="DW6" s="35">
        <f t="shared" si="13"/>
        <v>0</v>
      </c>
      <c r="DX6" s="36">
        <f t="shared" si="13"/>
        <v>10.93</v>
      </c>
      <c r="DY6" s="36">
        <f t="shared" si="13"/>
        <v>13.39</v>
      </c>
      <c r="DZ6" s="36">
        <f t="shared" si="13"/>
        <v>14.48</v>
      </c>
      <c r="EA6" s="36">
        <f t="shared" si="13"/>
        <v>16.27</v>
      </c>
      <c r="EB6" s="36">
        <f t="shared" si="13"/>
        <v>17.11</v>
      </c>
      <c r="EC6" s="35" t="str">
        <f>IF(EC7="","",IF(EC7="-","【-】","【"&amp;SUBSTITUTE(TEXT(EC7,"#,##0.00"),"-","△")&amp;"】"))</f>
        <v>【19.44】</v>
      </c>
      <c r="ED6" s="36">
        <f>IF(ED7="",NA(),ED7)</f>
        <v>0.43</v>
      </c>
      <c r="EE6" s="36">
        <f t="shared" ref="EE6:EM6" si="14">IF(EE7="",NA(),EE7)</f>
        <v>0.42</v>
      </c>
      <c r="EF6" s="36">
        <f t="shared" si="14"/>
        <v>1.81</v>
      </c>
      <c r="EG6" s="35">
        <f t="shared" si="14"/>
        <v>0</v>
      </c>
      <c r="EH6" s="35">
        <f t="shared" si="14"/>
        <v>0</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472123</v>
      </c>
      <c r="D7" s="38">
        <v>46</v>
      </c>
      <c r="E7" s="38">
        <v>1</v>
      </c>
      <c r="F7" s="38">
        <v>0</v>
      </c>
      <c r="G7" s="38">
        <v>1</v>
      </c>
      <c r="H7" s="38" t="s">
        <v>93</v>
      </c>
      <c r="I7" s="38" t="s">
        <v>94</v>
      </c>
      <c r="J7" s="38" t="s">
        <v>95</v>
      </c>
      <c r="K7" s="38" t="s">
        <v>96</v>
      </c>
      <c r="L7" s="38" t="s">
        <v>97</v>
      </c>
      <c r="M7" s="38" t="s">
        <v>98</v>
      </c>
      <c r="N7" s="39" t="s">
        <v>99</v>
      </c>
      <c r="O7" s="39">
        <v>87.9</v>
      </c>
      <c r="P7" s="39">
        <v>100</v>
      </c>
      <c r="Q7" s="39">
        <v>3762</v>
      </c>
      <c r="R7" s="39">
        <v>64953</v>
      </c>
      <c r="S7" s="39">
        <v>19.190000000000001</v>
      </c>
      <c r="T7" s="39">
        <v>3384.73</v>
      </c>
      <c r="U7" s="39">
        <v>64561</v>
      </c>
      <c r="V7" s="39">
        <v>19.190000000000001</v>
      </c>
      <c r="W7" s="39">
        <v>3364.3</v>
      </c>
      <c r="X7" s="39">
        <v>112.89</v>
      </c>
      <c r="Y7" s="39">
        <v>117.94</v>
      </c>
      <c r="Z7" s="39">
        <v>118.65</v>
      </c>
      <c r="AA7" s="39">
        <v>116.65</v>
      </c>
      <c r="AB7" s="39">
        <v>120.76</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703.68</v>
      </c>
      <c r="AU7" s="39">
        <v>678.99</v>
      </c>
      <c r="AV7" s="39">
        <v>591.82000000000005</v>
      </c>
      <c r="AW7" s="39">
        <v>558.9</v>
      </c>
      <c r="AX7" s="39">
        <v>556.47</v>
      </c>
      <c r="AY7" s="39">
        <v>346.59</v>
      </c>
      <c r="AZ7" s="39">
        <v>357.82</v>
      </c>
      <c r="BA7" s="39">
        <v>355.5</v>
      </c>
      <c r="BB7" s="39">
        <v>349.83</v>
      </c>
      <c r="BC7" s="39">
        <v>360.86</v>
      </c>
      <c r="BD7" s="39">
        <v>264.97000000000003</v>
      </c>
      <c r="BE7" s="39">
        <v>97.34</v>
      </c>
      <c r="BF7" s="39">
        <v>88.72</v>
      </c>
      <c r="BG7" s="39">
        <v>80.12</v>
      </c>
      <c r="BH7" s="39">
        <v>72.39</v>
      </c>
      <c r="BI7" s="39">
        <v>64.37</v>
      </c>
      <c r="BJ7" s="39">
        <v>312.02999999999997</v>
      </c>
      <c r="BK7" s="39">
        <v>307.45999999999998</v>
      </c>
      <c r="BL7" s="39">
        <v>312.58</v>
      </c>
      <c r="BM7" s="39">
        <v>314.87</v>
      </c>
      <c r="BN7" s="39">
        <v>309.27999999999997</v>
      </c>
      <c r="BO7" s="39">
        <v>266.61</v>
      </c>
      <c r="BP7" s="39">
        <v>110.68</v>
      </c>
      <c r="BQ7" s="39">
        <v>116.76</v>
      </c>
      <c r="BR7" s="39">
        <v>115.63</v>
      </c>
      <c r="BS7" s="39">
        <v>114.11</v>
      </c>
      <c r="BT7" s="39">
        <v>118.62</v>
      </c>
      <c r="BU7" s="39">
        <v>105.71</v>
      </c>
      <c r="BV7" s="39">
        <v>106.01</v>
      </c>
      <c r="BW7" s="39">
        <v>104.57</v>
      </c>
      <c r="BX7" s="39">
        <v>103.54</v>
      </c>
      <c r="BY7" s="39">
        <v>103.32</v>
      </c>
      <c r="BZ7" s="39">
        <v>103.24</v>
      </c>
      <c r="CA7" s="39">
        <v>192.79</v>
      </c>
      <c r="CB7" s="39">
        <v>182.92</v>
      </c>
      <c r="CC7" s="39">
        <v>184.86</v>
      </c>
      <c r="CD7" s="39">
        <v>187.46</v>
      </c>
      <c r="CE7" s="39">
        <v>180.03</v>
      </c>
      <c r="CF7" s="39">
        <v>162.15</v>
      </c>
      <c r="CG7" s="39">
        <v>162.24</v>
      </c>
      <c r="CH7" s="39">
        <v>165.47</v>
      </c>
      <c r="CI7" s="39">
        <v>167.46</v>
      </c>
      <c r="CJ7" s="39">
        <v>168.56</v>
      </c>
      <c r="CK7" s="39">
        <v>168.38</v>
      </c>
      <c r="CL7" s="39">
        <v>71.78</v>
      </c>
      <c r="CM7" s="39">
        <v>72.930000000000007</v>
      </c>
      <c r="CN7" s="39">
        <v>74.17</v>
      </c>
      <c r="CO7" s="39">
        <v>74.69</v>
      </c>
      <c r="CP7" s="39">
        <v>75.19</v>
      </c>
      <c r="CQ7" s="39">
        <v>59.34</v>
      </c>
      <c r="CR7" s="39">
        <v>59.11</v>
      </c>
      <c r="CS7" s="39">
        <v>59.74</v>
      </c>
      <c r="CT7" s="39">
        <v>59.46</v>
      </c>
      <c r="CU7" s="39">
        <v>59.51</v>
      </c>
      <c r="CV7" s="39">
        <v>60</v>
      </c>
      <c r="CW7" s="39">
        <v>96.46</v>
      </c>
      <c r="CX7" s="39">
        <v>96.51</v>
      </c>
      <c r="CY7" s="39">
        <v>96.22</v>
      </c>
      <c r="CZ7" s="39">
        <v>95.81</v>
      </c>
      <c r="DA7" s="39">
        <v>96.17</v>
      </c>
      <c r="DB7" s="39">
        <v>87.74</v>
      </c>
      <c r="DC7" s="39">
        <v>87.91</v>
      </c>
      <c r="DD7" s="39">
        <v>87.28</v>
      </c>
      <c r="DE7" s="39">
        <v>87.41</v>
      </c>
      <c r="DF7" s="39">
        <v>87.08</v>
      </c>
      <c r="DG7" s="39">
        <v>89.8</v>
      </c>
      <c r="DH7" s="39">
        <v>36.86</v>
      </c>
      <c r="DI7" s="39">
        <v>38.4</v>
      </c>
      <c r="DJ7" s="39">
        <v>39.229999999999997</v>
      </c>
      <c r="DK7" s="39">
        <v>41.05</v>
      </c>
      <c r="DL7" s="39">
        <v>42.9</v>
      </c>
      <c r="DM7" s="39">
        <v>46.27</v>
      </c>
      <c r="DN7" s="39">
        <v>46.88</v>
      </c>
      <c r="DO7" s="39">
        <v>46.94</v>
      </c>
      <c r="DP7" s="39">
        <v>47.62</v>
      </c>
      <c r="DQ7" s="39">
        <v>48.55</v>
      </c>
      <c r="DR7" s="39">
        <v>49.59</v>
      </c>
      <c r="DS7" s="39">
        <v>3.42</v>
      </c>
      <c r="DT7" s="39">
        <v>4.29</v>
      </c>
      <c r="DU7" s="39">
        <v>6.47</v>
      </c>
      <c r="DV7" s="39">
        <v>7.12</v>
      </c>
      <c r="DW7" s="39">
        <v>0</v>
      </c>
      <c r="DX7" s="39">
        <v>10.93</v>
      </c>
      <c r="DY7" s="39">
        <v>13.39</v>
      </c>
      <c r="DZ7" s="39">
        <v>14.48</v>
      </c>
      <c r="EA7" s="39">
        <v>16.27</v>
      </c>
      <c r="EB7" s="39">
        <v>17.11</v>
      </c>
      <c r="EC7" s="39">
        <v>19.440000000000001</v>
      </c>
      <c r="ED7" s="39">
        <v>0.43</v>
      </c>
      <c r="EE7" s="39">
        <v>0.42</v>
      </c>
      <c r="EF7" s="39">
        <v>1.81</v>
      </c>
      <c r="EG7" s="39">
        <v>0</v>
      </c>
      <c r="EH7" s="39">
        <v>0</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豊見城市LGアカウント0933</cp:lastModifiedBy>
  <cp:lastPrinted>2021-01-19T01:57:32Z</cp:lastPrinted>
  <dcterms:created xsi:type="dcterms:W3CDTF">2020-12-04T02:17:15Z</dcterms:created>
  <dcterms:modified xsi:type="dcterms:W3CDTF">2021-01-20T02:34:02Z</dcterms:modified>
  <cp:category/>
</cp:coreProperties>
</file>