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T:\企画係\９５ 財務\０１ 予算・決算\決算\決算資料\経営比較分析表\"/>
    </mc:Choice>
  </mc:AlternateContent>
  <xr:revisionPtr revIDLastSave="0" documentId="13_ncr:1_{620FD6CB-E296-4D0A-BEE7-DB1E6274F145}" xr6:coauthVersionLast="36" xr6:coauthVersionMax="36" xr10:uidLastSave="{00000000-0000-0000-0000-000000000000}"/>
  <workbookProtection workbookAlgorithmName="SHA-512" workbookHashValue="fp3zhVXB9yQdJ4SjyEQp9K2qLiu1a5EG8RuAGcSEFY98i5CaG3lFknrSSrtHZTdRCiwbQ0B4YgWndjPHXamRVQ==" workbookSaltValue="uWTjoP0fZvAs7WGyD3ouZ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<sst xmlns="http://schemas.openxmlformats.org/spreadsheetml/2006/main" count="228" uniqueCount="113">
  <si>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</si>
  <si>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</si>
  <si>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</si>
  <si>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</si>
  <si>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</si>
  <si>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</si>
  <si>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</si>
  <si>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</si>
  <si>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</si>
  <si>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</si>
  <si>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</si>
  <si>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</si>
  <si>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</si>
  <si>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</si>
  <si>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</si>
  <si>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</si>
  <si>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</si>
  <si>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</si>
  <si>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</si>
  <si>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</si>
  <si>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</si>
  <si>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</si>
  <si>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</si>
  <si>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</si>
  <si>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</si>
  <si>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</si>
  <si>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</si>
  <si>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</si>
  <si>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</si>
  <si>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</si>
  <si>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</si>
  <si>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</si>
  <si>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</si>
  <si>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</si>
  <si>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</si>
  <si>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</si>
  <si>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</si>
  <si>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</si>
  <si>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</si>
  <si>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</si>
  <si>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</si>
  <si>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</si>
  <si>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</si>
  <si>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</si>
  <si>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</si>
  <si>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</si>
  <si>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</si>
  <si>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</si>
  <si>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</si>
  <si>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</si>
  <si>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</si>
  <si>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</si>
  <si>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</si>
  <si>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</si>
  <si>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</si>
  <si>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</si>
  <si>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</si>
  <si>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</si>
  <si>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</si>
  <si>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</si>
  <si>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</si>
  <si>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</si>
  <si>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</si>
  <si>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</si>
  <si>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</si>
  <si>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</si>
  <si>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</si>
  <si>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</si>
  <si>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</si>
  <si>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</si>
  <si>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</si>
  <si>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</si>
  <si>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</si>
  <si>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</si>
  <si>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</si>
  <si>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</si>
  <si>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</si>
  <si>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</si>
  <si>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</si>
  <si>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</si>
  <si>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</si>
  <si>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</si>
  <si>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</si>
  <si>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</si>
  <si>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</si>
  <si>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</si>
  <si>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</si>
  <si>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</si>
  <si>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</si>
  <si>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</si>
  <si>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</si>
  <si>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</si>
  <si>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</si>
  <si>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</si>
  <si>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</si>
  <si>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</si>
  <si>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</si>
  <si>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</si>
  <si>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</si>
  <si>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</si>
  <si>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</si>
  <si>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</si>
  <si>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</si>
  <si>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</si>
  <si>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</si>
  <si>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</si>
  <si>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</si>
  <si>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</si>
  <si>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</si>
  <si>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</si>
  <si>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有形固定資産のうち償却対象資産の減価償却がどの程度進んでいるのかを表す指標で、資産の老朽化度合を示している。数値が100％に近いほど、保有資産が法定耐用年数に近づいていることを示している。類似団体平均値もそうだが本市も年々増加している。②管路経年化率は、法定耐用年数を超えた管路延長を示す割合となっている。平均値と比べると低い数値となっているが、有形固定資産減価償却率同様に増加傾向にある。③管路更新率は、当該年度に更新した管路延長の割合を表す指標で、管路の更新ペースや状況を把握できる割合。平均値とほぼ同等な数値となってい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7" eb="48">
      <t>ヒョウ</t>
    </rPh>
    <rPh sb="49" eb="51">
      <t>シヒョウ</t>
    </rPh>
    <rPh sb="53" eb="55">
      <t>シサン</t>
    </rPh>
    <rPh sb="56" eb="59">
      <t>ロウキュウカ</t>
    </rPh>
    <rPh sb="59" eb="61">
      <t>ドアイ</t>
    </rPh>
    <rPh sb="62" eb="63">
      <t>シメ</t>
    </rPh>
    <rPh sb="68" eb="70">
      <t>スウチ</t>
    </rPh>
    <rPh sb="76" eb="77">
      <t>チカ</t>
    </rPh>
    <rPh sb="81" eb="83">
      <t>ホユウ</t>
    </rPh>
    <rPh sb="83" eb="85">
      <t>シサン</t>
    </rPh>
    <rPh sb="86" eb="88">
      <t>ホウテイ</t>
    </rPh>
    <rPh sb="88" eb="90">
      <t>タイヨウ</t>
    </rPh>
    <rPh sb="90" eb="92">
      <t>ネンスウ</t>
    </rPh>
    <rPh sb="93" eb="94">
      <t>チカ</t>
    </rPh>
    <rPh sb="102" eb="103">
      <t>シメ</t>
    </rPh>
    <rPh sb="108" eb="110">
      <t>ルイジ</t>
    </rPh>
    <rPh sb="110" eb="112">
      <t>ダンタイ</t>
    </rPh>
    <rPh sb="112" eb="115">
      <t>ヘイキンチ</t>
    </rPh>
    <rPh sb="120" eb="122">
      <t>ホンシ</t>
    </rPh>
    <rPh sb="123" eb="125">
      <t>ネンネン</t>
    </rPh>
    <rPh sb="125" eb="127">
      <t>ゾウカ</t>
    </rPh>
    <rPh sb="133" eb="135">
      <t>カンロ</t>
    </rPh>
    <rPh sb="135" eb="138">
      <t>ケイネンカ</t>
    </rPh>
    <rPh sb="138" eb="139">
      <t>リツ</t>
    </rPh>
    <rPh sb="141" eb="143">
      <t>ホウテイ</t>
    </rPh>
    <rPh sb="143" eb="145">
      <t>タイヨウ</t>
    </rPh>
    <rPh sb="145" eb="147">
      <t>ネンスウ</t>
    </rPh>
    <rPh sb="148" eb="149">
      <t>コ</t>
    </rPh>
    <rPh sb="151" eb="153">
      <t>カンロ</t>
    </rPh>
    <rPh sb="153" eb="155">
      <t>エンチョウ</t>
    </rPh>
    <rPh sb="156" eb="157">
      <t>シメ</t>
    </rPh>
    <rPh sb="158" eb="160">
      <t>ワリアイ</t>
    </rPh>
    <rPh sb="167" eb="170">
      <t>ヘイキンチ</t>
    </rPh>
    <rPh sb="171" eb="172">
      <t>クラ</t>
    </rPh>
    <rPh sb="175" eb="176">
      <t>ヒク</t>
    </rPh>
    <rPh sb="177" eb="179">
      <t>スウチ</t>
    </rPh>
    <rPh sb="187" eb="189">
      <t>ユウケイ</t>
    </rPh>
    <rPh sb="189" eb="191">
      <t>コテイ</t>
    </rPh>
    <rPh sb="191" eb="193">
      <t>シサン</t>
    </rPh>
    <rPh sb="193" eb="195">
      <t>ゲンカ</t>
    </rPh>
    <rPh sb="195" eb="197">
      <t>ショウキャク</t>
    </rPh>
    <rPh sb="197" eb="198">
      <t>リツ</t>
    </rPh>
    <rPh sb="198" eb="200">
      <t>ドウヨウ</t>
    </rPh>
    <rPh sb="201" eb="203">
      <t>ゾウカ</t>
    </rPh>
    <rPh sb="203" eb="205">
      <t>ケイコウ</t>
    </rPh>
    <rPh sb="210" eb="212">
      <t>カンロ</t>
    </rPh>
    <rPh sb="212" eb="214">
      <t>コウシン</t>
    </rPh>
    <rPh sb="214" eb="215">
      <t>リツ</t>
    </rPh>
    <rPh sb="217" eb="219">
      <t>トウガイ</t>
    </rPh>
    <rPh sb="219" eb="221">
      <t>ネンド</t>
    </rPh>
    <rPh sb="222" eb="224">
      <t>コウシン</t>
    </rPh>
    <rPh sb="226" eb="228">
      <t>カンロ</t>
    </rPh>
    <rPh sb="228" eb="230">
      <t>エンチョウ</t>
    </rPh>
    <rPh sb="231" eb="233">
      <t>ワリアイ</t>
    </rPh>
    <rPh sb="234" eb="235">
      <t>ヒョウ</t>
    </rPh>
    <rPh sb="236" eb="238">
      <t>シヒョウ</t>
    </rPh>
    <rPh sb="240" eb="242">
      <t>カンロ</t>
    </rPh>
    <rPh sb="243" eb="245">
      <t>コウシン</t>
    </rPh>
    <rPh sb="249" eb="251">
      <t>ジョウキョウ</t>
    </rPh>
    <rPh sb="252" eb="254">
      <t>ハアク</t>
    </rPh>
    <rPh sb="257" eb="259">
      <t>ワリアイ</t>
    </rPh>
    <rPh sb="260" eb="262">
      <t>ヘイキン</t>
    </rPh>
    <rPh sb="262" eb="263">
      <t>チ</t>
    </rPh>
    <rPh sb="266" eb="268">
      <t>ドウトウ</t>
    </rPh>
    <rPh sb="269" eb="271">
      <t>スウチ</t>
    </rPh>
    <phoneticPr fontId="4"/>
  </si>
  <si>
    <t>①.経常収支比率については、100％以上となっており、水道使用料などの営業収益で維持管理費等の営業費用を賄えている。②累積欠損金比率については、複数年度にわたって累積した欠損金がないため、0％となっている。③流動比率は、1年以内に支払うべき債務に対して支払うことができる現金等がある状況を示す数値であり、本市は100％以上と財務の安全性が保たれている状況である。④企業債残高給水収益比率は、企業債残高の規模と経営への影響を分析するための指標であり、低い方がよいとされている。平成8年度以降新規起債を行っていない為、減少傾向である⑤料金回収率は、給水に係る費用がどの程度給水収益で賄えているかを表したもので、本市は100％以上となっている。類似団体平均値とも近い数値である。⑥給水原価は、有収水量1㎥当たりについて、どれだけ費用がかかっているかを示すものである。昨年度より減少しているが類似団体平均値よりも高くなっている。⑦施設利用率は、一日当たりの配水能力に対する一日平均配水量の割合を示した数値である。水道施設の利用状況や適正規模を判断するもので、本市は近年大きな変動はなく、類似団体平均値よりも高い数値で推移している。⑧有収率は、年間の配水量に対する有収水量の割合を示すのもで、施設及び給水装置をとおして給水される水量がどの程度収益につながっているかを示すものである。本市は類似団体平均値を上回ってるものの、更なる有収率の向上を目指し、漏水対策や無収水量の削減に努める。</t>
    <rPh sb="2" eb="4">
      <t>ケイジョウ</t>
    </rPh>
    <rPh sb="4" eb="6">
      <t>シュウシ</t>
    </rPh>
    <rPh sb="6" eb="8">
      <t>ヒリツ</t>
    </rPh>
    <rPh sb="18" eb="20">
      <t>イジョウ</t>
    </rPh>
    <rPh sb="35" eb="37">
      <t>エイギョウ</t>
    </rPh>
    <rPh sb="37" eb="39">
      <t>シュウエキ</t>
    </rPh>
    <rPh sb="40" eb="42">
      <t>イジ</t>
    </rPh>
    <rPh sb="42" eb="44">
      <t>カンリ</t>
    </rPh>
    <rPh sb="44" eb="45">
      <t>ヒ</t>
    </rPh>
    <rPh sb="45" eb="46">
      <t>ナド</t>
    </rPh>
    <rPh sb="47" eb="49">
      <t>エイギョウ</t>
    </rPh>
    <rPh sb="49" eb="51">
      <t>ヒヨウ</t>
    </rPh>
    <rPh sb="52" eb="53">
      <t>マカナ</t>
    </rPh>
    <rPh sb="59" eb="61">
      <t>ルイセキ</t>
    </rPh>
    <rPh sb="61" eb="63">
      <t>ケッソン</t>
    </rPh>
    <rPh sb="63" eb="64">
      <t>キン</t>
    </rPh>
    <rPh sb="64" eb="66">
      <t>ヒリツ</t>
    </rPh>
    <rPh sb="72" eb="74">
      <t>フクスウ</t>
    </rPh>
    <rPh sb="74" eb="76">
      <t>ネンド</t>
    </rPh>
    <rPh sb="81" eb="83">
      <t>ルイセキ</t>
    </rPh>
    <rPh sb="85" eb="88">
      <t>ケッソンキン</t>
    </rPh>
    <rPh sb="104" eb="106">
      <t>リュウドウ</t>
    </rPh>
    <rPh sb="106" eb="108">
      <t>ヒリツ</t>
    </rPh>
    <rPh sb="111" eb="112">
      <t>ネン</t>
    </rPh>
    <rPh sb="112" eb="114">
      <t>イナイ</t>
    </rPh>
    <rPh sb="115" eb="117">
      <t>シハラ</t>
    </rPh>
    <rPh sb="120" eb="122">
      <t>サイム</t>
    </rPh>
    <rPh sb="123" eb="124">
      <t>タイ</t>
    </rPh>
    <rPh sb="126" eb="128">
      <t>シハラ</t>
    </rPh>
    <rPh sb="135" eb="137">
      <t>ゲンキン</t>
    </rPh>
    <rPh sb="137" eb="138">
      <t>トウ</t>
    </rPh>
    <rPh sb="141" eb="143">
      <t>ジョウキョウ</t>
    </rPh>
    <rPh sb="144" eb="145">
      <t>シメ</t>
    </rPh>
    <rPh sb="146" eb="148">
      <t>スウチ</t>
    </rPh>
    <rPh sb="159" eb="161">
      <t>イジョウ</t>
    </rPh>
    <rPh sb="162" eb="164">
      <t>ザイム</t>
    </rPh>
    <rPh sb="165" eb="168">
      <t>アンゼンセイ</t>
    </rPh>
    <rPh sb="169" eb="170">
      <t>タモ</t>
    </rPh>
    <rPh sb="175" eb="177">
      <t>ジョウキョウ</t>
    </rPh>
    <rPh sb="182" eb="184">
      <t>キギョウ</t>
    </rPh>
    <rPh sb="184" eb="185">
      <t>サイ</t>
    </rPh>
    <rPh sb="185" eb="187">
      <t>ザンダカ</t>
    </rPh>
    <rPh sb="187" eb="189">
      <t>キュウスイ</t>
    </rPh>
    <rPh sb="189" eb="191">
      <t>シュウエキ</t>
    </rPh>
    <rPh sb="191" eb="193">
      <t>ヒリツ</t>
    </rPh>
    <rPh sb="195" eb="197">
      <t>キギョウ</t>
    </rPh>
    <rPh sb="197" eb="198">
      <t>サイ</t>
    </rPh>
    <rPh sb="198" eb="200">
      <t>ザンダカ</t>
    </rPh>
    <rPh sb="201" eb="203">
      <t>キボ</t>
    </rPh>
    <rPh sb="204" eb="206">
      <t>ケイエイ</t>
    </rPh>
    <rPh sb="208" eb="210">
      <t>エイキョウ</t>
    </rPh>
    <rPh sb="211" eb="213">
      <t>ブンセキ</t>
    </rPh>
    <rPh sb="218" eb="220">
      <t>シヒョウ</t>
    </rPh>
    <rPh sb="224" eb="225">
      <t>ヒク</t>
    </rPh>
    <rPh sb="226" eb="227">
      <t>ホウ</t>
    </rPh>
    <rPh sb="237" eb="239">
      <t>ヘイセイ</t>
    </rPh>
    <rPh sb="240" eb="241">
      <t>ネン</t>
    </rPh>
    <rPh sb="241" eb="242">
      <t>ド</t>
    </rPh>
    <rPh sb="242" eb="244">
      <t>イコウ</t>
    </rPh>
    <rPh sb="244" eb="246">
      <t>シンキ</t>
    </rPh>
    <rPh sb="246" eb="248">
      <t>キサイ</t>
    </rPh>
    <rPh sb="249" eb="250">
      <t>オコナ</t>
    </rPh>
    <rPh sb="255" eb="256">
      <t>タメ</t>
    </rPh>
    <rPh sb="257" eb="259">
      <t>ゲンショウ</t>
    </rPh>
    <rPh sb="259" eb="261">
      <t>ケイコウ</t>
    </rPh>
    <rPh sb="265" eb="267">
      <t>リョウキン</t>
    </rPh>
    <rPh sb="267" eb="269">
      <t>カイシュウ</t>
    </rPh>
    <rPh sb="269" eb="270">
      <t>リツ</t>
    </rPh>
    <rPh sb="272" eb="274">
      <t>キュウスイ</t>
    </rPh>
    <rPh sb="275" eb="276">
      <t>カカ</t>
    </rPh>
    <rPh sb="277" eb="279">
      <t>ヒヨウ</t>
    </rPh>
    <rPh sb="282" eb="284">
      <t>テイド</t>
    </rPh>
    <rPh sb="284" eb="286">
      <t>キュウスイ</t>
    </rPh>
    <rPh sb="286" eb="288">
      <t>シュウエキ</t>
    </rPh>
    <rPh sb="289" eb="290">
      <t>マカナ</t>
    </rPh>
    <rPh sb="296" eb="297">
      <t>ヒョウ</t>
    </rPh>
    <rPh sb="303" eb="305">
      <t>ホンシ</t>
    </rPh>
    <rPh sb="310" eb="312">
      <t>イジョウ</t>
    </rPh>
    <rPh sb="319" eb="321">
      <t>ルイジ</t>
    </rPh>
    <rPh sb="321" eb="323">
      <t>ダンタイ</t>
    </rPh>
    <rPh sb="323" eb="326">
      <t>ヘイキンチ</t>
    </rPh>
    <rPh sb="328" eb="329">
      <t>チカ</t>
    </rPh>
    <rPh sb="330" eb="332">
      <t>スウチ</t>
    </rPh>
    <rPh sb="337" eb="339">
      <t>キュウスイ</t>
    </rPh>
    <rPh sb="339" eb="341">
      <t>ゲンカ</t>
    </rPh>
    <rPh sb="343" eb="345">
      <t>ユウシュウ</t>
    </rPh>
    <rPh sb="345" eb="347">
      <t>スイリョウ</t>
    </rPh>
    <rPh sb="349" eb="350">
      <t>ア</t>
    </rPh>
    <rPh sb="361" eb="363">
      <t>ヒヨウ</t>
    </rPh>
    <rPh sb="372" eb="373">
      <t>シメ</t>
    </rPh>
    <rPh sb="380" eb="382">
      <t>サクネン</t>
    </rPh>
    <rPh sb="382" eb="383">
      <t>ド</t>
    </rPh>
    <rPh sb="385" eb="387">
      <t>ゲンショウ</t>
    </rPh>
    <rPh sb="392" eb="394">
      <t>ルイジ</t>
    </rPh>
    <rPh sb="394" eb="396">
      <t>ダンタイ</t>
    </rPh>
    <rPh sb="396" eb="399">
      <t>ヘイキンチ</t>
    </rPh>
    <rPh sb="402" eb="403">
      <t>タカ</t>
    </rPh>
    <rPh sb="411" eb="413">
      <t>シセツ</t>
    </rPh>
    <rPh sb="413" eb="415">
      <t>リヨウ</t>
    </rPh>
    <rPh sb="415" eb="416">
      <t>リツ</t>
    </rPh>
    <rPh sb="418" eb="420">
      <t>イチニチ</t>
    </rPh>
    <rPh sb="420" eb="421">
      <t>ア</t>
    </rPh>
    <rPh sb="424" eb="426">
      <t>ハイスイ</t>
    </rPh>
    <rPh sb="426" eb="428">
      <t>ノウリョク</t>
    </rPh>
    <rPh sb="429" eb="430">
      <t>タイ</t>
    </rPh>
    <rPh sb="432" eb="434">
      <t>イチニチ</t>
    </rPh>
    <rPh sb="434" eb="436">
      <t>ヘイキン</t>
    </rPh>
    <rPh sb="438" eb="439">
      <t>リョウ</t>
    </rPh>
    <rPh sb="440" eb="442">
      <t>ワリアイ</t>
    </rPh>
    <rPh sb="443" eb="444">
      <t>シメ</t>
    </rPh>
    <rPh sb="446" eb="448">
      <t>スウチ</t>
    </rPh>
    <rPh sb="452" eb="454">
      <t>スイドウ</t>
    </rPh>
    <rPh sb="454" eb="456">
      <t>シセツ</t>
    </rPh>
    <rPh sb="457" eb="459">
      <t>リヨウ</t>
    </rPh>
    <rPh sb="459" eb="461">
      <t>ジョウキョウ</t>
    </rPh>
    <rPh sb="462" eb="464">
      <t>テキセイ</t>
    </rPh>
    <rPh sb="464" eb="466">
      <t>キボ</t>
    </rPh>
    <rPh sb="467" eb="469">
      <t>ハンダン</t>
    </rPh>
    <rPh sb="475" eb="477">
      <t>ホンシ</t>
    </rPh>
    <rPh sb="478" eb="480">
      <t>キンネン</t>
    </rPh>
    <rPh sb="480" eb="481">
      <t>オオ</t>
    </rPh>
    <rPh sb="483" eb="485">
      <t>ヘンドウ</t>
    </rPh>
    <rPh sb="489" eb="491">
      <t>ルイジ</t>
    </rPh>
    <rPh sb="491" eb="493">
      <t>ダンタイ</t>
    </rPh>
    <rPh sb="493" eb="496">
      <t>ヘイキンチ</t>
    </rPh>
    <rPh sb="499" eb="500">
      <t>タカ</t>
    </rPh>
    <rPh sb="501" eb="503">
      <t>スウチ</t>
    </rPh>
    <rPh sb="504" eb="506">
      <t>スイイ</t>
    </rPh>
    <rPh sb="512" eb="515">
      <t>ユウシュウリツ</t>
    </rPh>
    <rPh sb="517" eb="519">
      <t>ネンカン</t>
    </rPh>
    <rPh sb="520" eb="522">
      <t>ハイスイ</t>
    </rPh>
    <rPh sb="522" eb="523">
      <t>リョウ</t>
    </rPh>
    <rPh sb="524" eb="525">
      <t>タイ</t>
    </rPh>
    <rPh sb="527" eb="529">
      <t>ユウシュウ</t>
    </rPh>
    <rPh sb="529" eb="531">
      <t>スイリョウ</t>
    </rPh>
    <rPh sb="532" eb="534">
      <t>ワリアイ</t>
    </rPh>
    <rPh sb="535" eb="536">
      <t>シメ</t>
    </rPh>
    <rPh sb="541" eb="543">
      <t>シセツ</t>
    </rPh>
    <rPh sb="543" eb="544">
      <t>オヨ</t>
    </rPh>
    <rPh sb="545" eb="547">
      <t>キュウスイ</t>
    </rPh>
    <rPh sb="547" eb="549">
      <t>ソウチ</t>
    </rPh>
    <rPh sb="554" eb="556">
      <t>キュウスイ</t>
    </rPh>
    <rPh sb="559" eb="561">
      <t>スイリョウ</t>
    </rPh>
    <rPh sb="564" eb="566">
      <t>テイド</t>
    </rPh>
    <rPh sb="566" eb="568">
      <t>シュウエキ</t>
    </rPh>
    <rPh sb="578" eb="579">
      <t>シメ</t>
    </rPh>
    <rPh sb="586" eb="588">
      <t>ホンシ</t>
    </rPh>
    <rPh sb="589" eb="591">
      <t>ルイジ</t>
    </rPh>
    <rPh sb="591" eb="593">
      <t>ダンタイ</t>
    </rPh>
    <rPh sb="593" eb="596">
      <t>ヘイキンチ</t>
    </rPh>
    <rPh sb="597" eb="599">
      <t>ウワマワ</t>
    </rPh>
    <rPh sb="606" eb="607">
      <t>サラ</t>
    </rPh>
    <rPh sb="609" eb="612">
      <t>ユウシュウリツ</t>
    </rPh>
    <rPh sb="613" eb="615">
      <t>コウジョウ</t>
    </rPh>
    <rPh sb="616" eb="618">
      <t>メザ</t>
    </rPh>
    <rPh sb="620" eb="622">
      <t>ロウスイ</t>
    </rPh>
    <rPh sb="622" eb="624">
      <t>タイサク</t>
    </rPh>
    <rPh sb="625" eb="626">
      <t>ム</t>
    </rPh>
    <rPh sb="626" eb="627">
      <t>シュウ</t>
    </rPh>
    <rPh sb="627" eb="629">
      <t>スイリョウ</t>
    </rPh>
    <rPh sb="630" eb="632">
      <t>サクゲン</t>
    </rPh>
    <rPh sb="633" eb="634">
      <t>ツト</t>
    </rPh>
    <phoneticPr fontId="4"/>
  </si>
  <si>
    <t>経常収支比率や流動比率、料金回収率など100％以上となっており、また、新たな起債や外部からの借り入れなどもない状況で推移していることから、安定した収支を保ち、適切な財務活動による健全経営を継続できている。しかしながら、管路などを含む水道施設については、経年化や老朽化による大規模な更新時期を迎えており、更には台風や地震などといった自然災害にも対応できる強靭で持続可能な水道が強く求められている為、今後もこれらに対応すべく、中長期的な将来を見据えた更新計画の策定が必要である。投資の平準化などの見直しを適宜図り、しっかりとした経営基盤の分析・強化に取り組み、安全で安心な水道水の安定供給を行っていく。</t>
    <rPh sb="0" eb="2">
      <t>ケイジョウ</t>
    </rPh>
    <rPh sb="2" eb="4">
      <t>シュウシ</t>
    </rPh>
    <rPh sb="4" eb="6">
      <t>ヒリツ</t>
    </rPh>
    <rPh sb="7" eb="9">
      <t>リュウドウ</t>
    </rPh>
    <rPh sb="9" eb="11">
      <t>ヒリツ</t>
    </rPh>
    <rPh sb="12" eb="14">
      <t>リョウキン</t>
    </rPh>
    <rPh sb="14" eb="16">
      <t>カイシュウ</t>
    </rPh>
    <rPh sb="16" eb="17">
      <t>リツ</t>
    </rPh>
    <rPh sb="23" eb="25">
      <t>イジョウ</t>
    </rPh>
    <rPh sb="35" eb="36">
      <t>アラ</t>
    </rPh>
    <rPh sb="38" eb="40">
      <t>キサイ</t>
    </rPh>
    <rPh sb="41" eb="43">
      <t>ガイブ</t>
    </rPh>
    <rPh sb="46" eb="47">
      <t>カ</t>
    </rPh>
    <rPh sb="48" eb="49">
      <t>イ</t>
    </rPh>
    <rPh sb="55" eb="57">
      <t>ジョウキョウ</t>
    </rPh>
    <rPh sb="58" eb="60">
      <t>スイイ</t>
    </rPh>
    <rPh sb="69" eb="71">
      <t>アンテイ</t>
    </rPh>
    <rPh sb="73" eb="75">
      <t>シュウシ</t>
    </rPh>
    <rPh sb="76" eb="77">
      <t>タモ</t>
    </rPh>
    <rPh sb="79" eb="81">
      <t>テキセツ</t>
    </rPh>
    <rPh sb="82" eb="84">
      <t>ザイム</t>
    </rPh>
    <rPh sb="84" eb="86">
      <t>カツドウ</t>
    </rPh>
    <rPh sb="89" eb="91">
      <t>ケンゼン</t>
    </rPh>
    <rPh sb="91" eb="93">
      <t>ケイエイ</t>
    </rPh>
    <rPh sb="94" eb="96">
      <t>ケイゾク</t>
    </rPh>
    <rPh sb="109" eb="111">
      <t>カンロ</t>
    </rPh>
    <rPh sb="114" eb="115">
      <t>フク</t>
    </rPh>
    <rPh sb="116" eb="118">
      <t>スイドウ</t>
    </rPh>
    <rPh sb="118" eb="120">
      <t>シセツ</t>
    </rPh>
    <rPh sb="126" eb="129">
      <t>ケイネンカ</t>
    </rPh>
    <rPh sb="130" eb="133">
      <t>ロウキュウカ</t>
    </rPh>
    <rPh sb="136" eb="139">
      <t>ダイキボ</t>
    </rPh>
    <rPh sb="140" eb="142">
      <t>コウシン</t>
    </rPh>
    <rPh sb="142" eb="144">
      <t>ジキ</t>
    </rPh>
    <rPh sb="145" eb="146">
      <t>ムカ</t>
    </rPh>
    <rPh sb="151" eb="152">
      <t>サラ</t>
    </rPh>
    <rPh sb="154" eb="156">
      <t>タイフウ</t>
    </rPh>
    <rPh sb="157" eb="159">
      <t>ジシン</t>
    </rPh>
    <rPh sb="165" eb="167">
      <t>シゼン</t>
    </rPh>
    <rPh sb="167" eb="169">
      <t>サイガイ</t>
    </rPh>
    <rPh sb="171" eb="173">
      <t>タイオウ</t>
    </rPh>
    <rPh sb="176" eb="178">
      <t>キョウジン</t>
    </rPh>
    <rPh sb="179" eb="181">
      <t>ジゾク</t>
    </rPh>
    <rPh sb="181" eb="183">
      <t>カノウ</t>
    </rPh>
    <rPh sb="184" eb="186">
      <t>スイドウ</t>
    </rPh>
    <rPh sb="187" eb="188">
      <t>ツヨ</t>
    </rPh>
    <rPh sb="189" eb="190">
      <t>モト</t>
    </rPh>
    <rPh sb="196" eb="197">
      <t>タメ</t>
    </rPh>
    <rPh sb="198" eb="200">
      <t>コンゴ</t>
    </rPh>
    <rPh sb="205" eb="207">
      <t>タイオウ</t>
    </rPh>
    <rPh sb="211" eb="215">
      <t>チュウチョウキテキ</t>
    </rPh>
    <rPh sb="216" eb="218">
      <t>ショウライ</t>
    </rPh>
    <rPh sb="219" eb="221">
      <t>ミス</t>
    </rPh>
    <rPh sb="223" eb="225">
      <t>コウシン</t>
    </rPh>
    <rPh sb="225" eb="227">
      <t>ケイカク</t>
    </rPh>
    <rPh sb="228" eb="230">
      <t>サクテイ</t>
    </rPh>
    <rPh sb="231" eb="233">
      <t>ヒツヨウ</t>
    </rPh>
    <rPh sb="237" eb="239">
      <t>トウシ</t>
    </rPh>
    <rPh sb="240" eb="243">
      <t>ヘイジュンカ</t>
    </rPh>
    <rPh sb="246" eb="248">
      <t>ミナオ</t>
    </rPh>
    <rPh sb="250" eb="252">
      <t>テキギ</t>
    </rPh>
    <rPh sb="252" eb="253">
      <t>ハカ</t>
    </rPh>
    <rPh sb="262" eb="264">
      <t>ケイエイ</t>
    </rPh>
    <rPh sb="264" eb="266">
      <t>キバン</t>
    </rPh>
    <rPh sb="267" eb="269">
      <t>ブンセキ</t>
    </rPh>
    <rPh sb="270" eb="272">
      <t>キョウカ</t>
    </rPh>
    <rPh sb="273" eb="274">
      <t>ト</t>
    </rPh>
    <rPh sb="275" eb="276">
      <t>ク</t>
    </rPh>
    <rPh sb="278" eb="280">
      <t>アンゼン</t>
    </rPh>
    <rPh sb="281" eb="283">
      <t>アンシン</t>
    </rPh>
    <rPh sb="284" eb="286">
      <t>スイドウ</t>
    </rPh>
    <rPh sb="286" eb="287">
      <t>スイ</t>
    </rPh>
    <rPh sb="288" eb="290">
      <t>アンテイ</t>
    </rPh>
    <rPh sb="290" eb="292">
      <t>キョウキュウ</t>
    </rPh>
    <rPh sb="293" eb="2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</si>
</sst>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890C60E2-D0AC-42F5-AE62-9359C91D52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1.02</c:v>
                </c:pt>
                <c:pt idx="1">
                  <c:v>1.1599999999999999</c:v>
                </c:pt>
                <c:pt idx="2">
                  <c:v>2.23</c:v>
                </c:pt>
                <c:pt idx="3">
                  <c:v>1.47</c:v>
                </c:pt>
                <c:pt idx="4">
                  <c:v>0.69</c:v>
                </c:pt>
              </c:numCache>
            </c:numRef>
          </c:val>
          <c:extLst>
            <c:ext xmlns:c16="http://schemas.microsoft.com/office/drawing/2014/chart" uri="{C3380CC4-5D6E-409C-BE32-E72D297353CC}">
              <c16:uniqueId val="{00000000-7CEB-42DC-AD85-2BF7EF63AD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7CEB-42DC-AD85-2BF7EF63AD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75.040000000000006</c:v>
                </c:pt>
                <c:pt idx="1">
                  <c:v>73.08</c:v>
                </c:pt>
                <c:pt idx="2">
                  <c:v>71.709999999999994</c:v>
                </c:pt>
                <c:pt idx="3">
                  <c:v>71.58</c:v>
                </c:pt>
                <c:pt idx="4">
                  <c:v>72.27</c:v>
                </c:pt>
              </c:numCache>
            </c:numRef>
          </c:val>
          <c:extLst>
            <c:ext xmlns:c16="http://schemas.microsoft.com/office/drawing/2014/chart" uri="{C3380CC4-5D6E-409C-BE32-E72D297353CC}">
              <c16:uniqueId val="{00000000-4AD2-43BD-B6CF-902DD30164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4AD2-43BD-B6CF-902DD30164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96.35</c:v>
                </c:pt>
                <c:pt idx="1">
                  <c:v>96.42</c:v>
                </c:pt>
                <c:pt idx="2">
                  <c:v>94.64</c:v>
                </c:pt>
                <c:pt idx="3">
                  <c:v>94.44</c:v>
                </c:pt>
                <c:pt idx="4">
                  <c:v>94.11</c:v>
                </c:pt>
              </c:numCache>
            </c:numRef>
          </c:val>
          <c:extLst>
            <c:ext xmlns:c16="http://schemas.microsoft.com/office/drawing/2014/chart" uri="{C3380CC4-5D6E-409C-BE32-E72D297353CC}">
              <c16:uniqueId val="{00000000-2416-4981-BB03-6884C4DBD3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2416-4981-BB03-6884C4DBD3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117.27</c:v>
                </c:pt>
                <c:pt idx="1">
                  <c:v>103.82</c:v>
                </c:pt>
                <c:pt idx="2">
                  <c:v>102.02</c:v>
                </c:pt>
                <c:pt idx="3">
                  <c:v>104.83</c:v>
                </c:pt>
                <c:pt idx="4">
                  <c:v>107.59</c:v>
                </c:pt>
              </c:numCache>
            </c:numRef>
          </c:val>
          <c:extLst>
            <c:ext xmlns:c16="http://schemas.microsoft.com/office/drawing/2014/chart" uri="{C3380CC4-5D6E-409C-BE32-E72D297353CC}">
              <c16:uniqueId val="{00000000-C4AC-498A-90D7-86D4F9F48F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4AC-498A-90D7-86D4F9F48F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c:v>
                </c:pt>
                <c:pt idx="1">
                  <c:v>49.35</c:v>
                </c:pt>
                <c:pt idx="2">
                  <c:v>48.74</c:v>
                </c:pt>
                <c:pt idx="3">
                  <c:v>48.87</c:v>
                </c:pt>
                <c:pt idx="4">
                  <c:v>49.8</c:v>
                </c:pt>
              </c:numCache>
            </c:numRef>
          </c:val>
          <c:extLst>
            <c:ext xmlns:c16="http://schemas.microsoft.com/office/drawing/2014/chart" uri="{C3380CC4-5D6E-409C-BE32-E72D297353CC}">
              <c16:uniqueId val="{00000000-91B7-4E65-8761-3C13F1A49E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91B7-4E65-8761-3C13F1A49E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2.82</c:v>
                </c:pt>
                <c:pt idx="1">
                  <c:v>2.94</c:v>
                </c:pt>
                <c:pt idx="2">
                  <c:v>3.03</c:v>
                </c:pt>
                <c:pt idx="3">
                  <c:v>4.63</c:v>
                </c:pt>
                <c:pt idx="4">
                  <c:v>6.4</c:v>
                </c:pt>
              </c:numCache>
            </c:numRef>
          </c:val>
          <c:extLst>
            <c:ext xmlns:c16="http://schemas.microsoft.com/office/drawing/2014/chart" uri="{C3380CC4-5D6E-409C-BE32-E72D297353CC}">
              <c16:uniqueId val="{00000000-4319-4864-BC05-3064FD22EC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4319-4864-BC05-3064FD22EC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0-4545-AAAD-D8F91F5AF2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1680-4545-AAAD-D8F91F5AF2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1198.81</c:v>
                </c:pt>
                <c:pt idx="1">
                  <c:v>527.29999999999995</c:v>
                </c:pt>
                <c:pt idx="2">
                  <c:v>508.2</c:v>
                </c:pt>
                <c:pt idx="3">
                  <c:v>468.42</c:v>
                </c:pt>
                <c:pt idx="4">
                  <c:v>562.72</c:v>
                </c:pt>
              </c:numCache>
            </c:numRef>
          </c:val>
          <c:extLst>
            <c:ext xmlns:c16="http://schemas.microsoft.com/office/drawing/2014/chart" uri="{C3380CC4-5D6E-409C-BE32-E72D297353CC}">
              <c16:uniqueId val="{00000000-EBEC-42C5-B312-8C9507CEE0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EBEC-42C5-B312-8C9507CEE0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19.8</c:v>
                </c:pt>
                <c:pt idx="1">
                  <c:v>18.04</c:v>
                </c:pt>
                <c:pt idx="2">
                  <c:v>16.37</c:v>
                </c:pt>
                <c:pt idx="3">
                  <c:v>13.66</c:v>
                </c:pt>
                <c:pt idx="4">
                  <c:v>10.92</c:v>
                </c:pt>
              </c:numCache>
            </c:numRef>
          </c:val>
          <c:extLst>
            <c:ext xmlns:c16="http://schemas.microsoft.com/office/drawing/2014/chart" uri="{C3380CC4-5D6E-409C-BE32-E72D297353CC}">
              <c16:uniqueId val="{00000000-2726-4A17-BE23-1869D27EF3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2726-4A17-BE23-1869D27EF3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113.89</c:v>
                </c:pt>
                <c:pt idx="1">
                  <c:v>100.7</c:v>
                </c:pt>
                <c:pt idx="2">
                  <c:v>98.85</c:v>
                </c:pt>
                <c:pt idx="3">
                  <c:v>102.01</c:v>
                </c:pt>
                <c:pt idx="4">
                  <c:v>104.72</c:v>
                </c:pt>
              </c:numCache>
            </c:numRef>
          </c:val>
          <c:extLst>
            <c:ext xmlns:c16="http://schemas.microsoft.com/office/drawing/2014/chart" uri="{C3380CC4-5D6E-409C-BE32-E72D297353CC}">
              <c16:uniqueId val="{00000000-9686-495B-A280-CB3D60C98F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9686-495B-A280-CB3D60C98F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163.51</c:v>
                </c:pt>
                <c:pt idx="1">
                  <c:v>181.31</c:v>
                </c:pt>
                <c:pt idx="2">
                  <c:v>180.82</c:v>
                </c:pt>
                <c:pt idx="3">
                  <c:v>175.65</c:v>
                </c:pt>
                <c:pt idx="4">
                  <c:v>170.97</c:v>
                </c:pt>
              </c:numCache>
            </c:numRef>
          </c:val>
          <c:extLst>
            <c:ext xmlns:c16="http://schemas.microsoft.com/office/drawing/2014/chart" uri="{C3380CC4-5D6E-409C-BE32-E72D297353CC}">
              <c16:uniqueId val="{00000000-BFEB-49F7-BD46-930BD26EE0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BFEB-49F7-BD46-930BD26EE0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沖縄県　沖縄市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自治体職員</v>
      </c>
      <c r="AE8" s="86"/>
      <c r="AF8" s="86"/>
      <c r="AG8" s="86"/>
      <c r="AH8" s="86"/>
      <c r="AI8" s="86"/>
      <c r="AJ8" s="86"/>
      <c r="AK8" s="4"/>
      <c r="AL8" s="74">
        <f>データ!$R$6</f>
        <v>142634</v>
      </c>
      <c r="AM8" s="74"/>
      <c r="AN8" s="74"/>
      <c r="AO8" s="74"/>
      <c r="AP8" s="74"/>
      <c r="AQ8" s="74"/>
      <c r="AR8" s="74"/>
      <c r="AS8" s="74"/>
      <c r="AT8" s="70">
        <f>データ!$S$6</f>
        <v>49.72</v>
      </c>
      <c r="AU8" s="71"/>
      <c r="AV8" s="71"/>
      <c r="AW8" s="71"/>
      <c r="AX8" s="71"/>
      <c r="AY8" s="71"/>
      <c r="AZ8" s="71"/>
      <c r="BA8" s="71"/>
      <c r="BB8" s="73">
        <f>データ!$T$6</f>
        <v>2868.74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91.06</v>
      </c>
      <c r="J10" s="71"/>
      <c r="K10" s="71"/>
      <c r="L10" s="71"/>
      <c r="M10" s="71"/>
      <c r="N10" s="71"/>
      <c r="O10" s="72"/>
      <c r="P10" s="73">
        <f>データ!$P$6</f>
        <v>100</v>
      </c>
      <c r="Q10" s="73"/>
      <c r="R10" s="73"/>
      <c r="S10" s="73"/>
      <c r="T10" s="73"/>
      <c r="U10" s="73"/>
      <c r="V10" s="73"/>
      <c r="W10" s="74">
        <f>データ!$Q$6</f>
        <v>2827</v>
      </c>
      <c r="X10" s="74"/>
      <c r="Y10" s="74"/>
      <c r="Z10" s="74"/>
      <c r="AA10" s="74"/>
      <c r="AB10" s="74"/>
      <c r="AC10" s="74"/>
      <c r="AD10" s="2"/>
      <c r="AE10" s="2"/>
      <c r="AF10" s="2"/>
      <c r="AG10" s="2"/>
      <c r="AH10" s="4"/>
      <c r="AI10" s="4"/>
      <c r="AJ10" s="4"/>
      <c r="AK10" s="4"/>
      <c r="AL10" s="74">
        <f>データ!$U$6</f>
        <v>142533</v>
      </c>
      <c r="AM10" s="74"/>
      <c r="AN10" s="74"/>
      <c r="AO10" s="74"/>
      <c r="AP10" s="74"/>
      <c r="AQ10" s="74"/>
      <c r="AR10" s="74"/>
      <c r="AS10" s="74"/>
      <c r="AT10" s="70">
        <f>データ!$V$6</f>
        <v>44.99</v>
      </c>
      <c r="AU10" s="71"/>
      <c r="AV10" s="71"/>
      <c r="AW10" s="71"/>
      <c r="AX10" s="71"/>
      <c r="AY10" s="71"/>
      <c r="AZ10" s="71"/>
      <c r="BA10" s="71"/>
      <c r="BB10" s="73">
        <f>データ!$W$6</f>
        <v>3168.1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HvVCboVT8HnrmAv9+WeFnJ9g580CiFzsAf9q+cgOWcszQuyg23LtIwwOMdy5boh467YJw0kMlbkHeNUbXQvQw==" saltValue="F8ZAnmVAzZzhV+xltGBN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472115</v>
      </c>
      <c r="D6" s="34">
        <f t="shared" si="3"/>
        <v>46</v>
      </c>
      <c r="E6" s="34">
        <f t="shared" si="3"/>
        <v>1</v>
      </c>
      <c r="F6" s="34">
        <f t="shared" si="3"/>
        <v>0</v>
      </c>
      <c r="G6" s="34">
        <f t="shared" si="3"/>
        <v>1</v>
      </c>
      <c r="H6" s="34" t="str">
        <f t="shared" si="3"/>
        <v>沖縄県　沖縄市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91.06</v>
      </c>
      <c r="P6" s="35">
        <f t="shared" si="3"/>
        <v>100</v>
      </c>
      <c r="Q6" s="35">
        <f t="shared" si="3"/>
        <v>2827</v>
      </c>
      <c r="R6" s="35">
        <f t="shared" si="3"/>
        <v>142634</v>
      </c>
      <c r="S6" s="35">
        <f t="shared" si="3"/>
        <v>49.72</v>
      </c>
      <c r="T6" s="35">
        <f t="shared" si="3"/>
        <v>2868.74</v>
      </c>
      <c r="U6" s="35">
        <f t="shared" si="3"/>
        <v>142533</v>
      </c>
      <c r="V6" s="35">
        <f t="shared" si="3"/>
        <v>44.99</v>
      </c>
      <c r="W6" s="35">
        <f t="shared" si="3"/>
        <v>3168.1</v>
      </c>
      <c r="X6" s="36">
        <f>IF(X7="",NA(),X7)</f>
        <v>117.27</v>
      </c>
      <c r="Y6" s="36">
        <f t="shared" ref="Y6:AG6" si="4">IF(Y7="",NA(),Y7)</f>
        <v>103.82</v>
      </c>
      <c r="Z6" s="36">
        <f t="shared" si="4"/>
        <v>102.02</v>
      </c>
      <c r="AA6" s="36">
        <f t="shared" si="4"/>
        <v>104.83</v>
      </c>
      <c r="AB6" s="36">
        <f t="shared" si="4"/>
        <v>107.59</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1198.81</v>
      </c>
      <c r="AU6" s="36">
        <f t="shared" ref="AU6:BC6" si="6">IF(AU7="",NA(),AU7)</f>
        <v>527.29999999999995</v>
      </c>
      <c r="AV6" s="36">
        <f t="shared" si="6"/>
        <v>508.2</v>
      </c>
      <c r="AW6" s="36">
        <f t="shared" si="6"/>
        <v>468.42</v>
      </c>
      <c r="AX6" s="36">
        <f t="shared" si="6"/>
        <v>562.72</v>
      </c>
      <c r="AY6" s="36">
        <f t="shared" si="6"/>
        <v>352.05</v>
      </c>
      <c r="AZ6" s="36">
        <f t="shared" si="6"/>
        <v>349.04</v>
      </c>
      <c r="BA6" s="36">
        <f t="shared" si="6"/>
        <v>337.49</v>
      </c>
      <c r="BB6" s="36">
        <f t="shared" si="6"/>
        <v>335.6</v>
      </c>
      <c r="BC6" s="36">
        <f t="shared" si="6"/>
        <v>358.91</v>
      </c>
      <c r="BD6" s="35" t="str">
        <f>IF(BD7="","",IF(BD7="-","【-】","【"&amp;SUBSTITUTE(TEXT(BD7,"#,##0.00"),"-","△")&amp;"】"))</f>
        <v>【264.97】</v>
      </c>
      <c r="BE6" s="36">
        <f>IF(BE7="",NA(),BE7)</f>
        <v>19.8</v>
      </c>
      <c r="BF6" s="36">
        <f t="shared" ref="BF6:BN6" si="7">IF(BF7="",NA(),BF7)</f>
        <v>18.04</v>
      </c>
      <c r="BG6" s="36">
        <f t="shared" si="7"/>
        <v>16.37</v>
      </c>
      <c r="BH6" s="36">
        <f t="shared" si="7"/>
        <v>13.66</v>
      </c>
      <c r="BI6" s="36">
        <f t="shared" si="7"/>
        <v>10.92</v>
      </c>
      <c r="BJ6" s="36">
        <f t="shared" si="7"/>
        <v>250.76</v>
      </c>
      <c r="BK6" s="36">
        <f t="shared" si="7"/>
        <v>254.54</v>
      </c>
      <c r="BL6" s="36">
        <f t="shared" si="7"/>
        <v>265.92</v>
      </c>
      <c r="BM6" s="36">
        <f t="shared" si="7"/>
        <v>258.26</v>
      </c>
      <c r="BN6" s="36">
        <f t="shared" si="7"/>
        <v>247.27</v>
      </c>
      <c r="BO6" s="35" t="str">
        <f>IF(BO7="","",IF(BO7="-","【-】","【"&amp;SUBSTITUTE(TEXT(BO7,"#,##0.00"),"-","△")&amp;"】"))</f>
        <v>【266.61】</v>
      </c>
      <c r="BP6" s="36">
        <f>IF(BP7="",NA(),BP7)</f>
        <v>113.89</v>
      </c>
      <c r="BQ6" s="36">
        <f t="shared" ref="BQ6:BY6" si="8">IF(BQ7="",NA(),BQ7)</f>
        <v>100.7</v>
      </c>
      <c r="BR6" s="36">
        <f t="shared" si="8"/>
        <v>98.85</v>
      </c>
      <c r="BS6" s="36">
        <f t="shared" si="8"/>
        <v>102.01</v>
      </c>
      <c r="BT6" s="36">
        <f t="shared" si="8"/>
        <v>104.72</v>
      </c>
      <c r="BU6" s="36">
        <f t="shared" si="8"/>
        <v>106.69</v>
      </c>
      <c r="BV6" s="36">
        <f t="shared" si="8"/>
        <v>106.52</v>
      </c>
      <c r="BW6" s="36">
        <f t="shared" si="8"/>
        <v>105.86</v>
      </c>
      <c r="BX6" s="36">
        <f t="shared" si="8"/>
        <v>106.07</v>
      </c>
      <c r="BY6" s="36">
        <f t="shared" si="8"/>
        <v>105.34</v>
      </c>
      <c r="BZ6" s="35" t="str">
        <f>IF(BZ7="","",IF(BZ7="-","【-】","【"&amp;SUBSTITUTE(TEXT(BZ7,"#,##0.00"),"-","△")&amp;"】"))</f>
        <v>【103.24】</v>
      </c>
      <c r="CA6" s="36">
        <f>IF(CA7="",NA(),CA7)</f>
        <v>163.51</v>
      </c>
      <c r="CB6" s="36">
        <f t="shared" ref="CB6:CJ6" si="9">IF(CB7="",NA(),CB7)</f>
        <v>181.31</v>
      </c>
      <c r="CC6" s="36">
        <f t="shared" si="9"/>
        <v>180.82</v>
      </c>
      <c r="CD6" s="36">
        <f t="shared" si="9"/>
        <v>175.65</v>
      </c>
      <c r="CE6" s="36">
        <f t="shared" si="9"/>
        <v>170.97</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75.040000000000006</v>
      </c>
      <c r="CM6" s="36">
        <f t="shared" ref="CM6:CU6" si="10">IF(CM7="",NA(),CM7)</f>
        <v>73.08</v>
      </c>
      <c r="CN6" s="36">
        <f t="shared" si="10"/>
        <v>71.709999999999994</v>
      </c>
      <c r="CO6" s="36">
        <f t="shared" si="10"/>
        <v>71.58</v>
      </c>
      <c r="CP6" s="36">
        <f t="shared" si="10"/>
        <v>72.27</v>
      </c>
      <c r="CQ6" s="36">
        <f t="shared" si="10"/>
        <v>62.26</v>
      </c>
      <c r="CR6" s="36">
        <f t="shared" si="10"/>
        <v>62.1</v>
      </c>
      <c r="CS6" s="36">
        <f t="shared" si="10"/>
        <v>62.38</v>
      </c>
      <c r="CT6" s="36">
        <f t="shared" si="10"/>
        <v>62.83</v>
      </c>
      <c r="CU6" s="36">
        <f t="shared" si="10"/>
        <v>62.05</v>
      </c>
      <c r="CV6" s="35" t="str">
        <f>IF(CV7="","",IF(CV7="-","【-】","【"&amp;SUBSTITUTE(TEXT(CV7,"#,##0.00"),"-","△")&amp;"】"))</f>
        <v>【60.00】</v>
      </c>
      <c r="CW6" s="36">
        <f>IF(CW7="",NA(),CW7)</f>
        <v>96.35</v>
      </c>
      <c r="CX6" s="36">
        <f t="shared" ref="CX6:DF6" si="11">IF(CX7="",NA(),CX7)</f>
        <v>96.42</v>
      </c>
      <c r="CY6" s="36">
        <f t="shared" si="11"/>
        <v>94.64</v>
      </c>
      <c r="CZ6" s="36">
        <f t="shared" si="11"/>
        <v>94.44</v>
      </c>
      <c r="DA6" s="36">
        <f t="shared" si="11"/>
        <v>94.11</v>
      </c>
      <c r="DB6" s="36">
        <f t="shared" si="11"/>
        <v>89.5</v>
      </c>
      <c r="DC6" s="36">
        <f t="shared" si="11"/>
        <v>89.52</v>
      </c>
      <c r="DD6" s="36">
        <f t="shared" si="11"/>
        <v>89.17</v>
      </c>
      <c r="DE6" s="36">
        <f t="shared" si="11"/>
        <v>88.86</v>
      </c>
      <c r="DF6" s="36">
        <f t="shared" si="11"/>
        <v>89.11</v>
      </c>
      <c r="DG6" s="35" t="str">
        <f>IF(DG7="","",IF(DG7="-","【-】","【"&amp;SUBSTITUTE(TEXT(DG7,"#,##0.00"),"-","△")&amp;"】"))</f>
        <v>【89.80】</v>
      </c>
      <c r="DH6" s="36">
        <f>IF(DH7="",NA(),DH7)</f>
        <v>48.8</v>
      </c>
      <c r="DI6" s="36">
        <f t="shared" ref="DI6:DQ6" si="12">IF(DI7="",NA(),DI7)</f>
        <v>49.35</v>
      </c>
      <c r="DJ6" s="36">
        <f t="shared" si="12"/>
        <v>48.74</v>
      </c>
      <c r="DK6" s="36">
        <f t="shared" si="12"/>
        <v>48.87</v>
      </c>
      <c r="DL6" s="36">
        <f t="shared" si="12"/>
        <v>49.8</v>
      </c>
      <c r="DM6" s="36">
        <f t="shared" si="12"/>
        <v>45.89</v>
      </c>
      <c r="DN6" s="36">
        <f t="shared" si="12"/>
        <v>46.58</v>
      </c>
      <c r="DO6" s="36">
        <f t="shared" si="12"/>
        <v>46.99</v>
      </c>
      <c r="DP6" s="36">
        <f t="shared" si="12"/>
        <v>47.89</v>
      </c>
      <c r="DQ6" s="36">
        <f t="shared" si="12"/>
        <v>48.69</v>
      </c>
      <c r="DR6" s="35" t="str">
        <f>IF(DR7="","",IF(DR7="-","【-】","【"&amp;SUBSTITUTE(TEXT(DR7,"#,##0.00"),"-","△")&amp;"】"))</f>
        <v>【49.59】</v>
      </c>
      <c r="DS6" s="36">
        <f>IF(DS7="",NA(),DS7)</f>
        <v>2.82</v>
      </c>
      <c r="DT6" s="36">
        <f t="shared" ref="DT6:EB6" si="13">IF(DT7="",NA(),DT7)</f>
        <v>2.94</v>
      </c>
      <c r="DU6" s="36">
        <f t="shared" si="13"/>
        <v>3.03</v>
      </c>
      <c r="DV6" s="36">
        <f t="shared" si="13"/>
        <v>4.63</v>
      </c>
      <c r="DW6" s="36">
        <f t="shared" si="13"/>
        <v>6.4</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1.02</v>
      </c>
      <c r="EE6" s="36">
        <f t="shared" ref="EE6:EM6" si="14">IF(EE7="",NA(),EE7)</f>
        <v>1.1599999999999999</v>
      </c>
      <c r="EF6" s="36">
        <f t="shared" si="14"/>
        <v>2.23</v>
      </c>
      <c r="EG6" s="36">
        <f t="shared" si="14"/>
        <v>1.47</v>
      </c>
      <c r="EH6" s="36">
        <f t="shared" si="14"/>
        <v>0.69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472115</v>
      </c>
      <c r="D7" s="38">
        <v>46</v>
      </c>
      <c r="E7" s="38">
        <v>1</v>
      </c>
      <c r="F7" s="38">
        <v>0</v>
      </c>
      <c r="G7" s="38">
        <v>1</v>
      </c>
      <c r="H7" s="38" t="s">
        <v>93</v>
      </c>
      <c r="I7" s="38" t="s">
        <v>94</v>
      </c>
      <c r="J7" s="38" t="s">
        <v>95</v>
      </c>
      <c r="K7" s="38" t="s">
        <v>96</v>
      </c>
      <c r="L7" s="38" t="s">
        <v>97</v>
      </c>
      <c r="M7" s="38" t="s">
        <v>98</v>
      </c>
      <c r="N7" s="39" t="s">
        <v>99</v>
      </c>
      <c r="O7" s="39">
        <v>91.06</v>
      </c>
      <c r="P7" s="39">
        <v>100</v>
      </c>
      <c r="Q7" s="39">
        <v>2827</v>
      </c>
      <c r="R7" s="39">
        <v>142634</v>
      </c>
      <c r="S7" s="39">
        <v>49.72</v>
      </c>
      <c r="T7" s="39">
        <v>2868.74</v>
      </c>
      <c r="U7" s="39">
        <v>142533</v>
      </c>
      <c r="V7" s="39">
        <v>44.99</v>
      </c>
      <c r="W7" s="39">
        <v>3168.1</v>
      </c>
      <c r="X7" s="39">
        <v>117.27</v>
      </c>
      <c r="Y7" s="39">
        <v>103.82</v>
      </c>
      <c r="Z7" s="39">
        <v>102.02</v>
      </c>
      <c r="AA7" s="39">
        <v>104.83</v>
      </c>
      <c r="AB7" s="39">
        <v>107.59</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1198.81</v>
      </c>
      <c r="AU7" s="39">
        <v>527.29999999999995</v>
      </c>
      <c r="AV7" s="39">
        <v>508.2</v>
      </c>
      <c r="AW7" s="39">
        <v>468.42</v>
      </c>
      <c r="AX7" s="39">
        <v>562.72</v>
      </c>
      <c r="AY7" s="39">
        <v>352.05</v>
      </c>
      <c r="AZ7" s="39">
        <v>349.04</v>
      </c>
      <c r="BA7" s="39">
        <v>337.49</v>
      </c>
      <c r="BB7" s="39">
        <v>335.6</v>
      </c>
      <c r="BC7" s="39">
        <v>358.91</v>
      </c>
      <c r="BD7" s="39">
        <v>264.97000000000003</v>
      </c>
      <c r="BE7" s="39">
        <v>19.8</v>
      </c>
      <c r="BF7" s="39">
        <v>18.04</v>
      </c>
      <c r="BG7" s="39">
        <v>16.37</v>
      </c>
      <c r="BH7" s="39">
        <v>13.66</v>
      </c>
      <c r="BI7" s="39">
        <v>10.92</v>
      </c>
      <c r="BJ7" s="39">
        <v>250.76</v>
      </c>
      <c r="BK7" s="39">
        <v>254.54</v>
      </c>
      <c r="BL7" s="39">
        <v>265.92</v>
      </c>
      <c r="BM7" s="39">
        <v>258.26</v>
      </c>
      <c r="BN7" s="39">
        <v>247.27</v>
      </c>
      <c r="BO7" s="39">
        <v>266.61</v>
      </c>
      <c r="BP7" s="39">
        <v>113.89</v>
      </c>
      <c r="BQ7" s="39">
        <v>100.7</v>
      </c>
      <c r="BR7" s="39">
        <v>98.85</v>
      </c>
      <c r="BS7" s="39">
        <v>102.01</v>
      </c>
      <c r="BT7" s="39">
        <v>104.72</v>
      </c>
      <c r="BU7" s="39">
        <v>106.69</v>
      </c>
      <c r="BV7" s="39">
        <v>106.52</v>
      </c>
      <c r="BW7" s="39">
        <v>105.86</v>
      </c>
      <c r="BX7" s="39">
        <v>106.07</v>
      </c>
      <c r="BY7" s="39">
        <v>105.34</v>
      </c>
      <c r="BZ7" s="39">
        <v>103.24</v>
      </c>
      <c r="CA7" s="39">
        <v>163.51</v>
      </c>
      <c r="CB7" s="39">
        <v>181.31</v>
      </c>
      <c r="CC7" s="39">
        <v>180.82</v>
      </c>
      <c r="CD7" s="39">
        <v>175.65</v>
      </c>
      <c r="CE7" s="39">
        <v>170.97</v>
      </c>
      <c r="CF7" s="39">
        <v>154.91999999999999</v>
      </c>
      <c r="CG7" s="39">
        <v>155.80000000000001</v>
      </c>
      <c r="CH7" s="39">
        <v>158.58000000000001</v>
      </c>
      <c r="CI7" s="39">
        <v>159.22</v>
      </c>
      <c r="CJ7" s="39">
        <v>159.6</v>
      </c>
      <c r="CK7" s="39">
        <v>168.38</v>
      </c>
      <c r="CL7" s="39">
        <v>75.040000000000006</v>
      </c>
      <c r="CM7" s="39">
        <v>73.08</v>
      </c>
      <c r="CN7" s="39">
        <v>71.709999999999994</v>
      </c>
      <c r="CO7" s="39">
        <v>71.58</v>
      </c>
      <c r="CP7" s="39">
        <v>72.27</v>
      </c>
      <c r="CQ7" s="39">
        <v>62.26</v>
      </c>
      <c r="CR7" s="39">
        <v>62.1</v>
      </c>
      <c r="CS7" s="39">
        <v>62.38</v>
      </c>
      <c r="CT7" s="39">
        <v>62.83</v>
      </c>
      <c r="CU7" s="39">
        <v>62.05</v>
      </c>
      <c r="CV7" s="39">
        <v>60</v>
      </c>
      <c r="CW7" s="39">
        <v>96.35</v>
      </c>
      <c r="CX7" s="39">
        <v>96.42</v>
      </c>
      <c r="CY7" s="39">
        <v>94.64</v>
      </c>
      <c r="CZ7" s="39">
        <v>94.44</v>
      </c>
      <c r="DA7" s="39">
        <v>94.11</v>
      </c>
      <c r="DB7" s="39">
        <v>89.5</v>
      </c>
      <c r="DC7" s="39">
        <v>89.52</v>
      </c>
      <c r="DD7" s="39">
        <v>89.17</v>
      </c>
      <c r="DE7" s="39">
        <v>88.86</v>
      </c>
      <c r="DF7" s="39">
        <v>89.11</v>
      </c>
      <c r="DG7" s="39">
        <v>89.8</v>
      </c>
      <c r="DH7" s="39">
        <v>48.8</v>
      </c>
      <c r="DI7" s="39">
        <v>49.35</v>
      </c>
      <c r="DJ7" s="39">
        <v>48.74</v>
      </c>
      <c r="DK7" s="39">
        <v>48.87</v>
      </c>
      <c r="DL7" s="39">
        <v>49.8</v>
      </c>
      <c r="DM7" s="39">
        <v>45.89</v>
      </c>
      <c r="DN7" s="39">
        <v>46.58</v>
      </c>
      <c r="DO7" s="39">
        <v>46.99</v>
      </c>
      <c r="DP7" s="39">
        <v>47.89</v>
      </c>
      <c r="DQ7" s="39">
        <v>48.69</v>
      </c>
      <c r="DR7" s="39">
        <v>49.59</v>
      </c>
      <c r="DS7" s="39">
        <v>2.82</v>
      </c>
      <c r="DT7" s="39">
        <v>2.94</v>
      </c>
      <c r="DU7" s="39">
        <v>3.03</v>
      </c>
      <c r="DV7" s="39">
        <v>4.63</v>
      </c>
      <c r="DW7" s="39">
        <v>6.4</v>
      </c>
      <c r="DX7" s="39">
        <v>13.14</v>
      </c>
      <c r="DY7" s="39">
        <v>14.45</v>
      </c>
      <c r="DZ7" s="39">
        <v>15.83</v>
      </c>
      <c r="EA7" s="39">
        <v>16.899999999999999</v>
      </c>
      <c r="EB7" s="39">
        <v>18.260000000000002</v>
      </c>
      <c r="EC7" s="39">
        <v>19.440000000000001</v>
      </c>
      <c r="ED7" s="39">
        <v>1.02</v>
      </c>
      <c r="EE7" s="39">
        <v>1.1599999999999999</v>
      </c>
      <c r="EF7" s="39">
        <v>2.23</v>
      </c>
      <c r="EG7" s="39">
        <v>1.47</v>
      </c>
      <c r="EH7" s="39">
        <v>0.69</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大城　貴哉</cp:lastModifiedBy>
  <cp:lastPrinted>2021-01-25T00:53:47Z</cp:lastPrinted>
  <dcterms:created xsi:type="dcterms:W3CDTF">2020-12-04T02:17:14Z</dcterms:created>
  <dcterms:modified xsi:type="dcterms:W3CDTF">2021-01-25T01:06:21Z</dcterms:modified>
  <cp:category/>
</cp:coreProperties>
</file>