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0329\Desktop\町依頼（公営）\"/>
    </mc:Choice>
  </mc:AlternateContent>
  <workbookProtection workbookAlgorithmName="SHA-512" workbookHashValue="0fAkqj6FwIM639utmWRAhkHFnIdCoMXue8XM3A5v3s0Qf3f0OEjsD0fD9pHeUyqrB6EwR/QECgVJidgzDr7Jrg==" workbookSaltValue="ddC4BYqXhOSyZVv7PS/C5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<sst xmlns="http://schemas.openxmlformats.org/spreadsheetml/2006/main" count="233" uniqueCount="118">
  <si>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</si>
  <si>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</si>
  <si>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</si>
  <si>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</si>
  <si>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</si>
  <si>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</si>
  <si>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</si>
  <si>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</si>
  <si>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</si>
  <si>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</si>
  <si>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</si>
  <si>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</si>
  <si>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</si>
  <si>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</si>
  <si>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</si>
  <si>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</si>
  <si>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</si>
  <si>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</si>
  <si>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</si>
  <si>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</si>
  <si>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</si>
  <si>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</si>
  <si>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</si>
  <si>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</si>
  <si>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</si>
  <si>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</si>
  <si>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</si>
  <si>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</si>
  <si>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</si>
  <si>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</si>
  <si>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</si>
  <si>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</si>
  <si>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</si>
  <si>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</si>
  <si>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</si>
  <si>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</si>
  <si>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</si>
  <si>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</si>
  <si>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</si>
  <si>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</si>
  <si>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</si>
  <si>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</si>
  <si>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</si>
  <si>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</si>
  <si>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</si>
  <si>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</si>
  <si>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</si>
  <si>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</si>
  <si>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</si>
  <si>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</si>
  <si>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</si>
  <si>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</si>
  <si>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</si>
  <si>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</si>
  <si>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</si>
  <si>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</si>
  <si>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</si>
  <si>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</si>
  <si>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</si>
  <si>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</si>
  <si>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</si>
  <si>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</si>
  <si>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</si>
  <si>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</si>
  <si>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</si>
  <si>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</si>
  <si>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</si>
  <si>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</si>
  <si>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</si>
  <si>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</si>
  <si>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</si>
  <si>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</si>
  <si>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</si>
  <si>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</si>
  <si>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</si>
  <si>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</si>
  <si>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</si>
  <si>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</si>
  <si>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</si>
  <si>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</si>
  <si>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</si>
  <si>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</si>
  <si>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</si>
  <si>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</si>
  <si>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</si>
  <si>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</si>
  <si>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</si>
  <si>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</si>
  <si>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</si>
  <si>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</si>
  <si>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</si>
  <si>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</si>
  <si>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</si>
  <si>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</si>
  <si>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</si>
  <si>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</si>
  <si>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</si>
  <si>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</si>
  <si>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</si>
  <si>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</si>
  <si>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</si>
  <si>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</si>
  <si>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</si>
  <si>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</si>
  <si>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</si>
  <si>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</si>
  <si>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</si>
  <si>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</si>
  <si>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</si>
  <si>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</si>
  <si>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</si>
  <si>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</si>
  <si>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</si>
  <si>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</si>
  <si>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</si>
  <si>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①収益的収支比率　　　　　　　　　　　　　　　　　　　　　平成30年度から実施された基本料金無料化政策に伴い収益比率は横ばいとなっている。　　　　　　　　　　　　　　　　　　　　　④企業責残高対給水収益比率　　　　　　　　　　平均値より低い値となっているが、施設更新及び長寿命化施設の10年長期工事を平成29年度より実施し多大な経費増が見込まれることから、随時その適正度を検討する必要がある。　　　　　　　　　　　⑤料金回収率　　　　　　　　　　　　　　　　　平均値より高い値となってはいるものの、昨年度から徐々に下がってる為、回収率の向上に努める。　　　⑥給水原価　　　　　　　　　　　　　　　　　　平均値より低い値となっており、良好である。　　⑦施設利用率　　　　　　　　　　　　　　　　　平均値より高い値を維持していることから、施設への投資経済性は効率的に推移している。　　　　　　　　　　　　　　　　　　　　　⑧有収率　　　　　　　　　　　　　　　　　　　　　　　　　　　　　　　　　　　　　　　定期的に上水道の漏水調査を実施し、漏水対策をし不感の量水器は取替により、健全化を図る。　　　　　　　　　　　　　　　　　　　　　　　　　　　　　　　　　　　　　　　　　　　　　　　　　　　　　　　　　　　　　　　　　　　　　　　　　　　　　　　　　</t>
    <rPh sb="25" eb="27">
      <t>シュウエキ</t>
    </rPh>
    <rPh sb="27" eb="28">
      <t>テキ</t>
    </rPh>
    <rPh sb="28" eb="30">
      <t>シュウシ</t>
    </rPh>
    <rPh sb="30" eb="32">
      <t>ヒリツ</t>
    </rPh>
    <rPh sb="53" eb="55">
      <t>ヘイセイ</t>
    </rPh>
    <rPh sb="57" eb="59">
      <t>ネンド</t>
    </rPh>
    <rPh sb="61" eb="63">
      <t>ジッシ</t>
    </rPh>
    <rPh sb="66" eb="68">
      <t>キホン</t>
    </rPh>
    <rPh sb="68" eb="70">
      <t>リョウキン</t>
    </rPh>
    <rPh sb="70" eb="72">
      <t>ムリョウ</t>
    </rPh>
    <rPh sb="72" eb="73">
      <t>カ</t>
    </rPh>
    <rPh sb="73" eb="75">
      <t>セイサク</t>
    </rPh>
    <rPh sb="76" eb="77">
      <t>トモナ</t>
    </rPh>
    <rPh sb="78" eb="80">
      <t>シュウエキ</t>
    </rPh>
    <rPh sb="80" eb="82">
      <t>ヒリツ</t>
    </rPh>
    <rPh sb="83" eb="84">
      <t>ヨコ</t>
    </rPh>
    <rPh sb="115" eb="117">
      <t>キギョウ</t>
    </rPh>
    <rPh sb="117" eb="118">
      <t>セキ</t>
    </rPh>
    <rPh sb="118" eb="120">
      <t>ザンダカ</t>
    </rPh>
    <rPh sb="120" eb="121">
      <t>タイ</t>
    </rPh>
    <rPh sb="121" eb="123">
      <t>キュウスイ</t>
    </rPh>
    <rPh sb="123" eb="125">
      <t>シュウエキ</t>
    </rPh>
    <rPh sb="125" eb="127">
      <t>ヒリツ</t>
    </rPh>
    <rPh sb="137" eb="140">
      <t>ヘイキンチ</t>
    </rPh>
    <rPh sb="142" eb="143">
      <t>ヒク</t>
    </rPh>
    <rPh sb="144" eb="145">
      <t>チ</t>
    </rPh>
    <rPh sb="153" eb="155">
      <t>シセツ</t>
    </rPh>
    <rPh sb="155" eb="157">
      <t>コウシン</t>
    </rPh>
    <rPh sb="157" eb="158">
      <t>オヨ</t>
    </rPh>
    <rPh sb="159" eb="161">
      <t>チョウジュ</t>
    </rPh>
    <rPh sb="161" eb="162">
      <t>メイ</t>
    </rPh>
    <rPh sb="162" eb="163">
      <t>カ</t>
    </rPh>
    <rPh sb="163" eb="165">
      <t>シセツ</t>
    </rPh>
    <rPh sb="168" eb="169">
      <t>ネン</t>
    </rPh>
    <rPh sb="169" eb="171">
      <t>チョウキ</t>
    </rPh>
    <rPh sb="171" eb="173">
      <t>コウジ</t>
    </rPh>
    <rPh sb="174" eb="176">
      <t>ヘイセイ</t>
    </rPh>
    <rPh sb="178" eb="179">
      <t>ネン</t>
    </rPh>
    <rPh sb="179" eb="180">
      <t>ド</t>
    </rPh>
    <rPh sb="182" eb="184">
      <t>ジッシ</t>
    </rPh>
    <rPh sb="185" eb="187">
      <t>タダイ</t>
    </rPh>
    <rPh sb="188" eb="190">
      <t>ケイヒ</t>
    </rPh>
    <rPh sb="190" eb="191">
      <t>ゾウ</t>
    </rPh>
    <rPh sb="192" eb="194">
      <t>ミコ</t>
    </rPh>
    <rPh sb="202" eb="204">
      <t>ズイジ</t>
    </rPh>
    <rPh sb="206" eb="208">
      <t>テキセイ</t>
    </rPh>
    <rPh sb="208" eb="209">
      <t>ド</t>
    </rPh>
    <rPh sb="210" eb="212">
      <t>ケントウ</t>
    </rPh>
    <rPh sb="214" eb="216">
      <t>ヒツヨウ</t>
    </rPh>
    <rPh sb="232" eb="234">
      <t>リョウキン</t>
    </rPh>
    <rPh sb="234" eb="237">
      <t>カイシュウリツ</t>
    </rPh>
    <rPh sb="254" eb="257">
      <t>ヘイキンチ</t>
    </rPh>
    <rPh sb="259" eb="260">
      <t>タカ</t>
    </rPh>
    <rPh sb="261" eb="262">
      <t>チ</t>
    </rPh>
    <rPh sb="273" eb="276">
      <t>サクネンド</t>
    </rPh>
    <rPh sb="278" eb="280">
      <t>ジョジョ</t>
    </rPh>
    <rPh sb="281" eb="282">
      <t>サ</t>
    </rPh>
    <rPh sb="286" eb="287">
      <t>タメ</t>
    </rPh>
    <rPh sb="288" eb="291">
      <t>カイシュウリツ</t>
    </rPh>
    <rPh sb="292" eb="294">
      <t>コウジョウ</t>
    </rPh>
    <rPh sb="295" eb="296">
      <t>ツト</t>
    </rPh>
    <rPh sb="303" eb="305">
      <t>キュウスイ</t>
    </rPh>
    <rPh sb="305" eb="307">
      <t>ゲンカ</t>
    </rPh>
    <rPh sb="325" eb="328">
      <t>ヘイキンチ</t>
    </rPh>
    <rPh sb="330" eb="331">
      <t>ヒク</t>
    </rPh>
    <rPh sb="332" eb="333">
      <t>チ</t>
    </rPh>
    <rPh sb="340" eb="342">
      <t>リョウコウ</t>
    </rPh>
    <rPh sb="349" eb="351">
      <t>シセツ</t>
    </rPh>
    <rPh sb="351" eb="354">
      <t>リヨウリツ</t>
    </rPh>
    <rPh sb="371" eb="374">
      <t>ヘイキンチ</t>
    </rPh>
    <rPh sb="376" eb="377">
      <t>タカ</t>
    </rPh>
    <rPh sb="378" eb="379">
      <t>チ</t>
    </rPh>
    <rPh sb="380" eb="382">
      <t>イジ</t>
    </rPh>
    <rPh sb="391" eb="393">
      <t>シセツ</t>
    </rPh>
    <rPh sb="395" eb="397">
      <t>トウシ</t>
    </rPh>
    <rPh sb="397" eb="400">
      <t>ケイザイセイ</t>
    </rPh>
    <rPh sb="401" eb="403">
      <t>コウリツ</t>
    </rPh>
    <rPh sb="403" eb="404">
      <t>テキ</t>
    </rPh>
    <rPh sb="405" eb="407">
      <t>スイイ</t>
    </rPh>
    <rPh sb="434" eb="435">
      <t>ユウ</t>
    </rPh>
    <rPh sb="435" eb="436">
      <t>シュウ</t>
    </rPh>
    <rPh sb="436" eb="437">
      <t>リツ</t>
    </rPh>
    <rPh sb="476" eb="479">
      <t>テイキテキ</t>
    </rPh>
    <rPh sb="480" eb="483">
      <t>ジョウスイドウ</t>
    </rPh>
    <rPh sb="484" eb="486">
      <t>ロウスイ</t>
    </rPh>
    <rPh sb="486" eb="488">
      <t>チョウサ</t>
    </rPh>
    <rPh sb="489" eb="491">
      <t>ジッシ</t>
    </rPh>
    <rPh sb="493" eb="495">
      <t>ロウスイ</t>
    </rPh>
    <rPh sb="495" eb="497">
      <t>タイサク</t>
    </rPh>
    <rPh sb="499" eb="501">
      <t>フカン</t>
    </rPh>
    <rPh sb="502" eb="504">
      <t>リョウスイ</t>
    </rPh>
    <rPh sb="504" eb="505">
      <t>キ</t>
    </rPh>
    <rPh sb="506" eb="508">
      <t>トリカエ</t>
    </rPh>
    <rPh sb="512" eb="515">
      <t>ケンゼンカ</t>
    </rPh>
    <rPh sb="516" eb="517">
      <t>ハカ</t>
    </rPh>
    <phoneticPr fontId="4"/>
  </si>
  <si>
    <t>③管路更新率　　　　　　　　　　　　　　　　　　管路更新につては、平成29年度より管路等の更新長期整備事業を実施しており、硬度低減施設が令和2年度７月に完成し、それに伴い送水管・導水管と管路の更新を壮図する。</t>
    <rPh sb="1" eb="3">
      <t>カンロ</t>
    </rPh>
    <rPh sb="3" eb="5">
      <t>コウシン</t>
    </rPh>
    <rPh sb="5" eb="6">
      <t>リツ</t>
    </rPh>
    <rPh sb="24" eb="26">
      <t>カンロ</t>
    </rPh>
    <rPh sb="26" eb="28">
      <t>コウシン</t>
    </rPh>
    <rPh sb="33" eb="35">
      <t>ヘイセイ</t>
    </rPh>
    <rPh sb="37" eb="38">
      <t>ネン</t>
    </rPh>
    <rPh sb="38" eb="39">
      <t>ド</t>
    </rPh>
    <rPh sb="41" eb="43">
      <t>カンロ</t>
    </rPh>
    <rPh sb="43" eb="44">
      <t>トウ</t>
    </rPh>
    <rPh sb="45" eb="47">
      <t>コウシン</t>
    </rPh>
    <rPh sb="47" eb="49">
      <t>チョウキ</t>
    </rPh>
    <rPh sb="49" eb="51">
      <t>セイビ</t>
    </rPh>
    <rPh sb="51" eb="53">
      <t>ジギョウ</t>
    </rPh>
    <rPh sb="54" eb="56">
      <t>ジッシ</t>
    </rPh>
    <rPh sb="61" eb="63">
      <t>コウド</t>
    </rPh>
    <rPh sb="63" eb="65">
      <t>テイゲン</t>
    </rPh>
    <rPh sb="65" eb="67">
      <t>シセツ</t>
    </rPh>
    <rPh sb="68" eb="70">
      <t>レイワ</t>
    </rPh>
    <rPh sb="71" eb="73">
      <t>ネンド</t>
    </rPh>
    <rPh sb="74" eb="75">
      <t>ガツ</t>
    </rPh>
    <rPh sb="76" eb="78">
      <t>カンセイ</t>
    </rPh>
    <rPh sb="83" eb="84">
      <t>トモナ</t>
    </rPh>
    <rPh sb="85" eb="87">
      <t>ソウスイ</t>
    </rPh>
    <rPh sb="87" eb="88">
      <t>カン</t>
    </rPh>
    <rPh sb="89" eb="92">
      <t>ドウスイカン</t>
    </rPh>
    <rPh sb="93" eb="95">
      <t>カンロ</t>
    </rPh>
    <rPh sb="96" eb="98">
      <t>コウシン</t>
    </rPh>
    <rPh sb="99" eb="100">
      <t>ソウ</t>
    </rPh>
    <rPh sb="100" eb="101">
      <t>ズ</t>
    </rPh>
    <phoneticPr fontId="4"/>
  </si>
  <si>
    <t>経営状況の収益性等は概ね良好と判断できるが、水道施設整備10年長期計画を基に平成29年度より老朽施設及び管路の更新整備事業を実施していることから、今後は起債の償還や工事費、維持管理が増額することかが必至であり厳しい状況が予想され、さらなる経費の削減等に努めていく。　　　</t>
    <rPh sb="0" eb="2">
      <t>ケイエイ</t>
    </rPh>
    <rPh sb="2" eb="4">
      <t>ジョウキョウ</t>
    </rPh>
    <rPh sb="5" eb="7">
      <t>シュウエキ</t>
    </rPh>
    <rPh sb="7" eb="8">
      <t>セイ</t>
    </rPh>
    <rPh sb="8" eb="9">
      <t>トウ</t>
    </rPh>
    <rPh sb="10" eb="11">
      <t>オオム</t>
    </rPh>
    <rPh sb="12" eb="14">
      <t>リョウコウ</t>
    </rPh>
    <rPh sb="15" eb="17">
      <t>ハンダン</t>
    </rPh>
    <rPh sb="22" eb="24">
      <t>スイドウ</t>
    </rPh>
    <rPh sb="24" eb="26">
      <t>シセツ</t>
    </rPh>
    <rPh sb="26" eb="28">
      <t>セイビ</t>
    </rPh>
    <rPh sb="30" eb="31">
      <t>ネン</t>
    </rPh>
    <rPh sb="31" eb="33">
      <t>チョウキ</t>
    </rPh>
    <rPh sb="33" eb="35">
      <t>ケイカク</t>
    </rPh>
    <rPh sb="36" eb="37">
      <t>モト</t>
    </rPh>
    <rPh sb="38" eb="40">
      <t>ヘイセイ</t>
    </rPh>
    <rPh sb="42" eb="44">
      <t>ネンド</t>
    </rPh>
    <rPh sb="46" eb="48">
      <t>ロウキュウ</t>
    </rPh>
    <rPh sb="48" eb="50">
      <t>シセツ</t>
    </rPh>
    <rPh sb="50" eb="51">
      <t>オヨ</t>
    </rPh>
    <rPh sb="52" eb="54">
      <t>カンロ</t>
    </rPh>
    <rPh sb="55" eb="57">
      <t>コウシン</t>
    </rPh>
    <rPh sb="57" eb="59">
      <t>セイビ</t>
    </rPh>
    <rPh sb="59" eb="61">
      <t>ジギョウ</t>
    </rPh>
    <rPh sb="62" eb="64">
      <t>ジッシ</t>
    </rPh>
    <rPh sb="73" eb="75">
      <t>コンゴ</t>
    </rPh>
    <rPh sb="76" eb="78">
      <t>キサイ</t>
    </rPh>
    <rPh sb="79" eb="81">
      <t>ショウカン</t>
    </rPh>
    <rPh sb="82" eb="85">
      <t>コウジヒ</t>
    </rPh>
    <rPh sb="86" eb="88">
      <t>イジ</t>
    </rPh>
    <rPh sb="88" eb="90">
      <t>カンリ</t>
    </rPh>
    <rPh sb="91" eb="93">
      <t>ゾウガク</t>
    </rPh>
    <rPh sb="99" eb="101">
      <t>ヒッシ</t>
    </rPh>
    <rPh sb="104" eb="105">
      <t>キビ</t>
    </rPh>
    <rPh sb="107" eb="109">
      <t>ジョウキョウ</t>
    </rPh>
    <rPh sb="110" eb="112">
      <t>ヨソウ</t>
    </rPh>
    <rPh sb="119" eb="121">
      <t>ケイヒ</t>
    </rPh>
    <rPh sb="122" eb="124">
      <t>サクゲン</t>
    </rPh>
    <rPh sb="124" eb="125">
      <t>トウ</t>
    </rPh>
    <rPh sb="126" eb="12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</si>
</sst>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5D-4B06-A494-AE0821E8F2B3}"/>
            </c:ext>
          </c:extLst>
        </c:ser>
        <c:dLbls>
          <c:showLegendKey val="0"/>
          <c:showVal val="0"/>
          <c:showCatName val="0"/>
          <c:showSerName val="0"/>
          <c:showPercent val="0"/>
          <c:showBubbleSize val="0"/>
        </c:dLbls>
        <c:gapWidth val="150"/>
        <c:axId val="270268888"/>
        <c:axId val="2702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1F5D-4B06-A494-AE0821E8F2B3}"/>
            </c:ext>
          </c:extLst>
        </c:ser>
        <c:dLbls>
          <c:showLegendKey val="0"/>
          <c:showVal val="0"/>
          <c:showCatName val="0"/>
          <c:showSerName val="0"/>
          <c:showPercent val="0"/>
          <c:showBubbleSize val="0"/>
        </c:dLbls>
        <c:marker val="1"/>
        <c:smooth val="0"/>
        <c:axId val="270268888"/>
        <c:axId val="270269280"/>
      </c:lineChart>
      <c:dateAx>
        <c:axId val="270268888"/>
        <c:scaling>
          <c:orientation val="minMax"/>
        </c:scaling>
        <c:delete val="1"/>
        <c:axPos val="b"/>
        <c:numFmt formatCode="&quot;H&quot;yy" sourceLinked="1"/>
        <c:majorTickMark val="none"/>
        <c:minorTickMark val="none"/>
        <c:tickLblPos val="none"/>
        <c:crossAx val="270269280"/>
        <c:crosses val="autoZero"/>
        <c:auto val="1"/>
        <c:lblOffset val="100"/>
        <c:baseTimeUnit val="years"/>
      </c:dateAx>
      <c:valAx>
        <c:axId val="2702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26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74.02</c:v>
                </c:pt>
                <c:pt idx="1">
                  <c:v>70.349999999999994</c:v>
                </c:pt>
                <c:pt idx="2">
                  <c:v>66.95</c:v>
                </c:pt>
                <c:pt idx="3">
                  <c:v>118.66</c:v>
                </c:pt>
                <c:pt idx="4">
                  <c:v>134.12</c:v>
                </c:pt>
              </c:numCache>
            </c:numRef>
          </c:val>
          <c:extLst xmlns:c16r2="http://schemas.microsoft.com/office/drawing/2015/06/chart">
            <c:ext xmlns:c16="http://schemas.microsoft.com/office/drawing/2014/chart" uri="{C3380CC4-5D6E-409C-BE32-E72D297353CC}">
              <c16:uniqueId val="{00000000-B676-4618-BEF7-D514AB935EF7}"/>
            </c:ext>
          </c:extLst>
        </c:ser>
        <c:dLbls>
          <c:showLegendKey val="0"/>
          <c:showVal val="0"/>
          <c:showCatName val="0"/>
          <c:showSerName val="0"/>
          <c:showPercent val="0"/>
          <c:showBubbleSize val="0"/>
        </c:dLbls>
        <c:gapWidth val="150"/>
        <c:axId val="271705792"/>
        <c:axId val="27170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B676-4618-BEF7-D514AB935EF7}"/>
            </c:ext>
          </c:extLst>
        </c:ser>
        <c:dLbls>
          <c:showLegendKey val="0"/>
          <c:showVal val="0"/>
          <c:showCatName val="0"/>
          <c:showSerName val="0"/>
          <c:showPercent val="0"/>
          <c:showBubbleSize val="0"/>
        </c:dLbls>
        <c:marker val="1"/>
        <c:smooth val="0"/>
        <c:axId val="271705792"/>
        <c:axId val="271706184"/>
      </c:lineChart>
      <c:dateAx>
        <c:axId val="271705792"/>
        <c:scaling>
          <c:orientation val="minMax"/>
        </c:scaling>
        <c:delete val="1"/>
        <c:axPos val="b"/>
        <c:numFmt formatCode="&quot;H&quot;yy" sourceLinked="1"/>
        <c:majorTickMark val="none"/>
        <c:minorTickMark val="none"/>
        <c:tickLblPos val="none"/>
        <c:crossAx val="271706184"/>
        <c:crosses val="autoZero"/>
        <c:auto val="1"/>
        <c:lblOffset val="100"/>
        <c:baseTimeUnit val="years"/>
      </c:dateAx>
      <c:valAx>
        <c:axId val="27170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98.53</c:v>
                </c:pt>
                <c:pt idx="1">
                  <c:v>85.96</c:v>
                </c:pt>
                <c:pt idx="2">
                  <c:v>85.93</c:v>
                </c:pt>
                <c:pt idx="3">
                  <c:v>50.75</c:v>
                </c:pt>
                <c:pt idx="4">
                  <c:v>39.75</c:v>
                </c:pt>
              </c:numCache>
            </c:numRef>
          </c:val>
          <c:extLst xmlns:c16r2="http://schemas.microsoft.com/office/drawing/2015/06/chart">
            <c:ext xmlns:c16="http://schemas.microsoft.com/office/drawing/2014/chart" uri="{C3380CC4-5D6E-409C-BE32-E72D297353CC}">
              <c16:uniqueId val="{00000000-B72B-4AA2-9210-592CC3888A41}"/>
            </c:ext>
          </c:extLst>
        </c:ser>
        <c:dLbls>
          <c:showLegendKey val="0"/>
          <c:showVal val="0"/>
          <c:showCatName val="0"/>
          <c:showSerName val="0"/>
          <c:showPercent val="0"/>
          <c:showBubbleSize val="0"/>
        </c:dLbls>
        <c:gapWidth val="150"/>
        <c:axId val="271707360"/>
        <c:axId val="27170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B72B-4AA2-9210-592CC3888A41}"/>
            </c:ext>
          </c:extLst>
        </c:ser>
        <c:dLbls>
          <c:showLegendKey val="0"/>
          <c:showVal val="0"/>
          <c:showCatName val="0"/>
          <c:showSerName val="0"/>
          <c:showPercent val="0"/>
          <c:showBubbleSize val="0"/>
        </c:dLbls>
        <c:marker val="1"/>
        <c:smooth val="0"/>
        <c:axId val="271707360"/>
        <c:axId val="271707752"/>
      </c:lineChart>
      <c:dateAx>
        <c:axId val="271707360"/>
        <c:scaling>
          <c:orientation val="minMax"/>
        </c:scaling>
        <c:delete val="1"/>
        <c:axPos val="b"/>
        <c:numFmt formatCode="&quot;H&quot;yy" sourceLinked="1"/>
        <c:majorTickMark val="none"/>
        <c:minorTickMark val="none"/>
        <c:tickLblPos val="none"/>
        <c:crossAx val="271707752"/>
        <c:crosses val="autoZero"/>
        <c:auto val="1"/>
        <c:lblOffset val="100"/>
        <c:baseTimeUnit val="years"/>
      </c:dateAx>
      <c:valAx>
        <c:axId val="27170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91.8</c:v>
                </c:pt>
                <c:pt idx="1">
                  <c:v>128.81</c:v>
                </c:pt>
                <c:pt idx="2">
                  <c:v>66.95</c:v>
                </c:pt>
                <c:pt idx="3">
                  <c:v>63.26</c:v>
                </c:pt>
                <c:pt idx="4">
                  <c:v>60.88</c:v>
                </c:pt>
              </c:numCache>
            </c:numRef>
          </c:val>
          <c:extLst xmlns:c16r2="http://schemas.microsoft.com/office/drawing/2015/06/chart">
            <c:ext xmlns:c16="http://schemas.microsoft.com/office/drawing/2014/chart" uri="{C3380CC4-5D6E-409C-BE32-E72D297353CC}">
              <c16:uniqueId val="{00000000-ED31-4907-97CE-ACCE0EE48799}"/>
            </c:ext>
          </c:extLst>
        </c:ser>
        <c:dLbls>
          <c:showLegendKey val="0"/>
          <c:showVal val="0"/>
          <c:showCatName val="0"/>
          <c:showSerName val="0"/>
          <c:showPercent val="0"/>
          <c:showBubbleSize val="0"/>
        </c:dLbls>
        <c:gapWidth val="150"/>
        <c:axId val="270270456"/>
        <c:axId val="2702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ED31-4907-97CE-ACCE0EE48799}"/>
            </c:ext>
          </c:extLst>
        </c:ser>
        <c:dLbls>
          <c:showLegendKey val="0"/>
          <c:showVal val="0"/>
          <c:showCatName val="0"/>
          <c:showSerName val="0"/>
          <c:showPercent val="0"/>
          <c:showBubbleSize val="0"/>
        </c:dLbls>
        <c:marker val="1"/>
        <c:smooth val="0"/>
        <c:axId val="270270456"/>
        <c:axId val="270270848"/>
      </c:lineChart>
      <c:dateAx>
        <c:axId val="270270456"/>
        <c:scaling>
          <c:orientation val="minMax"/>
        </c:scaling>
        <c:delete val="1"/>
        <c:axPos val="b"/>
        <c:numFmt formatCode="&quot;H&quot;yy" sourceLinked="1"/>
        <c:majorTickMark val="none"/>
        <c:minorTickMark val="none"/>
        <c:tickLblPos val="none"/>
        <c:crossAx val="270270848"/>
        <c:crosses val="autoZero"/>
        <c:auto val="1"/>
        <c:lblOffset val="100"/>
        <c:baseTimeUnit val="years"/>
      </c:dateAx>
      <c:valAx>
        <c:axId val="2702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27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1F-4F11-976D-5BBCE6214B47}"/>
            </c:ext>
          </c:extLst>
        </c:ser>
        <c:dLbls>
          <c:showLegendKey val="0"/>
          <c:showVal val="0"/>
          <c:showCatName val="0"/>
          <c:showSerName val="0"/>
          <c:showPercent val="0"/>
          <c:showBubbleSize val="0"/>
        </c:dLbls>
        <c:gapWidth val="150"/>
        <c:axId val="270711352"/>
        <c:axId val="2707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1F-4F11-976D-5BBCE6214B47}"/>
            </c:ext>
          </c:extLst>
        </c:ser>
        <c:dLbls>
          <c:showLegendKey val="0"/>
          <c:showVal val="0"/>
          <c:showCatName val="0"/>
          <c:showSerName val="0"/>
          <c:showPercent val="0"/>
          <c:showBubbleSize val="0"/>
        </c:dLbls>
        <c:marker val="1"/>
        <c:smooth val="0"/>
        <c:axId val="270711352"/>
        <c:axId val="270711744"/>
      </c:lineChart>
      <c:dateAx>
        <c:axId val="270711352"/>
        <c:scaling>
          <c:orientation val="minMax"/>
        </c:scaling>
        <c:delete val="1"/>
        <c:axPos val="b"/>
        <c:numFmt formatCode="&quot;H&quot;yy" sourceLinked="1"/>
        <c:majorTickMark val="none"/>
        <c:minorTickMark val="none"/>
        <c:tickLblPos val="none"/>
        <c:crossAx val="270711744"/>
        <c:crosses val="autoZero"/>
        <c:auto val="1"/>
        <c:lblOffset val="100"/>
        <c:baseTimeUnit val="years"/>
      </c:dateAx>
      <c:valAx>
        <c:axId val="2707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71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B7-4DAE-891B-2865FAB90FDE}"/>
            </c:ext>
          </c:extLst>
        </c:ser>
        <c:dLbls>
          <c:showLegendKey val="0"/>
          <c:showVal val="0"/>
          <c:showCatName val="0"/>
          <c:showSerName val="0"/>
          <c:showPercent val="0"/>
          <c:showBubbleSize val="0"/>
        </c:dLbls>
        <c:gapWidth val="150"/>
        <c:axId val="270712920"/>
        <c:axId val="2707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B7-4DAE-891B-2865FAB90FDE}"/>
            </c:ext>
          </c:extLst>
        </c:ser>
        <c:dLbls>
          <c:showLegendKey val="0"/>
          <c:showVal val="0"/>
          <c:showCatName val="0"/>
          <c:showSerName val="0"/>
          <c:showPercent val="0"/>
          <c:showBubbleSize val="0"/>
        </c:dLbls>
        <c:marker val="1"/>
        <c:smooth val="0"/>
        <c:axId val="270712920"/>
        <c:axId val="270713312"/>
      </c:lineChart>
      <c:dateAx>
        <c:axId val="270712920"/>
        <c:scaling>
          <c:orientation val="minMax"/>
        </c:scaling>
        <c:delete val="1"/>
        <c:axPos val="b"/>
        <c:numFmt formatCode="&quot;H&quot;yy" sourceLinked="1"/>
        <c:majorTickMark val="none"/>
        <c:minorTickMark val="none"/>
        <c:tickLblPos val="none"/>
        <c:crossAx val="270713312"/>
        <c:crosses val="autoZero"/>
        <c:auto val="1"/>
        <c:lblOffset val="100"/>
        <c:baseTimeUnit val="years"/>
      </c:dateAx>
      <c:valAx>
        <c:axId val="2707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71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C4-47D5-9F0F-498FFD97A924}"/>
            </c:ext>
          </c:extLst>
        </c:ser>
        <c:dLbls>
          <c:showLegendKey val="0"/>
          <c:showVal val="0"/>
          <c:showCatName val="0"/>
          <c:showSerName val="0"/>
          <c:showPercent val="0"/>
          <c:showBubbleSize val="0"/>
        </c:dLbls>
        <c:gapWidth val="150"/>
        <c:axId val="271609568"/>
        <c:axId val="27160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C4-47D5-9F0F-498FFD97A924}"/>
            </c:ext>
          </c:extLst>
        </c:ser>
        <c:dLbls>
          <c:showLegendKey val="0"/>
          <c:showVal val="0"/>
          <c:showCatName val="0"/>
          <c:showSerName val="0"/>
          <c:showPercent val="0"/>
          <c:showBubbleSize val="0"/>
        </c:dLbls>
        <c:marker val="1"/>
        <c:smooth val="0"/>
        <c:axId val="271609568"/>
        <c:axId val="271609960"/>
      </c:lineChart>
      <c:dateAx>
        <c:axId val="271609568"/>
        <c:scaling>
          <c:orientation val="minMax"/>
        </c:scaling>
        <c:delete val="1"/>
        <c:axPos val="b"/>
        <c:numFmt formatCode="&quot;H&quot;yy" sourceLinked="1"/>
        <c:majorTickMark val="none"/>
        <c:minorTickMark val="none"/>
        <c:tickLblPos val="none"/>
        <c:crossAx val="271609960"/>
        <c:crosses val="autoZero"/>
        <c:auto val="1"/>
        <c:lblOffset val="100"/>
        <c:baseTimeUnit val="years"/>
      </c:dateAx>
      <c:valAx>
        <c:axId val="27160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6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79-482D-A894-C0DC89B6C9EF}"/>
            </c:ext>
          </c:extLst>
        </c:ser>
        <c:dLbls>
          <c:showLegendKey val="0"/>
          <c:showVal val="0"/>
          <c:showCatName val="0"/>
          <c:showSerName val="0"/>
          <c:showPercent val="0"/>
          <c:showBubbleSize val="0"/>
        </c:dLbls>
        <c:gapWidth val="150"/>
        <c:axId val="271611136"/>
        <c:axId val="27161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79-482D-A894-C0DC89B6C9EF}"/>
            </c:ext>
          </c:extLst>
        </c:ser>
        <c:dLbls>
          <c:showLegendKey val="0"/>
          <c:showVal val="0"/>
          <c:showCatName val="0"/>
          <c:showSerName val="0"/>
          <c:showPercent val="0"/>
          <c:showBubbleSize val="0"/>
        </c:dLbls>
        <c:marker val="1"/>
        <c:smooth val="0"/>
        <c:axId val="271611136"/>
        <c:axId val="271611528"/>
      </c:lineChart>
      <c:dateAx>
        <c:axId val="271611136"/>
        <c:scaling>
          <c:orientation val="minMax"/>
        </c:scaling>
        <c:delete val="1"/>
        <c:axPos val="b"/>
        <c:numFmt formatCode="&quot;H&quot;yy" sourceLinked="1"/>
        <c:majorTickMark val="none"/>
        <c:minorTickMark val="none"/>
        <c:tickLblPos val="none"/>
        <c:crossAx val="271611528"/>
        <c:crosses val="autoZero"/>
        <c:auto val="1"/>
        <c:lblOffset val="100"/>
        <c:baseTimeUnit val="years"/>
      </c:dateAx>
      <c:valAx>
        <c:axId val="27161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6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748.28</c:v>
                </c:pt>
                <c:pt idx="1">
                  <c:v>752.09</c:v>
                </c:pt>
                <c:pt idx="2">
                  <c:v>811.35</c:v>
                </c:pt>
                <c:pt idx="3">
                  <c:v>695.32</c:v>
                </c:pt>
                <c:pt idx="4">
                  <c:v>1094.25</c:v>
                </c:pt>
              </c:numCache>
            </c:numRef>
          </c:val>
          <c:extLst xmlns:c16r2="http://schemas.microsoft.com/office/drawing/2015/06/chart">
            <c:ext xmlns:c16="http://schemas.microsoft.com/office/drawing/2014/chart" uri="{C3380CC4-5D6E-409C-BE32-E72D297353CC}">
              <c16:uniqueId val="{00000000-8E33-404F-9DC8-E0610897C4D8}"/>
            </c:ext>
          </c:extLst>
        </c:ser>
        <c:dLbls>
          <c:showLegendKey val="0"/>
          <c:showVal val="0"/>
          <c:showCatName val="0"/>
          <c:showSerName val="0"/>
          <c:showPercent val="0"/>
          <c:showBubbleSize val="0"/>
        </c:dLbls>
        <c:gapWidth val="150"/>
        <c:axId val="271612704"/>
        <c:axId val="27161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8E33-404F-9DC8-E0610897C4D8}"/>
            </c:ext>
          </c:extLst>
        </c:ser>
        <c:dLbls>
          <c:showLegendKey val="0"/>
          <c:showVal val="0"/>
          <c:showCatName val="0"/>
          <c:showSerName val="0"/>
          <c:showPercent val="0"/>
          <c:showBubbleSize val="0"/>
        </c:dLbls>
        <c:marker val="1"/>
        <c:smooth val="0"/>
        <c:axId val="271612704"/>
        <c:axId val="271613096"/>
      </c:lineChart>
      <c:dateAx>
        <c:axId val="271612704"/>
        <c:scaling>
          <c:orientation val="minMax"/>
        </c:scaling>
        <c:delete val="1"/>
        <c:axPos val="b"/>
        <c:numFmt formatCode="&quot;H&quot;yy" sourceLinked="1"/>
        <c:majorTickMark val="none"/>
        <c:minorTickMark val="none"/>
        <c:tickLblPos val="none"/>
        <c:crossAx val="271613096"/>
        <c:crosses val="autoZero"/>
        <c:auto val="1"/>
        <c:lblOffset val="100"/>
        <c:baseTimeUnit val="years"/>
      </c:dateAx>
      <c:valAx>
        <c:axId val="27161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6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85.64</c:v>
                </c:pt>
                <c:pt idx="1">
                  <c:v>79.06</c:v>
                </c:pt>
                <c:pt idx="2">
                  <c:v>49.32</c:v>
                </c:pt>
                <c:pt idx="3">
                  <c:v>59.45</c:v>
                </c:pt>
                <c:pt idx="4">
                  <c:v>46.96</c:v>
                </c:pt>
              </c:numCache>
            </c:numRef>
          </c:val>
          <c:extLst xmlns:c16r2="http://schemas.microsoft.com/office/drawing/2015/06/chart">
            <c:ext xmlns:c16="http://schemas.microsoft.com/office/drawing/2014/chart" uri="{C3380CC4-5D6E-409C-BE32-E72D297353CC}">
              <c16:uniqueId val="{00000000-70B9-4F3D-AE42-C15153BBD317}"/>
            </c:ext>
          </c:extLst>
        </c:ser>
        <c:dLbls>
          <c:showLegendKey val="0"/>
          <c:showVal val="0"/>
          <c:showCatName val="0"/>
          <c:showSerName val="0"/>
          <c:showPercent val="0"/>
          <c:showBubbleSize val="0"/>
        </c:dLbls>
        <c:gapWidth val="150"/>
        <c:axId val="268452320"/>
        <c:axId val="26845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70B9-4F3D-AE42-C15153BBD317}"/>
            </c:ext>
          </c:extLst>
        </c:ser>
        <c:dLbls>
          <c:showLegendKey val="0"/>
          <c:showVal val="0"/>
          <c:showCatName val="0"/>
          <c:showSerName val="0"/>
          <c:showPercent val="0"/>
          <c:showBubbleSize val="0"/>
        </c:dLbls>
        <c:marker val="1"/>
        <c:smooth val="0"/>
        <c:axId val="268452320"/>
        <c:axId val="268452712"/>
      </c:lineChart>
      <c:dateAx>
        <c:axId val="268452320"/>
        <c:scaling>
          <c:orientation val="minMax"/>
        </c:scaling>
        <c:delete val="1"/>
        <c:axPos val="b"/>
        <c:numFmt formatCode="&quot;H&quot;yy" sourceLinked="1"/>
        <c:majorTickMark val="none"/>
        <c:minorTickMark val="none"/>
        <c:tickLblPos val="none"/>
        <c:crossAx val="268452712"/>
        <c:crosses val="autoZero"/>
        <c:auto val="1"/>
        <c:lblOffset val="100"/>
        <c:baseTimeUnit val="years"/>
      </c:dateAx>
      <c:valAx>
        <c:axId val="26845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199.63</c:v>
                </c:pt>
                <c:pt idx="1">
                  <c:v>227.04</c:v>
                </c:pt>
                <c:pt idx="2">
                  <c:v>319.8</c:v>
                </c:pt>
                <c:pt idx="3">
                  <c:v>263.41000000000003</c:v>
                </c:pt>
                <c:pt idx="4">
                  <c:v>329.64</c:v>
                </c:pt>
              </c:numCache>
            </c:numRef>
          </c:val>
          <c:extLst xmlns:c16r2="http://schemas.microsoft.com/office/drawing/2015/06/chart">
            <c:ext xmlns:c16="http://schemas.microsoft.com/office/drawing/2014/chart" uri="{C3380CC4-5D6E-409C-BE32-E72D297353CC}">
              <c16:uniqueId val="{00000000-A51E-48DC-8C7C-99664E956BA6}"/>
            </c:ext>
          </c:extLst>
        </c:ser>
        <c:dLbls>
          <c:showLegendKey val="0"/>
          <c:showVal val="0"/>
          <c:showCatName val="0"/>
          <c:showSerName val="0"/>
          <c:showPercent val="0"/>
          <c:showBubbleSize val="0"/>
        </c:dLbls>
        <c:gapWidth val="150"/>
        <c:axId val="268453888"/>
        <c:axId val="26845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A51E-48DC-8C7C-99664E956BA6}"/>
            </c:ext>
          </c:extLst>
        </c:ser>
        <c:dLbls>
          <c:showLegendKey val="0"/>
          <c:showVal val="0"/>
          <c:showCatName val="0"/>
          <c:showSerName val="0"/>
          <c:showPercent val="0"/>
          <c:showBubbleSize val="0"/>
        </c:dLbls>
        <c:marker val="1"/>
        <c:smooth val="0"/>
        <c:axId val="268453888"/>
        <c:axId val="268454280"/>
      </c:lineChart>
      <c:dateAx>
        <c:axId val="268453888"/>
        <c:scaling>
          <c:orientation val="minMax"/>
        </c:scaling>
        <c:delete val="1"/>
        <c:axPos val="b"/>
        <c:numFmt formatCode="&quot;H&quot;yy" sourceLinked="1"/>
        <c:majorTickMark val="none"/>
        <c:minorTickMark val="none"/>
        <c:tickLblPos val="none"/>
        <c:crossAx val="268454280"/>
        <c:crosses val="autoZero"/>
        <c:auto val="1"/>
        <c:lblOffset val="100"/>
        <c:baseTimeUnit val="years"/>
      </c:dateAx>
      <c:valAx>
        <c:axId val="26845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与那国町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1697</v>
      </c>
      <c r="AM8" s="67"/>
      <c r="AN8" s="67"/>
      <c r="AO8" s="67"/>
      <c r="AP8" s="67"/>
      <c r="AQ8" s="67"/>
      <c r="AR8" s="67"/>
      <c r="AS8" s="67"/>
      <c r="AT8" s="66">
        <f>データ!$S$6</f>
        <v>28.9</v>
      </c>
      <c r="AU8" s="66"/>
      <c r="AV8" s="66"/>
      <c r="AW8" s="66"/>
      <c r="AX8" s="66"/>
      <c r="AY8" s="66"/>
      <c r="AZ8" s="66"/>
      <c r="BA8" s="66"/>
      <c r="BB8" s="66">
        <f>データ!$T$6</f>
        <v>58.72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1860</v>
      </c>
      <c r="X10" s="67"/>
      <c r="Y10" s="67"/>
      <c r="Z10" s="67"/>
      <c r="AA10" s="67"/>
      <c r="AB10" s="67"/>
      <c r="AC10" s="67"/>
      <c r="AD10" s="2"/>
      <c r="AE10" s="2"/>
      <c r="AF10" s="2"/>
      <c r="AG10" s="2"/>
      <c r="AH10" s="2"/>
      <c r="AI10" s="2"/>
      <c r="AJ10" s="2"/>
      <c r="AK10" s="2"/>
      <c r="AL10" s="67">
        <f>データ!$U$6</f>
        <v>1641</v>
      </c>
      <c r="AM10" s="67"/>
      <c r="AN10" s="67"/>
      <c r="AO10" s="67"/>
      <c r="AP10" s="67"/>
      <c r="AQ10" s="67"/>
      <c r="AR10" s="67"/>
      <c r="AS10" s="67"/>
      <c r="AT10" s="66">
        <f>データ!$V$6</f>
        <v>12.2</v>
      </c>
      <c r="AU10" s="66"/>
      <c r="AV10" s="66"/>
      <c r="AW10" s="66"/>
      <c r="AX10" s="66"/>
      <c r="AY10" s="66"/>
      <c r="AZ10" s="66"/>
      <c r="BA10" s="66"/>
      <c r="BB10" s="66">
        <f>データ!$W$6</f>
        <v>134.51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43</v>
      </c>
      <c r="N85" s="27" t="s">
        <v>43</v>
      </c>
      <c r="O85" s="27" t="str">
        <f>データ!EN6</f>
        <v>【0.80】</v>
      </c>
    </row>
  </sheetData>
  <sheetProtection algorithmName="SHA-512" hashValue="CEC5aJ2z6HNw/o4nSP2MbxHqZtXwJYlGSl5iQX4dX6d75ubaEymc7gtaOXcTUmrtx7bLFcmUvNzgW/e5n0vErw==" saltValue="RDukmHV1iSnwOb1/W4wR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473821</v>
      </c>
      <c r="D6" s="34">
        <f t="shared" si="3"/>
        <v>47</v>
      </c>
      <c r="E6" s="34">
        <f t="shared" si="3"/>
        <v>1</v>
      </c>
      <c r="F6" s="34">
        <f t="shared" si="3"/>
        <v>0</v>
      </c>
      <c r="G6" s="34">
        <f t="shared" si="3"/>
        <v>0</v>
      </c>
      <c r="H6" s="34" t="str">
        <f t="shared" si="3"/>
        <v>沖縄県　与那国町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1860</v>
      </c>
      <c r="R6" s="35">
        <f t="shared" si="3"/>
        <v>1697</v>
      </c>
      <c r="S6" s="35">
        <f t="shared" si="3"/>
        <v>28.9</v>
      </c>
      <c r="T6" s="35">
        <f t="shared" si="3"/>
        <v>58.72</v>
      </c>
      <c r="U6" s="35">
        <f t="shared" si="3"/>
        <v>1641</v>
      </c>
      <c r="V6" s="35">
        <f t="shared" si="3"/>
        <v>12.2</v>
      </c>
      <c r="W6" s="35">
        <f t="shared" si="3"/>
        <v>134.51</v>
      </c>
      <c r="X6" s="36">
        <f>IF(X7="",NA(),X7)</f>
        <v>91.8</v>
      </c>
      <c r="Y6" s="36">
        <f t="shared" ref="Y6:AG6" si="4">IF(Y7="",NA(),Y7)</f>
        <v>128.81</v>
      </c>
      <c r="Z6" s="36">
        <f t="shared" si="4"/>
        <v>66.95</v>
      </c>
      <c r="AA6" s="36">
        <f t="shared" si="4"/>
        <v>63.26</v>
      </c>
      <c r="AB6" s="36">
        <f t="shared" si="4"/>
        <v>60.88</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748.28</v>
      </c>
      <c r="BF6" s="36">
        <f t="shared" ref="BF6:BN6" si="7">IF(BF7="",NA(),BF7)</f>
        <v>752.09</v>
      </c>
      <c r="BG6" s="36">
        <f t="shared" si="7"/>
        <v>811.35</v>
      </c>
      <c r="BH6" s="36">
        <f t="shared" si="7"/>
        <v>695.32</v>
      </c>
      <c r="BI6" s="36">
        <f t="shared" si="7"/>
        <v>1094.25</v>
      </c>
      <c r="BJ6" s="36">
        <f t="shared" si="7"/>
        <v>1595.62</v>
      </c>
      <c r="BK6" s="36">
        <f t="shared" si="7"/>
        <v>1302.33</v>
      </c>
      <c r="BL6" s="36">
        <f t="shared" si="7"/>
        <v>1274.21</v>
      </c>
      <c r="BM6" s="36">
        <f t="shared" si="7"/>
        <v>1183.92</v>
      </c>
      <c r="BN6" s="36">
        <f t="shared" si="7"/>
        <v>1128.72</v>
      </c>
      <c r="BO6" s="35" t="str">
        <f>IF(BO7="","",IF(BO7="-","【-】","【"&amp;SUBSTITUTE(TEXT(BO7,"#,##0.00"),"-","△")&amp;"】"))</f>
        <v>【949.15】</v>
      </c>
      <c r="BP6" s="36">
        <f>IF(BP7="",NA(),BP7)</f>
        <v>85.64</v>
      </c>
      <c r="BQ6" s="36">
        <f t="shared" ref="BQ6:BY6" si="8">IF(BQ7="",NA(),BQ7)</f>
        <v>79.06</v>
      </c>
      <c r="BR6" s="36">
        <f t="shared" si="8"/>
        <v>49.32</v>
      </c>
      <c r="BS6" s="36">
        <f t="shared" si="8"/>
        <v>59.45</v>
      </c>
      <c r="BT6" s="36">
        <f t="shared" si="8"/>
        <v>46.96</v>
      </c>
      <c r="BU6" s="36">
        <f t="shared" si="8"/>
        <v>37.92</v>
      </c>
      <c r="BV6" s="36">
        <f t="shared" si="8"/>
        <v>40.89</v>
      </c>
      <c r="BW6" s="36">
        <f t="shared" si="8"/>
        <v>41.25</v>
      </c>
      <c r="BX6" s="36">
        <f t="shared" si="8"/>
        <v>42.5</v>
      </c>
      <c r="BY6" s="36">
        <f t="shared" si="8"/>
        <v>41.84</v>
      </c>
      <c r="BZ6" s="35" t="str">
        <f>IF(BZ7="","",IF(BZ7="-","【-】","【"&amp;SUBSTITUTE(TEXT(BZ7,"#,##0.00"),"-","△")&amp;"】"))</f>
        <v>【55.87】</v>
      </c>
      <c r="CA6" s="36">
        <f>IF(CA7="",NA(),CA7)</f>
        <v>199.63</v>
      </c>
      <c r="CB6" s="36">
        <f t="shared" ref="CB6:CJ6" si="9">IF(CB7="",NA(),CB7)</f>
        <v>227.04</v>
      </c>
      <c r="CC6" s="36">
        <f t="shared" si="9"/>
        <v>319.8</v>
      </c>
      <c r="CD6" s="36">
        <f t="shared" si="9"/>
        <v>263.41000000000003</v>
      </c>
      <c r="CE6" s="36">
        <f t="shared" si="9"/>
        <v>329.64</v>
      </c>
      <c r="CF6" s="36">
        <f t="shared" si="9"/>
        <v>423.18</v>
      </c>
      <c r="CG6" s="36">
        <f t="shared" si="9"/>
        <v>383.2</v>
      </c>
      <c r="CH6" s="36">
        <f t="shared" si="9"/>
        <v>383.25</v>
      </c>
      <c r="CI6" s="36">
        <f t="shared" si="9"/>
        <v>377.72</v>
      </c>
      <c r="CJ6" s="36">
        <f t="shared" si="9"/>
        <v>390.47</v>
      </c>
      <c r="CK6" s="35" t="str">
        <f>IF(CK7="","",IF(CK7="-","【-】","【"&amp;SUBSTITUTE(TEXT(CK7,"#,##0.00"),"-","△")&amp;"】"))</f>
        <v>【288.19】</v>
      </c>
      <c r="CL6" s="36">
        <f>IF(CL7="",NA(),CL7)</f>
        <v>74.02</v>
      </c>
      <c r="CM6" s="36">
        <f t="shared" ref="CM6:CU6" si="10">IF(CM7="",NA(),CM7)</f>
        <v>70.349999999999994</v>
      </c>
      <c r="CN6" s="36">
        <f t="shared" si="10"/>
        <v>66.95</v>
      </c>
      <c r="CO6" s="36">
        <f t="shared" si="10"/>
        <v>118.66</v>
      </c>
      <c r="CP6" s="36">
        <f t="shared" si="10"/>
        <v>134.12</v>
      </c>
      <c r="CQ6" s="36">
        <f t="shared" si="10"/>
        <v>46.9</v>
      </c>
      <c r="CR6" s="36">
        <f t="shared" si="10"/>
        <v>47.95</v>
      </c>
      <c r="CS6" s="36">
        <f t="shared" si="10"/>
        <v>48.26</v>
      </c>
      <c r="CT6" s="36">
        <f t="shared" si="10"/>
        <v>48.01</v>
      </c>
      <c r="CU6" s="36">
        <f t="shared" si="10"/>
        <v>49.08</v>
      </c>
      <c r="CV6" s="35" t="str">
        <f>IF(CV7="","",IF(CV7="-","【-】","【"&amp;SUBSTITUTE(TEXT(CV7,"#,##0.00"),"-","△")&amp;"】"))</f>
        <v>【56.31】</v>
      </c>
      <c r="CW6" s="36">
        <f>IF(CW7="",NA(),CW7)</f>
        <v>98.53</v>
      </c>
      <c r="CX6" s="36">
        <f t="shared" ref="CX6:DF6" si="11">IF(CX7="",NA(),CX7)</f>
        <v>85.96</v>
      </c>
      <c r="CY6" s="36">
        <f t="shared" si="11"/>
        <v>85.93</v>
      </c>
      <c r="CZ6" s="36">
        <f t="shared" si="11"/>
        <v>50.75</v>
      </c>
      <c r="DA6" s="36">
        <f t="shared" si="11"/>
        <v>39.75</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473821</v>
      </c>
      <c r="D7" s="38">
        <v>47</v>
      </c>
      <c r="E7" s="38">
        <v>1</v>
      </c>
      <c r="F7" s="38">
        <v>0</v>
      </c>
      <c r="G7" s="38">
        <v>0</v>
      </c>
      <c r="H7" s="38" t="s">
        <v>97</v>
      </c>
      <c r="I7" s="38" t="s">
        <v>98</v>
      </c>
      <c r="J7" s="38" t="s">
        <v>99</v>
      </c>
      <c r="K7" s="38" t="s">
        <v>100</v>
      </c>
      <c r="L7" s="38" t="s">
        <v>101</v>
      </c>
      <c r="M7" s="38" t="s">
        <v>102</v>
      </c>
      <c r="N7" s="39" t="s">
        <v>103</v>
      </c>
      <c r="O7" s="39" t="s">
        <v>104</v>
      </c>
      <c r="P7" s="39">
        <v>100</v>
      </c>
      <c r="Q7" s="39">
        <v>1860</v>
      </c>
      <c r="R7" s="39">
        <v>1697</v>
      </c>
      <c r="S7" s="39">
        <v>28.9</v>
      </c>
      <c r="T7" s="39">
        <v>58.72</v>
      </c>
      <c r="U7" s="39">
        <v>1641</v>
      </c>
      <c r="V7" s="39">
        <v>12.2</v>
      </c>
      <c r="W7" s="39">
        <v>134.51</v>
      </c>
      <c r="X7" s="39">
        <v>91.8</v>
      </c>
      <c r="Y7" s="39">
        <v>128.81</v>
      </c>
      <c r="Z7" s="39">
        <v>66.95</v>
      </c>
      <c r="AA7" s="39">
        <v>63.26</v>
      </c>
      <c r="AB7" s="39">
        <v>60.88</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748.28</v>
      </c>
      <c r="BF7" s="39">
        <v>752.09</v>
      </c>
      <c r="BG7" s="39">
        <v>811.35</v>
      </c>
      <c r="BH7" s="39">
        <v>695.32</v>
      </c>
      <c r="BI7" s="39">
        <v>1094.25</v>
      </c>
      <c r="BJ7" s="39">
        <v>1595.62</v>
      </c>
      <c r="BK7" s="39">
        <v>1302.33</v>
      </c>
      <c r="BL7" s="39">
        <v>1274.21</v>
      </c>
      <c r="BM7" s="39">
        <v>1183.92</v>
      </c>
      <c r="BN7" s="39">
        <v>1128.72</v>
      </c>
      <c r="BO7" s="39">
        <v>949.15</v>
      </c>
      <c r="BP7" s="39">
        <v>85.64</v>
      </c>
      <c r="BQ7" s="39">
        <v>79.06</v>
      </c>
      <c r="BR7" s="39">
        <v>49.32</v>
      </c>
      <c r="BS7" s="39">
        <v>59.45</v>
      </c>
      <c r="BT7" s="39">
        <v>46.96</v>
      </c>
      <c r="BU7" s="39">
        <v>37.92</v>
      </c>
      <c r="BV7" s="39">
        <v>40.89</v>
      </c>
      <c r="BW7" s="39">
        <v>41.25</v>
      </c>
      <c r="BX7" s="39">
        <v>42.5</v>
      </c>
      <c r="BY7" s="39">
        <v>41.84</v>
      </c>
      <c r="BZ7" s="39">
        <v>55.87</v>
      </c>
      <c r="CA7" s="39">
        <v>199.63</v>
      </c>
      <c r="CB7" s="39">
        <v>227.04</v>
      </c>
      <c r="CC7" s="39">
        <v>319.8</v>
      </c>
      <c r="CD7" s="39">
        <v>263.41000000000003</v>
      </c>
      <c r="CE7" s="39">
        <v>329.64</v>
      </c>
      <c r="CF7" s="39">
        <v>423.18</v>
      </c>
      <c r="CG7" s="39">
        <v>383.2</v>
      </c>
      <c r="CH7" s="39">
        <v>383.25</v>
      </c>
      <c r="CI7" s="39">
        <v>377.72</v>
      </c>
      <c r="CJ7" s="39">
        <v>390.47</v>
      </c>
      <c r="CK7" s="39">
        <v>288.19</v>
      </c>
      <c r="CL7" s="39">
        <v>74.02</v>
      </c>
      <c r="CM7" s="39">
        <v>70.349999999999994</v>
      </c>
      <c r="CN7" s="39">
        <v>66.95</v>
      </c>
      <c r="CO7" s="39">
        <v>118.66</v>
      </c>
      <c r="CP7" s="39">
        <v>134.12</v>
      </c>
      <c r="CQ7" s="39">
        <v>46.9</v>
      </c>
      <c r="CR7" s="39">
        <v>47.95</v>
      </c>
      <c r="CS7" s="39">
        <v>48.26</v>
      </c>
      <c r="CT7" s="39">
        <v>48.01</v>
      </c>
      <c r="CU7" s="39">
        <v>49.08</v>
      </c>
      <c r="CV7" s="39">
        <v>56.31</v>
      </c>
      <c r="CW7" s="39">
        <v>98.53</v>
      </c>
      <c r="CX7" s="39">
        <v>85.96</v>
      </c>
      <c r="CY7" s="39">
        <v>85.93</v>
      </c>
      <c r="CZ7" s="39">
        <v>50.75</v>
      </c>
      <c r="DA7" s="39">
        <v>39.75</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2022-02-07T06:39:19Z</cp:lastPrinted>
  <dcterms:created xsi:type="dcterms:W3CDTF">2021-12-03T07:06:00Z</dcterms:created>
  <dcterms:modified xsi:type="dcterms:W3CDTF">2022-02-07T10:39:10Z</dcterms:modified>
  <cp:category/>
</cp:coreProperties>
</file>