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lg0295\Desktop\"/>
    </mc:Choice>
  </mc:AlternateContent>
  <xr:revisionPtr revIDLastSave="0" documentId="13_ncr:1_{05581EBC-9106-4DCC-9F83-39179C866222}" xr6:coauthVersionLast="43" xr6:coauthVersionMax="43" xr10:uidLastSave="{00000000-0000-0000-0000-000000000000}"/>
  <workbookProtection workbookAlgorithmName="SHA-512" workbookHashValue="8zzKM1LGVmrFxDfevj7C1khPhH2KIVtcvCA2YePUYI+9IjyUzKY6r5kAEo0jmMaKr7BYhd6U6kg/aFeExFNiAQ==" workbookSaltValue="S4CjstoIR8S5oIldLDW31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T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<sst xmlns="http://schemas.openxmlformats.org/spreadsheetml/2006/main" count="236" uniqueCount="122">
  <si>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</si>
  <si>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</si>
  <si>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</si>
  <si>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</si>
  <si>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</si>
  <si>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</si>
  <si>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</si>
  <si>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</si>
  <si>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</si>
  <si>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</si>
  <si>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</si>
  <si>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</si>
  <si>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</si>
  <si>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</si>
  <si>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</si>
  <si>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</si>
  <si>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</si>
  <si>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</si>
  <si>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</si>
  <si>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</si>
  <si>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</si>
  <si>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</si>
  <si>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</si>
  <si>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</si>
  <si>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</si>
  <si>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</si>
  <si>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</si>
  <si>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</si>
  <si>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</si>
  <si>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</si>
  <si>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</si>
  <si>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</si>
  <si>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</si>
  <si>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</si>
  <si>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</si>
  <si>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</si>
  <si>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</si>
  <si>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</si>
  <si>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</si>
  <si>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</si>
  <si>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</si>
  <si>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</si>
  <si>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</si>
  <si>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</si>
  <si>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</si>
  <si>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</si>
  <si>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</si>
  <si>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</si>
  <si>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</si>
  <si>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</si>
  <si>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</si>
  <si>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</si>
  <si>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</si>
  <si>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</si>
  <si>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</si>
  <si>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</si>
  <si>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</si>
  <si>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</si>
  <si>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</si>
  <si>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</si>
  <si>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</si>
  <si>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</si>
  <si>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</si>
  <si>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</si>
  <si>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</si>
  <si>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</si>
  <si>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</si>
  <si>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</si>
  <si>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</si>
  <si>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</si>
  <si>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</si>
  <si>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</si>
  <si>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</si>
  <si>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</si>
  <si>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</si>
  <si>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</si>
  <si>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</si>
  <si>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</si>
  <si>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</si>
  <si>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</si>
  <si>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</si>
  <si>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</si>
  <si>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</si>
  <si>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</si>
  <si>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</si>
  <si>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</si>
  <si>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</si>
  <si>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</si>
  <si>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</si>
  <si>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</si>
  <si>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</si>
  <si>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</si>
  <si>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</si>
  <si>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</si>
  <si>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</si>
  <si>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</si>
  <si>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</si>
  <si>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</si>
  <si>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</si>
  <si>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与那国町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</si>
  <si>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</si>
  <si>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</si>
  <si>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</si>
  <si>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</si>
  <si>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</si>
  <si>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</si>
  <si>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</si>
  <si>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</si>
  <si>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</si>
  <si>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</si>
  <si>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</si>
  <si>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</si>
  <si>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</si>
  <si>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</si>
  <si>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</si>
  <si>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</si>
  <si>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</si>
  <si>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</si>
  <si>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</si>
  <si>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
　接続率が低いため、使用料収入が少額である。接続率の向上を図る事で収支比率の健全化に繋げる。
④企業債残高対事業規模費率(%)
　施設建設事業の完了に伴い、企業債の残高償還が減少していく為、今後比率は減少していく。
⑤経費回収率、⑥汚水処理原価、⑦施設利用率
　接続率が低いため経費回収率及び施設利用率が低く、汚水処理原価は高くなっている。
　接続への啓蒙活動を継続して接続率の向上を図る。
⑧水洗化率
　水洗化率は上昇傾向にある。
　今後も引き続き普及啓蒙活動を継続し、水洗化率の向上を図る。</t>
    <rPh sb="31" eb="33">
      <t>セツゾク</t>
    </rPh>
    <rPh sb="33" eb="34">
      <t>リツ</t>
    </rPh>
    <rPh sb="35" eb="37">
      <t>コウジョウ</t>
    </rPh>
    <rPh sb="38" eb="39">
      <t>ハカ</t>
    </rPh>
    <rPh sb="40" eb="41">
      <t>コト</t>
    </rPh>
    <rPh sb="42" eb="44">
      <t>シュウシ</t>
    </rPh>
    <rPh sb="44" eb="46">
      <t>ヒリツ</t>
    </rPh>
    <rPh sb="47" eb="50">
      <t>ケンゼンカ</t>
    </rPh>
    <rPh sb="51" eb="52">
      <t>ツナ</t>
    </rPh>
    <rPh sb="82" eb="84">
      <t>カンリョウ</t>
    </rPh>
    <rPh sb="85" eb="86">
      <t>トモナ</t>
    </rPh>
    <rPh sb="103" eb="104">
      <t>タメ</t>
    </rPh>
    <rPh sb="220" eb="222">
      <t>ジョウショウ</t>
    </rPh>
    <rPh sb="222" eb="224">
      <t>ケイコウ</t>
    </rPh>
    <rPh sb="230" eb="232">
      <t>コンゴ</t>
    </rPh>
    <rPh sb="233" eb="234">
      <t>ヒ</t>
    </rPh>
    <rPh sb="235" eb="236">
      <t>ツヅ</t>
    </rPh>
    <rPh sb="248" eb="251">
      <t>スイセンカ</t>
    </rPh>
    <rPh sb="251" eb="252">
      <t>リツ</t>
    </rPh>
    <rPh sb="253" eb="255">
      <t>コウジョウ</t>
    </rPh>
    <rPh sb="256" eb="257">
      <t>ハカ</t>
    </rPh>
    <phoneticPr fontId="4"/>
  </si>
  <si>
    <t>③管渠改善率
　平成２１年１２月に供用開始し、まだ施設が新しい為、更新等長寿命化対策は実施していない。</t>
    <rPh sb="25" eb="27">
      <t>シセツ</t>
    </rPh>
    <rPh sb="31" eb="32">
      <t>タメ</t>
    </rPh>
    <rPh sb="36" eb="37">
      <t>ナガ</t>
    </rPh>
    <rPh sb="43" eb="45">
      <t>ジッシ</t>
    </rPh>
    <phoneticPr fontId="4"/>
  </si>
  <si>
    <t>　接続率が悪いため、経営の健全化・効率性の数値が平均値を下回っている。
　接続率の向上を図るため住民へ広報誌やパンフレット等により接続の普及啓蒙活動を強化する必要がある。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</si>
</sst>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F-4B88-862E-DB7B4E7FD2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433F-4B88-862E-DB7B4E7FD2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8.57</c:v>
                </c:pt>
                <c:pt idx="1">
                  <c:v>10.95</c:v>
                </c:pt>
                <c:pt idx="2">
                  <c:v>10.95</c:v>
                </c:pt>
                <c:pt idx="3">
                  <c:v>10.79</c:v>
                </c:pt>
                <c:pt idx="4">
                  <c:v>11.9</c:v>
                </c:pt>
              </c:numCache>
            </c:numRef>
          </c:val>
          <c:extLst>
            <c:ext xmlns:c16="http://schemas.microsoft.com/office/drawing/2014/chart" uri="{C3380CC4-5D6E-409C-BE32-E72D297353CC}">
              <c16:uniqueId val="{00000000-D760-4929-8AB0-9544EBA9EC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D760-4929-8AB0-9544EBA9EC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23.7</c:v>
                </c:pt>
                <c:pt idx="1">
                  <c:v>30.31</c:v>
                </c:pt>
                <c:pt idx="2">
                  <c:v>34.01</c:v>
                </c:pt>
                <c:pt idx="3">
                  <c:v>38.76</c:v>
                </c:pt>
                <c:pt idx="4">
                  <c:v>38.9</c:v>
                </c:pt>
              </c:numCache>
            </c:numRef>
          </c:val>
          <c:extLst>
            <c:ext xmlns:c16="http://schemas.microsoft.com/office/drawing/2014/chart" uri="{C3380CC4-5D6E-409C-BE32-E72D297353CC}">
              <c16:uniqueId val="{00000000-0DD6-4599-B682-E94D7F7BA8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0DD6-4599-B682-E94D7F7BA8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58.69</c:v>
                </c:pt>
                <c:pt idx="1">
                  <c:v>63.87</c:v>
                </c:pt>
                <c:pt idx="2">
                  <c:v>58.67</c:v>
                </c:pt>
                <c:pt idx="3">
                  <c:v>56.34</c:v>
                </c:pt>
                <c:pt idx="4">
                  <c:v>50.51</c:v>
                </c:pt>
              </c:numCache>
            </c:numRef>
          </c:val>
          <c:extLst>
            <c:ext xmlns:c16="http://schemas.microsoft.com/office/drawing/2014/chart" uri="{C3380CC4-5D6E-409C-BE32-E72D297353CC}">
              <c16:uniqueId val="{00000000-11FE-42A9-BF62-73E02C93D3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FE-42A9-BF62-73E02C93D3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4-4A18-9DCD-20C042BA94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4-4A18-9DCD-20C042BA94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3-45A0-B70E-344061244A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3-45A0-B70E-344061244A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61-4B8D-8A6D-B4D2C451B9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61-4B8D-8A6D-B4D2C451B9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51-4DFF-9C3C-5F482C6AD8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51-4DFF-9C3C-5F482C6AD8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3916.08</c:v>
                </c:pt>
                <c:pt idx="1">
                  <c:v>2859.78</c:v>
                </c:pt>
                <c:pt idx="2">
                  <c:v>2745.91</c:v>
                </c:pt>
                <c:pt idx="3">
                  <c:v>2620.8000000000002</c:v>
                </c:pt>
                <c:pt idx="4">
                  <c:v>2187.0300000000002</c:v>
                </c:pt>
              </c:numCache>
            </c:numRef>
          </c:val>
          <c:extLst>
            <c:ext xmlns:c16="http://schemas.microsoft.com/office/drawing/2014/chart" uri="{C3380CC4-5D6E-409C-BE32-E72D297353CC}">
              <c16:uniqueId val="{00000000-C86C-470B-9C36-9B9C6B7838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C86C-470B-9C36-9B9C6B7838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10.38</c:v>
                </c:pt>
                <c:pt idx="1">
                  <c:v>13.79</c:v>
                </c:pt>
                <c:pt idx="2">
                  <c:v>16.760000000000002</c:v>
                </c:pt>
                <c:pt idx="3">
                  <c:v>16.38</c:v>
                </c:pt>
                <c:pt idx="4">
                  <c:v>16.600000000000001</c:v>
                </c:pt>
              </c:numCache>
            </c:numRef>
          </c:val>
          <c:extLst>
            <c:ext xmlns:c16="http://schemas.microsoft.com/office/drawing/2014/chart" uri="{C3380CC4-5D6E-409C-BE32-E72D297353CC}">
              <c16:uniqueId val="{00000000-B294-442B-B7A1-B1740EDC23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B294-442B-B7A1-B1740EDC23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483.72</c:v>
                </c:pt>
                <c:pt idx="1">
                  <c:v>367.19</c:v>
                </c:pt>
                <c:pt idx="2">
                  <c:v>319.27999999999997</c:v>
                </c:pt>
                <c:pt idx="3">
                  <c:v>320.08999999999997</c:v>
                </c:pt>
                <c:pt idx="4">
                  <c:v>316.81</c:v>
                </c:pt>
              </c:numCache>
            </c:numRef>
          </c:val>
          <c:extLst>
            <c:ext xmlns:c16="http://schemas.microsoft.com/office/drawing/2014/chart" uri="{C3380CC4-5D6E-409C-BE32-E72D297353CC}">
              <c16:uniqueId val="{00000000-017C-477F-B5E9-CA2C97975D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017C-477F-B5E9-CA2C97975D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与那国町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1716</v>
      </c>
      <c r="AM8" s="69"/>
      <c r="AN8" s="69"/>
      <c r="AO8" s="69"/>
      <c r="AP8" s="69"/>
      <c r="AQ8" s="69"/>
      <c r="AR8" s="69"/>
      <c r="AS8" s="69"/>
      <c r="AT8" s="68">
        <f>データ!T6</f>
        <v>28.9</v>
      </c>
      <c r="AU8" s="68"/>
      <c r="AV8" s="68"/>
      <c r="AW8" s="68"/>
      <c r="AX8" s="68"/>
      <c r="AY8" s="68"/>
      <c r="AZ8" s="68"/>
      <c r="BA8" s="68"/>
      <c r="BB8" s="68">
        <f>データ!U6</f>
        <v>59.38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62.34</v>
      </c>
      <c r="Q10" s="68"/>
      <c r="R10" s="68"/>
      <c r="S10" s="68"/>
      <c r="T10" s="68"/>
      <c r="U10" s="68"/>
      <c r="V10" s="68"/>
      <c r="W10" s="68">
        <f>データ!Q6</f>
        <v>100</v>
      </c>
      <c r="X10" s="68"/>
      <c r="Y10" s="68"/>
      <c r="Z10" s="68"/>
      <c r="AA10" s="68"/>
      <c r="AB10" s="68"/>
      <c r="AC10" s="68"/>
      <c r="AD10" s="69">
        <f>データ!R6</f>
        <v>938</v>
      </c>
      <c r="AE10" s="69"/>
      <c r="AF10" s="69"/>
      <c r="AG10" s="69"/>
      <c r="AH10" s="69"/>
      <c r="AI10" s="69"/>
      <c r="AJ10" s="69"/>
      <c r="AK10" s="2"/>
      <c r="AL10" s="69">
        <f>データ!V6</f>
        <v>1041</v>
      </c>
      <c r="AM10" s="69"/>
      <c r="AN10" s="69"/>
      <c r="AO10" s="69"/>
      <c r="AP10" s="69"/>
      <c r="AQ10" s="69"/>
      <c r="AR10" s="69"/>
      <c r="AS10" s="69"/>
      <c r="AT10" s="68">
        <f>データ!W6</f>
        <v>0.49</v>
      </c>
      <c r="AU10" s="68"/>
      <c r="AV10" s="68"/>
      <c r="AW10" s="68"/>
      <c r="AX10" s="68"/>
      <c r="AY10" s="68"/>
      <c r="AZ10" s="68"/>
      <c r="BA10" s="68"/>
      <c r="BB10" s="68">
        <f>データ!X6</f>
        <v>2124.4899999999998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43</v>
      </c>
      <c r="O86" s="26" t="str">
        <f>データ!EO6</f>
        <v>【0.02】</v>
      </c>
    </row>
  </sheetData>
  <sheetProtection algorithmName="SHA-512" hashValue="HHHbNjbDg1f+lCwJCfO6n5xdlxFl6NGH0OSYUa3TLiJlMsDwmnPUrGRg2j2fTCmDTg3JVhDQPcyMoA6Q7hSjlw==" saltValue="HmMOGObUWCBkOpCNJaxg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473821</v>
      </c>
      <c r="D6" s="33">
        <f t="shared" si="3"/>
        <v>47</v>
      </c>
      <c r="E6" s="33">
        <f t="shared" si="3"/>
        <v>17</v>
      </c>
      <c r="F6" s="33">
        <f t="shared" si="3"/>
        <v>5</v>
      </c>
      <c r="G6" s="33">
        <f t="shared" si="3"/>
        <v>0</v>
      </c>
      <c r="H6" s="33" t="str">
        <f t="shared" si="3"/>
        <v>沖縄県　与那国町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62.34</v>
      </c>
      <c r="Q6" s="34">
        <f t="shared" si="3"/>
        <v>100</v>
      </c>
      <c r="R6" s="34">
        <f t="shared" si="3"/>
        <v>938</v>
      </c>
      <c r="S6" s="34">
        <f t="shared" si="3"/>
        <v>1716</v>
      </c>
      <c r="T6" s="34">
        <f t="shared" si="3"/>
        <v>28.9</v>
      </c>
      <c r="U6" s="34">
        <f t="shared" si="3"/>
        <v>59.38</v>
      </c>
      <c r="V6" s="34">
        <f t="shared" si="3"/>
        <v>1041</v>
      </c>
      <c r="W6" s="34">
        <f t="shared" si="3"/>
        <v>0.49</v>
      </c>
      <c r="X6" s="34">
        <f t="shared" si="3"/>
        <v>2124.4899999999998</v>
      </c>
      <c r="Y6" s="35">
        <f>IF(Y7="",NA(),Y7)</f>
        <v>58.69</v>
      </c>
      <c r="Z6" s="35">
        <f t="shared" ref="Z6:AH6" si="4">IF(Z7="",NA(),Z7)</f>
        <v>63.87</v>
      </c>
      <c r="AA6" s="35">
        <f t="shared" si="4"/>
        <v>58.67</v>
      </c>
      <c r="AB6" s="35">
        <f t="shared" si="4"/>
        <v>56.34</v>
      </c>
      <c r="AC6" s="35">
        <f t="shared" si="4"/>
        <v>50.51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3916.08</v>
      </c>
      <c r="BG6" s="35">
        <f t="shared" ref="BG6:BO6" si="7">IF(BG7="",NA(),BG7)</f>
        <v>2859.78</v>
      </c>
      <c r="BH6" s="35">
        <f t="shared" si="7"/>
        <v>2745.91</v>
      </c>
      <c r="BI6" s="35">
        <f t="shared" si="7"/>
        <v>2620.8000000000002</v>
      </c>
      <c r="BJ6" s="35">
        <f t="shared" si="7"/>
        <v>2187.0300000000002</v>
      </c>
      <c r="BK6" s="35">
        <f t="shared" si="7"/>
        <v>979.89</v>
      </c>
      <c r="BL6" s="35">
        <f t="shared" si="7"/>
        <v>1051.43</v>
      </c>
      <c r="BM6" s="35">
        <f t="shared" si="7"/>
        <v>982.29</v>
      </c>
      <c r="BN6" s="35">
        <f t="shared" si="7"/>
        <v>713.28</v>
      </c>
      <c r="BO6" s="35">
        <f t="shared" si="7"/>
        <v>673.08</v>
      </c>
      <c r="BP6" s="34" t="str">
        <f>IF(BP7="","",IF(BP7="-","【-】","【"&amp;SUBSTITUTE(TEXT(BP7,"#,##0.00"),"-","△")&amp;"】"))</f>
        <v>【765.47】</v>
      </c>
      <c r="BQ6" s="35">
        <f>IF(BQ7="",NA(),BQ7)</f>
        <v>10.38</v>
      </c>
      <c r="BR6" s="35">
        <f t="shared" ref="BR6:BZ6" si="8">IF(BR7="",NA(),BR7)</f>
        <v>13.79</v>
      </c>
      <c r="BS6" s="35">
        <f t="shared" si="8"/>
        <v>16.760000000000002</v>
      </c>
      <c r="BT6" s="35">
        <f t="shared" si="8"/>
        <v>16.38</v>
      </c>
      <c r="BU6" s="35">
        <f t="shared" si="8"/>
        <v>16.600000000000001</v>
      </c>
      <c r="BV6" s="35">
        <f t="shared" si="8"/>
        <v>41.34</v>
      </c>
      <c r="BW6" s="35">
        <f t="shared" si="8"/>
        <v>40.06</v>
      </c>
      <c r="BX6" s="35">
        <f t="shared" si="8"/>
        <v>41.25</v>
      </c>
      <c r="BY6" s="35">
        <f t="shared" si="8"/>
        <v>40.75</v>
      </c>
      <c r="BZ6" s="35">
        <f t="shared" si="8"/>
        <v>42.44</v>
      </c>
      <c r="CA6" s="34" t="str">
        <f>IF(CA7="","",IF(CA7="-","【-】","【"&amp;SUBSTITUTE(TEXT(CA7,"#,##0.00"),"-","△")&amp;"】"))</f>
        <v>【59.59】</v>
      </c>
      <c r="CB6" s="35">
        <f>IF(CB7="",NA(),CB7)</f>
        <v>483.72</v>
      </c>
      <c r="CC6" s="35">
        <f t="shared" ref="CC6:CK6" si="9">IF(CC7="",NA(),CC7)</f>
        <v>367.19</v>
      </c>
      <c r="CD6" s="35">
        <f t="shared" si="9"/>
        <v>319.27999999999997</v>
      </c>
      <c r="CE6" s="35">
        <f t="shared" si="9"/>
        <v>320.08999999999997</v>
      </c>
      <c r="CF6" s="35">
        <f t="shared" si="9"/>
        <v>316.81</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8.57</v>
      </c>
      <c r="CN6" s="35">
        <f t="shared" ref="CN6:CV6" si="10">IF(CN7="",NA(),CN7)</f>
        <v>10.95</v>
      </c>
      <c r="CO6" s="35">
        <f t="shared" si="10"/>
        <v>10.95</v>
      </c>
      <c r="CP6" s="35">
        <f t="shared" si="10"/>
        <v>10.79</v>
      </c>
      <c r="CQ6" s="35">
        <f t="shared" si="10"/>
        <v>11.9</v>
      </c>
      <c r="CR6" s="35">
        <f t="shared" si="10"/>
        <v>44.69</v>
      </c>
      <c r="CS6" s="35">
        <f t="shared" si="10"/>
        <v>42.84</v>
      </c>
      <c r="CT6" s="35">
        <f t="shared" si="10"/>
        <v>40.93</v>
      </c>
      <c r="CU6" s="35">
        <f t="shared" si="10"/>
        <v>43.38</v>
      </c>
      <c r="CV6" s="35">
        <f t="shared" si="10"/>
        <v>42.33</v>
      </c>
      <c r="CW6" s="34" t="str">
        <f>IF(CW7="","",IF(CW7="-","【-】","【"&amp;SUBSTITUTE(TEXT(CW7,"#,##0.00"),"-","△")&amp;"】"))</f>
        <v>【51.30】</v>
      </c>
      <c r="CX6" s="35">
        <f>IF(CX7="",NA(),CX7)</f>
        <v>23.7</v>
      </c>
      <c r="CY6" s="35">
        <f t="shared" ref="CY6:DG6" si="11">IF(CY7="",NA(),CY7)</f>
        <v>30.31</v>
      </c>
      <c r="CZ6" s="35">
        <f t="shared" si="11"/>
        <v>34.01</v>
      </c>
      <c r="DA6" s="35">
        <f t="shared" si="11"/>
        <v>38.76</v>
      </c>
      <c r="DB6" s="35">
        <f t="shared" si="11"/>
        <v>38.9</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473821</v>
      </c>
      <c r="D7" s="37">
        <v>47</v>
      </c>
      <c r="E7" s="37">
        <v>17</v>
      </c>
      <c r="F7" s="37">
        <v>5</v>
      </c>
      <c r="G7" s="37">
        <v>0</v>
      </c>
      <c r="H7" s="37" t="s">
        <v>99</v>
      </c>
      <c r="I7" s="37" t="s">
        <v>100</v>
      </c>
      <c r="J7" s="37" t="s">
        <v>101</v>
      </c>
      <c r="K7" s="37" t="s">
        <v>102</v>
      </c>
      <c r="L7" s="37" t="s">
        <v>103</v>
      </c>
      <c r="M7" s="37" t="s">
        <v>104</v>
      </c>
      <c r="N7" s="38" t="s">
        <v>105</v>
      </c>
      <c r="O7" s="38" t="s">
        <v>106</v>
      </c>
      <c r="P7" s="38">
        <v>62.34</v>
      </c>
      <c r="Q7" s="38">
        <v>100</v>
      </c>
      <c r="R7" s="38">
        <v>938</v>
      </c>
      <c r="S7" s="38">
        <v>1716</v>
      </c>
      <c r="T7" s="38">
        <v>28.9</v>
      </c>
      <c r="U7" s="38">
        <v>59.38</v>
      </c>
      <c r="V7" s="38">
        <v>1041</v>
      </c>
      <c r="W7" s="38">
        <v>0.49</v>
      </c>
      <c r="X7" s="38">
        <v>2124.4899999999998</v>
      </c>
      <c r="Y7" s="38">
        <v>58.69</v>
      </c>
      <c r="Z7" s="38">
        <v>63.87</v>
      </c>
      <c r="AA7" s="38">
        <v>58.67</v>
      </c>
      <c r="AB7" s="38">
        <v>56.34</v>
      </c>
      <c r="AC7" s="38">
        <v>50.51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3916.08</v>
      </c>
      <c r="BG7" s="38">
        <v>2859.78</v>
      </c>
      <c r="BH7" s="38">
        <v>2745.91</v>
      </c>
      <c r="BI7" s="38">
        <v>2620.8000000000002</v>
      </c>
      <c r="BJ7" s="38">
        <v>2187.0300000000002</v>
      </c>
      <c r="BK7" s="38">
        <v>979.89</v>
      </c>
      <c r="BL7" s="38">
        <v>1051.43</v>
      </c>
      <c r="BM7" s="38">
        <v>982.29</v>
      </c>
      <c r="BN7" s="38">
        <v>713.28</v>
      </c>
      <c r="BO7" s="38">
        <v>673.08</v>
      </c>
      <c r="BP7" s="38">
        <v>765.47</v>
      </c>
      <c r="BQ7" s="38">
        <v>10.38</v>
      </c>
      <c r="BR7" s="38">
        <v>13.79</v>
      </c>
      <c r="BS7" s="38">
        <v>16.760000000000002</v>
      </c>
      <c r="BT7" s="38">
        <v>16.38</v>
      </c>
      <c r="BU7" s="38">
        <v>16.600000000000001</v>
      </c>
      <c r="BV7" s="38">
        <v>41.34</v>
      </c>
      <c r="BW7" s="38">
        <v>40.06</v>
      </c>
      <c r="BX7" s="38">
        <v>41.25</v>
      </c>
      <c r="BY7" s="38">
        <v>40.75</v>
      </c>
      <c r="BZ7" s="38">
        <v>42.44</v>
      </c>
      <c r="CA7" s="38">
        <v>59.59</v>
      </c>
      <c r="CB7" s="38">
        <v>483.72</v>
      </c>
      <c r="CC7" s="38">
        <v>367.19</v>
      </c>
      <c r="CD7" s="38">
        <v>319.27999999999997</v>
      </c>
      <c r="CE7" s="38">
        <v>320.08999999999997</v>
      </c>
      <c r="CF7" s="38">
        <v>316.81</v>
      </c>
      <c r="CG7" s="38">
        <v>357.49</v>
      </c>
      <c r="CH7" s="38">
        <v>355.22</v>
      </c>
      <c r="CI7" s="38">
        <v>334.48</v>
      </c>
      <c r="CJ7" s="38">
        <v>311.70999999999998</v>
      </c>
      <c r="CK7" s="38">
        <v>284.54000000000002</v>
      </c>
      <c r="CL7" s="38">
        <v>257.86</v>
      </c>
      <c r="CM7" s="38">
        <v>8.57</v>
      </c>
      <c r="CN7" s="38">
        <v>10.95</v>
      </c>
      <c r="CO7" s="38">
        <v>10.95</v>
      </c>
      <c r="CP7" s="38">
        <v>10.79</v>
      </c>
      <c r="CQ7" s="38">
        <v>11.9</v>
      </c>
      <c r="CR7" s="38">
        <v>44.69</v>
      </c>
      <c r="CS7" s="38">
        <v>42.84</v>
      </c>
      <c r="CT7" s="38">
        <v>40.93</v>
      </c>
      <c r="CU7" s="38">
        <v>43.38</v>
      </c>
      <c r="CV7" s="38">
        <v>42.33</v>
      </c>
      <c r="CW7" s="38">
        <v>51.3</v>
      </c>
      <c r="CX7" s="38">
        <v>23.7</v>
      </c>
      <c r="CY7" s="38">
        <v>30.31</v>
      </c>
      <c r="CZ7" s="38">
        <v>34.01</v>
      </c>
      <c r="DA7" s="38">
        <v>38.76</v>
      </c>
      <c r="DB7" s="38">
        <v>38.9</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2020-12-04T03:10:30Z</dcterms:created>
  <dcterms:modified xsi:type="dcterms:W3CDTF">2021-02-08T09:19:06Z</dcterms:modified>
  <cp:category/>
</cp:coreProperties>
</file>