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ser\Desktop\経営比較分析表\"/>
    </mc:Choice>
  </mc:AlternateContent>
  <xr:revisionPtr revIDLastSave="0" documentId="8_{E331CA6C-F51C-4891-9947-C43370C43417}" xr6:coauthVersionLast="36" xr6:coauthVersionMax="36" xr10:uidLastSave="{00000000-0000-0000-0000-000000000000}"/>
  <workbookProtection workbookAlgorithmName="SHA-512" workbookHashValue="fukjOoRnRUYbRjhdiYM531V8KNBspCFuDO0XFv3uEVC2g/MKbV7nq9jZ/BNZ4yGsEV0aNnFNCFuClnj3Su7rSA==" workbookSaltValue="UrKIvU45oeKeYWcZ6qlo0A==" workbookSpinCount="100000" lockStructure="1"/>
  <bookViews>
    <workbookView xWindow="0" yWindow="0" windowWidth="21600" windowHeight="90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W10" i="4" s="1"/>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BB8" i="4"/>
  <c r="AT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<sst xmlns="http://schemas.openxmlformats.org/spreadsheetml/2006/main" count="233" uniqueCount="117">
  <si>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</si>
  <si>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</si>
  <si>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</si>
  <si>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</si>
  <si>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</si>
  <si>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</si>
  <si>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</si>
  <si>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</si>
  <si>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</si>
  <si>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</si>
  <si>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</si>
  <si>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</si>
  <si>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</si>
  <si>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</si>
  <si>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</si>
  <si>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</si>
  <si>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</si>
  <si>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</si>
  <si>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</si>
  <si>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</si>
  <si>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</si>
  <si>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</si>
  <si>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</si>
  <si>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</si>
  <si>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</si>
  <si>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</si>
  <si>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</si>
  <si>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</si>
  <si>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</si>
  <si>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</si>
  <si>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</si>
  <si>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</si>
  <si>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</si>
  <si>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</si>
  <si>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</si>
  <si>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</si>
  <si>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</si>
  <si>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</si>
  <si>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</si>
  <si>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</si>
  <si>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</si>
  <si>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</si>
  <si>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</si>
  <si>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</si>
  <si>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</si>
  <si>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</si>
  <si>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</si>
  <si>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</si>
  <si>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</si>
  <si>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</si>
  <si>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</si>
  <si>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</si>
  <si>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</si>
  <si>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</si>
  <si>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</si>
  <si>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</si>
  <si>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</si>
  <si>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</si>
  <si>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</si>
  <si>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</si>
  <si>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</si>
  <si>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</si>
  <si>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</si>
  <si>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</si>
  <si>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</si>
  <si>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</si>
  <si>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</si>
  <si>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</si>
  <si>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</si>
  <si>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</si>
  <si>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</si>
  <si>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</si>
  <si>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</si>
  <si>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</si>
  <si>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</si>
  <si>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</si>
  <si>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</si>
  <si>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</si>
  <si>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</si>
  <si>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</si>
  <si>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</si>
  <si>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</si>
  <si>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</si>
  <si>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</si>
  <si>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</si>
  <si>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</si>
  <si>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</si>
  <si>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</si>
  <si>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</si>
  <si>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</si>
  <si>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</si>
  <si>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</si>
  <si>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</si>
  <si>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</si>
  <si>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</si>
  <si>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伊平屋村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</si>
  <si>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</si>
  <si>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</si>
  <si>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</si>
  <si>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</si>
  <si>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</si>
  <si>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</si>
  <si>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</si>
  <si>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</si>
  <si>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</si>
  <si>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</si>
  <si>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</si>
  <si>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</si>
  <si>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</si>
  <si>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</si>
  <si>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</si>
  <si>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</si>
  <si>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</si>
  <si>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</si>
  <si>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広域化に向けた更新事業がスタートしており、浄水施設が移譲されるため施設の修繕費等を節減し維持管理を行っているが、依然として高水準であることから今後も経費削減に努めるようにする。
　現状で水道広域化に向けた事業展開がなされており、配水池への送水管や集落内の配水管の更新工事が行われ支出増となっている、広域化後には取水、浄水施設が県へと移譲され維持管理及び運営費の低減が見込まれる。
④企業債残高対給水収益比率
　これまでの事業に係る債務償還により減少しているが、広域化事業が開始しているため今後増加する見込みである。
⑤料金回収率
　回収率70%以上を保持しているが、まだ低い状況であるため今後も徴収月間等を定め、料金回収に努めるようにする。
⑥給水原価
　施設の維持管理等が嵩み高水準であることから経営運営費の節減に努め原価を下げるよう努力する。
⑦施設利用率
　高い値を維持しているが、機器等の能力低下及び有収率の改善と効率を考える必要がある。
⑧有収率
　平均値を下回っているいるが、広域化事業の展開による管路更新が進められ、漏水等の改善がなされて始めているが、不明水や漏水の改善を継続的に行う必要がある。</t>
    <rPh sb="10" eb="13">
      <t>コウイキカ</t>
    </rPh>
    <rPh sb="14" eb="15">
      <t>ム</t>
    </rPh>
    <rPh sb="17" eb="19">
      <t>コウシン</t>
    </rPh>
    <rPh sb="19" eb="21">
      <t>ジギョウ</t>
    </rPh>
    <rPh sb="31" eb="33">
      <t>ジョウスイ</t>
    </rPh>
    <rPh sb="33" eb="35">
      <t>シセツ</t>
    </rPh>
    <rPh sb="36" eb="38">
      <t>イジョウ</t>
    </rPh>
    <rPh sb="51" eb="53">
      <t>セツゲン</t>
    </rPh>
    <rPh sb="54" eb="56">
      <t>イジ</t>
    </rPh>
    <rPh sb="56" eb="58">
      <t>カンリ</t>
    </rPh>
    <rPh sb="59" eb="60">
      <t>オコナ</t>
    </rPh>
    <rPh sb="66" eb="68">
      <t>イゼン</t>
    </rPh>
    <rPh sb="71" eb="74">
      <t>コウスイジュン</t>
    </rPh>
    <rPh sb="81" eb="83">
      <t>コンゴ</t>
    </rPh>
    <rPh sb="100" eb="102">
      <t>ゲンジョウ</t>
    </rPh>
    <rPh sb="124" eb="127">
      <t>ハイスイチ</t>
    </rPh>
    <rPh sb="129" eb="132">
      <t>ソウスイカン</t>
    </rPh>
    <rPh sb="133" eb="135">
      <t>シュウラク</t>
    </rPh>
    <rPh sb="135" eb="136">
      <t>ナイ</t>
    </rPh>
    <rPh sb="141" eb="143">
      <t>コウシン</t>
    </rPh>
    <rPh sb="143" eb="145">
      <t>コウジ</t>
    </rPh>
    <rPh sb="146" eb="147">
      <t>オコナ</t>
    </rPh>
    <rPh sb="151" eb="152">
      <t>ゾウ</t>
    </rPh>
    <rPh sb="173" eb="174">
      <t>ケン</t>
    </rPh>
    <rPh sb="220" eb="222">
      <t>ジギョウ</t>
    </rPh>
    <rPh sb="223" eb="224">
      <t>カカ</t>
    </rPh>
    <rPh sb="225" eb="227">
      <t>サイム</t>
    </rPh>
    <rPh sb="227" eb="229">
      <t>ショウカン</t>
    </rPh>
    <rPh sb="243" eb="245">
      <t>ジギョウ</t>
    </rPh>
    <rPh sb="260" eb="262">
      <t>ミコ</t>
    </rPh>
    <rPh sb="276" eb="279">
      <t>カイシュウリツ</t>
    </rPh>
    <rPh sb="282" eb="284">
      <t>イジョウ</t>
    </rPh>
    <rPh sb="285" eb="287">
      <t>ホジ</t>
    </rPh>
    <rPh sb="297" eb="299">
      <t>ジョウキョウ</t>
    </rPh>
    <rPh sb="338" eb="340">
      <t>シセツ</t>
    </rPh>
    <rPh sb="341" eb="343">
      <t>イジ</t>
    </rPh>
    <rPh sb="343" eb="346">
      <t>カンリトウ</t>
    </rPh>
    <rPh sb="347" eb="348">
      <t>カサ</t>
    </rPh>
    <rPh sb="349" eb="352">
      <t>コウスイジュン</t>
    </rPh>
    <rPh sb="365" eb="367">
      <t>セツゲン</t>
    </rPh>
    <rPh sb="368" eb="369">
      <t>ツト</t>
    </rPh>
    <rPh sb="370" eb="372">
      <t>ゲンカ</t>
    </rPh>
    <rPh sb="373" eb="374">
      <t>サ</t>
    </rPh>
    <rPh sb="378" eb="380">
      <t>ドリョク</t>
    </rPh>
    <rPh sb="404" eb="406">
      <t>キキ</t>
    </rPh>
    <rPh sb="406" eb="407">
      <t>トウ</t>
    </rPh>
    <rPh sb="408" eb="410">
      <t>ノウリョク</t>
    </rPh>
    <rPh sb="410" eb="412">
      <t>テイカ</t>
    </rPh>
    <rPh sb="412" eb="413">
      <t>オヨ</t>
    </rPh>
    <rPh sb="454" eb="457">
      <t>コウイキカ</t>
    </rPh>
    <rPh sb="457" eb="459">
      <t>ジギョウ</t>
    </rPh>
    <rPh sb="460" eb="462">
      <t>テンカイ</t>
    </rPh>
    <rPh sb="465" eb="467">
      <t>カンロ</t>
    </rPh>
    <rPh sb="467" eb="469">
      <t>コウシン</t>
    </rPh>
    <rPh sb="470" eb="471">
      <t>スス</t>
    </rPh>
    <rPh sb="475" eb="477">
      <t>ロウスイ</t>
    </rPh>
    <rPh sb="477" eb="478">
      <t>トウ</t>
    </rPh>
    <rPh sb="479" eb="481">
      <t>カイゼン</t>
    </rPh>
    <rPh sb="486" eb="487">
      <t>ハジ</t>
    </rPh>
    <rPh sb="503" eb="506">
      <t>ケイゾクテキ</t>
    </rPh>
    <phoneticPr fontId="4"/>
  </si>
  <si>
    <t>広域化に向けた事業が展開され、取水、浄水施設は企業局へ移譲され、本村では漏水解消を兼ねた管路等の更新を実施中である。</t>
    <rPh sb="10" eb="12">
      <t>テンカイ</t>
    </rPh>
    <rPh sb="15" eb="17">
      <t>シュスイ</t>
    </rPh>
    <rPh sb="32" eb="34">
      <t>ホンソン</t>
    </rPh>
    <rPh sb="51" eb="54">
      <t>ジッシチュウ</t>
    </rPh>
    <phoneticPr fontId="4"/>
  </si>
  <si>
    <t>経営収支率は高いが料金の回収率と有収率が低いため
経営状況の収益性を維持しているが、未だに低水準である。すでに開始している事業展開に伴い起債の償還は増額傾向になるため今後も経費削減を続ける必要がある。</t>
    <rPh sb="34" eb="36">
      <t>イジ</t>
    </rPh>
    <rPh sb="42" eb="43">
      <t>イマ</t>
    </rPh>
    <rPh sb="45" eb="48">
      <t>テイスイジュン</t>
    </rPh>
    <rPh sb="55" eb="57">
      <t>カイシ</t>
    </rPh>
    <rPh sb="61" eb="63">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</si>
</sst>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3E-499F-BBD4-527E3C7E7DD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563E-499F-BBD4-527E3C7E7DD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71.05</c:v>
                </c:pt>
                <c:pt idx="1">
                  <c:v>91.43</c:v>
                </c:pt>
                <c:pt idx="2">
                  <c:v>87.62</c:v>
                </c:pt>
                <c:pt idx="3">
                  <c:v>68.88</c:v>
                </c:pt>
                <c:pt idx="4">
                  <c:v>69.39</c:v>
                </c:pt>
              </c:numCache>
            </c:numRef>
          </c:val>
          <c:extLst>
            <c:ext xmlns:c16="http://schemas.microsoft.com/office/drawing/2014/chart" uri="{C3380CC4-5D6E-409C-BE32-E72D297353CC}">
              <c16:uniqueId val="{00000000-C37C-4DE3-B9C6-0B43F79F630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C37C-4DE3-B9C6-0B43F79F630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69.41</c:v>
                </c:pt>
                <c:pt idx="1">
                  <c:v>61.54</c:v>
                </c:pt>
                <c:pt idx="2">
                  <c:v>49.67</c:v>
                </c:pt>
                <c:pt idx="3">
                  <c:v>68.099999999999994</c:v>
                </c:pt>
                <c:pt idx="4">
                  <c:v>65.91</c:v>
                </c:pt>
              </c:numCache>
            </c:numRef>
          </c:val>
          <c:extLst>
            <c:ext xmlns:c16="http://schemas.microsoft.com/office/drawing/2014/chart" uri="{C3380CC4-5D6E-409C-BE32-E72D297353CC}">
              <c16:uniqueId val="{00000000-8D1D-45C6-B706-A36CD3C1092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8D1D-45C6-B706-A36CD3C1092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90.4</c:v>
                </c:pt>
                <c:pt idx="1">
                  <c:v>67.17</c:v>
                </c:pt>
                <c:pt idx="2">
                  <c:v>102.8</c:v>
                </c:pt>
                <c:pt idx="3">
                  <c:v>112.09</c:v>
                </c:pt>
                <c:pt idx="4">
                  <c:v>91.81</c:v>
                </c:pt>
              </c:numCache>
            </c:numRef>
          </c:val>
          <c:extLst>
            <c:ext xmlns:c16="http://schemas.microsoft.com/office/drawing/2014/chart" uri="{C3380CC4-5D6E-409C-BE32-E72D297353CC}">
              <c16:uniqueId val="{00000000-45FF-4AA5-A965-50B1AF1FA3F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45FF-4AA5-A965-50B1AF1FA3F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67-4C9A-9375-91E9E21CC8B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67-4C9A-9375-91E9E21CC8B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BC-4B76-891E-AC644145E0C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BC-4B76-891E-AC644145E0C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CB-4B94-87E7-52DB016B79B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CB-4B94-87E7-52DB016B79B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26-49AD-9B38-FBCFB02EF57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26-49AD-9B38-FBCFB02EF57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715.46</c:v>
                </c:pt>
                <c:pt idx="1">
                  <c:v>648.05999999999995</c:v>
                </c:pt>
                <c:pt idx="2">
                  <c:v>680.9</c:v>
                </c:pt>
                <c:pt idx="3">
                  <c:v>625.95000000000005</c:v>
                </c:pt>
                <c:pt idx="4">
                  <c:v>711.45</c:v>
                </c:pt>
              </c:numCache>
            </c:numRef>
          </c:val>
          <c:extLst>
            <c:ext xmlns:c16="http://schemas.microsoft.com/office/drawing/2014/chart" uri="{C3380CC4-5D6E-409C-BE32-E72D297353CC}">
              <c16:uniqueId val="{00000000-DF6E-405F-B835-E8DA7537777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DF6E-405F-B835-E8DA7537777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65.53</c:v>
                </c:pt>
                <c:pt idx="1">
                  <c:v>59.82</c:v>
                </c:pt>
                <c:pt idx="2">
                  <c:v>57.8</c:v>
                </c:pt>
                <c:pt idx="3">
                  <c:v>77.78</c:v>
                </c:pt>
                <c:pt idx="4">
                  <c:v>72.17</c:v>
                </c:pt>
              </c:numCache>
            </c:numRef>
          </c:val>
          <c:extLst>
            <c:ext xmlns:c16="http://schemas.microsoft.com/office/drawing/2014/chart" uri="{C3380CC4-5D6E-409C-BE32-E72D297353CC}">
              <c16:uniqueId val="{00000000-3492-44CC-A3CC-3959FBCD559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3492-44CC-A3CC-3959FBCD559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407.64</c:v>
                </c:pt>
                <c:pt idx="1">
                  <c:v>466.56</c:v>
                </c:pt>
                <c:pt idx="2">
                  <c:v>518.29</c:v>
                </c:pt>
                <c:pt idx="3">
                  <c:v>382.79</c:v>
                </c:pt>
                <c:pt idx="4">
                  <c:v>447.81</c:v>
                </c:pt>
              </c:numCache>
            </c:numRef>
          </c:val>
          <c:extLst>
            <c:ext xmlns:c16="http://schemas.microsoft.com/office/drawing/2014/chart" uri="{C3380CC4-5D6E-409C-BE32-E72D297353CC}">
              <c16:uniqueId val="{00000000-FD0C-411F-8F12-73AFC5F68D4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FD0C-411F-8F12-73AFC5F68D4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伊平屋村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1210</v>
      </c>
      <c r="AM8" s="51"/>
      <c r="AN8" s="51"/>
      <c r="AO8" s="51"/>
      <c r="AP8" s="51"/>
      <c r="AQ8" s="51"/>
      <c r="AR8" s="51"/>
      <c r="AS8" s="51"/>
      <c r="AT8" s="47">
        <f>データ!$S$6</f>
        <v>21.82</v>
      </c>
      <c r="AU8" s="47"/>
      <c r="AV8" s="47"/>
      <c r="AW8" s="47"/>
      <c r="AX8" s="47"/>
      <c r="AY8" s="47"/>
      <c r="AZ8" s="47"/>
      <c r="BA8" s="47"/>
      <c r="BB8" s="47">
        <f>データ!$T$6</f>
        <v>55.45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4665</v>
      </c>
      <c r="X10" s="51"/>
      <c r="Y10" s="51"/>
      <c r="Z10" s="51"/>
      <c r="AA10" s="51"/>
      <c r="AB10" s="51"/>
      <c r="AC10" s="51"/>
      <c r="AD10" s="2"/>
      <c r="AE10" s="2"/>
      <c r="AF10" s="2"/>
      <c r="AG10" s="2"/>
      <c r="AH10" s="2"/>
      <c r="AI10" s="2"/>
      <c r="AJ10" s="2"/>
      <c r="AK10" s="2"/>
      <c r="AL10" s="51">
        <f>データ!$U$6</f>
        <v>1182</v>
      </c>
      <c r="AM10" s="51"/>
      <c r="AN10" s="51"/>
      <c r="AO10" s="51"/>
      <c r="AP10" s="51"/>
      <c r="AQ10" s="51"/>
      <c r="AR10" s="51"/>
      <c r="AS10" s="51"/>
      <c r="AT10" s="47">
        <f>データ!$V$6</f>
        <v>21.72</v>
      </c>
      <c r="AU10" s="47"/>
      <c r="AV10" s="47"/>
      <c r="AW10" s="47"/>
      <c r="AX10" s="47"/>
      <c r="AY10" s="47"/>
      <c r="AZ10" s="47"/>
      <c r="BA10" s="47"/>
      <c r="BB10" s="47">
        <f>データ!$W$6</f>
        <v>54.42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kxAgiqm8yxj2OjtqB0mJpIEQuAO1ZRigqk3hHfL6pZ8LAjG21CVfgxySz4c9a+j/UxAN+Wm1cqqJY5KcyG0KXA==" saltValue="GATEixnVEkoRvFMAQVpUq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473596</v>
      </c>
      <c r="D6" s="34">
        <f t="shared" si="3"/>
        <v>47</v>
      </c>
      <c r="E6" s="34">
        <f t="shared" si="3"/>
        <v>1</v>
      </c>
      <c r="F6" s="34">
        <f t="shared" si="3"/>
        <v>0</v>
      </c>
      <c r="G6" s="34">
        <f t="shared" si="3"/>
        <v>0</v>
      </c>
      <c r="H6" s="34" t="str">
        <f t="shared" si="3"/>
        <v>沖縄県　伊平屋村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4665</v>
      </c>
      <c r="R6" s="35">
        <f t="shared" si="3"/>
        <v>1210</v>
      </c>
      <c r="S6" s="35">
        <f t="shared" si="3"/>
        <v>21.82</v>
      </c>
      <c r="T6" s="35">
        <f t="shared" si="3"/>
        <v>55.45</v>
      </c>
      <c r="U6" s="35">
        <f t="shared" si="3"/>
        <v>1182</v>
      </c>
      <c r="V6" s="35">
        <f t="shared" si="3"/>
        <v>21.72</v>
      </c>
      <c r="W6" s="35">
        <f t="shared" si="3"/>
        <v>54.42</v>
      </c>
      <c r="X6" s="36">
        <f>IF(X7="",NA(),X7)</f>
        <v>90.4</v>
      </c>
      <c r="Y6" s="36">
        <f t="shared" ref="Y6:AG6" si="4">IF(Y7="",NA(),Y7)</f>
        <v>67.17</v>
      </c>
      <c r="Z6" s="36">
        <f t="shared" si="4"/>
        <v>102.8</v>
      </c>
      <c r="AA6" s="36">
        <f t="shared" si="4"/>
        <v>112.09</v>
      </c>
      <c r="AB6" s="36">
        <f t="shared" si="4"/>
        <v>91.81</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715.46</v>
      </c>
      <c r="BF6" s="36">
        <f t="shared" ref="BF6:BN6" si="7">IF(BF7="",NA(),BF7)</f>
        <v>648.05999999999995</v>
      </c>
      <c r="BG6" s="36">
        <f t="shared" si="7"/>
        <v>680.9</v>
      </c>
      <c r="BH6" s="36">
        <f t="shared" si="7"/>
        <v>625.95000000000005</v>
      </c>
      <c r="BI6" s="36">
        <f t="shared" si="7"/>
        <v>711.45</v>
      </c>
      <c r="BJ6" s="36">
        <f t="shared" si="7"/>
        <v>1595.62</v>
      </c>
      <c r="BK6" s="36">
        <f t="shared" si="7"/>
        <v>1302.33</v>
      </c>
      <c r="BL6" s="36">
        <f t="shared" si="7"/>
        <v>1274.21</v>
      </c>
      <c r="BM6" s="36">
        <f t="shared" si="7"/>
        <v>1183.92</v>
      </c>
      <c r="BN6" s="36">
        <f t="shared" si="7"/>
        <v>1128.72</v>
      </c>
      <c r="BO6" s="35" t="str">
        <f>IF(BO7="","",IF(BO7="-","【-】","【"&amp;SUBSTITUTE(TEXT(BO7,"#,##0.00"),"-","△")&amp;"】"))</f>
        <v>【949.15】</v>
      </c>
      <c r="BP6" s="36">
        <f>IF(BP7="",NA(),BP7)</f>
        <v>65.53</v>
      </c>
      <c r="BQ6" s="36">
        <f t="shared" ref="BQ6:BY6" si="8">IF(BQ7="",NA(),BQ7)</f>
        <v>59.82</v>
      </c>
      <c r="BR6" s="36">
        <f t="shared" si="8"/>
        <v>57.8</v>
      </c>
      <c r="BS6" s="36">
        <f t="shared" si="8"/>
        <v>77.78</v>
      </c>
      <c r="BT6" s="36">
        <f t="shared" si="8"/>
        <v>72.17</v>
      </c>
      <c r="BU6" s="36">
        <f t="shared" si="8"/>
        <v>37.92</v>
      </c>
      <c r="BV6" s="36">
        <f t="shared" si="8"/>
        <v>40.89</v>
      </c>
      <c r="BW6" s="36">
        <f t="shared" si="8"/>
        <v>41.25</v>
      </c>
      <c r="BX6" s="36">
        <f t="shared" si="8"/>
        <v>42.5</v>
      </c>
      <c r="BY6" s="36">
        <f t="shared" si="8"/>
        <v>41.84</v>
      </c>
      <c r="BZ6" s="35" t="str">
        <f>IF(BZ7="","",IF(BZ7="-","【-】","【"&amp;SUBSTITUTE(TEXT(BZ7,"#,##0.00"),"-","△")&amp;"】"))</f>
        <v>【55.87】</v>
      </c>
      <c r="CA6" s="36">
        <f>IF(CA7="",NA(),CA7)</f>
        <v>407.64</v>
      </c>
      <c r="CB6" s="36">
        <f t="shared" ref="CB6:CJ6" si="9">IF(CB7="",NA(),CB7)</f>
        <v>466.56</v>
      </c>
      <c r="CC6" s="36">
        <f t="shared" si="9"/>
        <v>518.29</v>
      </c>
      <c r="CD6" s="36">
        <f t="shared" si="9"/>
        <v>382.79</v>
      </c>
      <c r="CE6" s="36">
        <f t="shared" si="9"/>
        <v>447.81</v>
      </c>
      <c r="CF6" s="36">
        <f t="shared" si="9"/>
        <v>423.18</v>
      </c>
      <c r="CG6" s="36">
        <f t="shared" si="9"/>
        <v>383.2</v>
      </c>
      <c r="CH6" s="36">
        <f t="shared" si="9"/>
        <v>383.25</v>
      </c>
      <c r="CI6" s="36">
        <f t="shared" si="9"/>
        <v>377.72</v>
      </c>
      <c r="CJ6" s="36">
        <f t="shared" si="9"/>
        <v>390.47</v>
      </c>
      <c r="CK6" s="35" t="str">
        <f>IF(CK7="","",IF(CK7="-","【-】","【"&amp;SUBSTITUTE(TEXT(CK7,"#,##0.00"),"-","△")&amp;"】"))</f>
        <v>【288.19】</v>
      </c>
      <c r="CL6" s="36">
        <f>IF(CL7="",NA(),CL7)</f>
        <v>71.05</v>
      </c>
      <c r="CM6" s="36">
        <f t="shared" ref="CM6:CU6" si="10">IF(CM7="",NA(),CM7)</f>
        <v>91.43</v>
      </c>
      <c r="CN6" s="36">
        <f t="shared" si="10"/>
        <v>87.62</v>
      </c>
      <c r="CO6" s="36">
        <f t="shared" si="10"/>
        <v>68.88</v>
      </c>
      <c r="CP6" s="36">
        <f t="shared" si="10"/>
        <v>69.39</v>
      </c>
      <c r="CQ6" s="36">
        <f t="shared" si="10"/>
        <v>46.9</v>
      </c>
      <c r="CR6" s="36">
        <f t="shared" si="10"/>
        <v>47.95</v>
      </c>
      <c r="CS6" s="36">
        <f t="shared" si="10"/>
        <v>48.26</v>
      </c>
      <c r="CT6" s="36">
        <f t="shared" si="10"/>
        <v>48.01</v>
      </c>
      <c r="CU6" s="36">
        <f t="shared" si="10"/>
        <v>49.08</v>
      </c>
      <c r="CV6" s="35" t="str">
        <f>IF(CV7="","",IF(CV7="-","【-】","【"&amp;SUBSTITUTE(TEXT(CV7,"#,##0.00"),"-","△")&amp;"】"))</f>
        <v>【56.31】</v>
      </c>
      <c r="CW6" s="36">
        <f>IF(CW7="",NA(),CW7)</f>
        <v>69.41</v>
      </c>
      <c r="CX6" s="36">
        <f t="shared" ref="CX6:DF6" si="11">IF(CX7="",NA(),CX7)</f>
        <v>61.54</v>
      </c>
      <c r="CY6" s="36">
        <f t="shared" si="11"/>
        <v>49.67</v>
      </c>
      <c r="CZ6" s="36">
        <f t="shared" si="11"/>
        <v>68.099999999999994</v>
      </c>
      <c r="DA6" s="36">
        <f t="shared" si="11"/>
        <v>65.91</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473596</v>
      </c>
      <c r="D7" s="38">
        <v>47</v>
      </c>
      <c r="E7" s="38">
        <v>1</v>
      </c>
      <c r="F7" s="38">
        <v>0</v>
      </c>
      <c r="G7" s="38">
        <v>0</v>
      </c>
      <c r="H7" s="38" t="s">
        <v>95</v>
      </c>
      <c r="I7" s="38" t="s">
        <v>96</v>
      </c>
      <c r="J7" s="38" t="s">
        <v>97</v>
      </c>
      <c r="K7" s="38" t="s">
        <v>98</v>
      </c>
      <c r="L7" s="38" t="s">
        <v>99</v>
      </c>
      <c r="M7" s="38" t="s">
        <v>100</v>
      </c>
      <c r="N7" s="39" t="s">
        <v>101</v>
      </c>
      <c r="O7" s="39" t="s">
        <v>102</v>
      </c>
      <c r="P7" s="39">
        <v>100</v>
      </c>
      <c r="Q7" s="39">
        <v>4665</v>
      </c>
      <c r="R7" s="39">
        <v>1210</v>
      </c>
      <c r="S7" s="39">
        <v>21.82</v>
      </c>
      <c r="T7" s="39">
        <v>55.45</v>
      </c>
      <c r="U7" s="39">
        <v>1182</v>
      </c>
      <c r="V7" s="39">
        <v>21.72</v>
      </c>
      <c r="W7" s="39">
        <v>54.42</v>
      </c>
      <c r="X7" s="39">
        <v>90.4</v>
      </c>
      <c r="Y7" s="39">
        <v>67.17</v>
      </c>
      <c r="Z7" s="39">
        <v>102.8</v>
      </c>
      <c r="AA7" s="39">
        <v>112.09</v>
      </c>
      <c r="AB7" s="39">
        <v>91.81</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715.46</v>
      </c>
      <c r="BF7" s="39">
        <v>648.05999999999995</v>
      </c>
      <c r="BG7" s="39">
        <v>680.9</v>
      </c>
      <c r="BH7" s="39">
        <v>625.95000000000005</v>
      </c>
      <c r="BI7" s="39">
        <v>711.45</v>
      </c>
      <c r="BJ7" s="39">
        <v>1595.62</v>
      </c>
      <c r="BK7" s="39">
        <v>1302.33</v>
      </c>
      <c r="BL7" s="39">
        <v>1274.21</v>
      </c>
      <c r="BM7" s="39">
        <v>1183.92</v>
      </c>
      <c r="BN7" s="39">
        <v>1128.72</v>
      </c>
      <c r="BO7" s="39">
        <v>949.15</v>
      </c>
      <c r="BP7" s="39">
        <v>65.53</v>
      </c>
      <c r="BQ7" s="39">
        <v>59.82</v>
      </c>
      <c r="BR7" s="39">
        <v>57.8</v>
      </c>
      <c r="BS7" s="39">
        <v>77.78</v>
      </c>
      <c r="BT7" s="39">
        <v>72.17</v>
      </c>
      <c r="BU7" s="39">
        <v>37.92</v>
      </c>
      <c r="BV7" s="39">
        <v>40.89</v>
      </c>
      <c r="BW7" s="39">
        <v>41.25</v>
      </c>
      <c r="BX7" s="39">
        <v>42.5</v>
      </c>
      <c r="BY7" s="39">
        <v>41.84</v>
      </c>
      <c r="BZ7" s="39">
        <v>55.87</v>
      </c>
      <c r="CA7" s="39">
        <v>407.64</v>
      </c>
      <c r="CB7" s="39">
        <v>466.56</v>
      </c>
      <c r="CC7" s="39">
        <v>518.29</v>
      </c>
      <c r="CD7" s="39">
        <v>382.79</v>
      </c>
      <c r="CE7" s="39">
        <v>447.81</v>
      </c>
      <c r="CF7" s="39">
        <v>423.18</v>
      </c>
      <c r="CG7" s="39">
        <v>383.2</v>
      </c>
      <c r="CH7" s="39">
        <v>383.25</v>
      </c>
      <c r="CI7" s="39">
        <v>377.72</v>
      </c>
      <c r="CJ7" s="39">
        <v>390.47</v>
      </c>
      <c r="CK7" s="39">
        <v>288.19</v>
      </c>
      <c r="CL7" s="39">
        <v>71.05</v>
      </c>
      <c r="CM7" s="39">
        <v>91.43</v>
      </c>
      <c r="CN7" s="39">
        <v>87.62</v>
      </c>
      <c r="CO7" s="39">
        <v>68.88</v>
      </c>
      <c r="CP7" s="39">
        <v>69.39</v>
      </c>
      <c r="CQ7" s="39">
        <v>46.9</v>
      </c>
      <c r="CR7" s="39">
        <v>47.95</v>
      </c>
      <c r="CS7" s="39">
        <v>48.26</v>
      </c>
      <c r="CT7" s="39">
        <v>48.01</v>
      </c>
      <c r="CU7" s="39">
        <v>49.08</v>
      </c>
      <c r="CV7" s="39">
        <v>56.31</v>
      </c>
      <c r="CW7" s="39">
        <v>69.41</v>
      </c>
      <c r="CX7" s="39">
        <v>61.54</v>
      </c>
      <c r="CY7" s="39">
        <v>49.67</v>
      </c>
      <c r="CZ7" s="39">
        <v>68.099999999999994</v>
      </c>
      <c r="DA7" s="39">
        <v>65.91</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111</v>
      </c>
      <c r="D13" t="s">
        <v>110</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2021-12-03T07:05:56Z</dcterms:created>
  <dcterms:modified xsi:type="dcterms:W3CDTF">2022-01-25T02:16:58Z</dcterms:modified>
  <cp:category/>
</cp:coreProperties>
</file>