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ho\Desktop\"/>
    </mc:Choice>
  </mc:AlternateContent>
  <workbookProtection workbookAlgorithmName="SHA-512" workbookHashValue="co+9hKglGBS7YbDW1m/Aa3RuR9BwzDvm21bpbWGMf7d/uV4LHsYSGnkXRtuOpWBFeJw8dRH3/XCCq1RH3EMEAw==" workbookSaltValue="kmvl6jused4Xv/eDqhsDGw==" workbookSpinCount="100000" lockStructure="1"/>
  <bookViews>
    <workbookView xWindow="0" yWindow="0" windowWidth="28800" windowHeight="120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<sst xmlns="http://schemas.openxmlformats.org/spreadsheetml/2006/main" count="241" uniqueCount="119">
  <si>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</si>
  <si>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</si>
  <si>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</si>
  <si>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</si>
  <si>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</si>
  <si>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</si>
  <si>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</si>
  <si>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</si>
  <si>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</si>
  <si>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</si>
  <si>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</si>
  <si>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</si>
  <si>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</si>
  <si>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</si>
  <si>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</si>
  <si>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</si>
  <si>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</si>
  <si>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</si>
  <si>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</si>
  <si>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</si>
  <si>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</si>
  <si>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</si>
  <si>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</si>
  <si>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</si>
  <si>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</si>
  <si>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</si>
  <si>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</si>
  <si>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</si>
  <si>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</si>
  <si>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</si>
  <si>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</si>
  <si>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</si>
  <si>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</si>
  <si>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</si>
  <si>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</si>
  <si>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</si>
  <si>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</si>
  <si>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</si>
  <si>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</si>
  <si>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</si>
  <si>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</si>
  <si>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</si>
  <si>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</si>
  <si>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</si>
  <si>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</si>
  <si>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</si>
  <si>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</si>
  <si>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</si>
  <si>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</si>
  <si>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</si>
  <si>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</si>
  <si>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</si>
  <si>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</si>
  <si>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</si>
  <si>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</si>
  <si>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</si>
  <si>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</si>
  <si>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</si>
  <si>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</si>
  <si>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</si>
  <si>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</si>
  <si>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</si>
  <si>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</si>
  <si>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</si>
  <si>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</si>
  <si>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</si>
  <si>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</si>
  <si>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</si>
  <si>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</si>
  <si>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</si>
  <si>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</si>
  <si>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</si>
  <si>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</si>
  <si>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</si>
  <si>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</si>
  <si>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</si>
  <si>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</si>
  <si>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</si>
  <si>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</si>
  <si>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</si>
  <si>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</si>
  <si>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</si>
  <si>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</si>
  <si>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</si>
  <si>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</si>
  <si>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</si>
  <si>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</si>
  <si>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</si>
  <si>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</si>
  <si>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</si>
  <si>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</si>
  <si>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</si>
  <si>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</si>
  <si>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</si>
  <si>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</si>
  <si>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</si>
  <si>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</si>
  <si>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</si>
  <si>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中城村</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</si>
  <si>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</si>
  <si>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</si>
  <si>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</si>
  <si>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</si>
  <si>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</si>
  <si>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</si>
  <si>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</si>
  <si>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</si>
  <si>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</si>
  <si>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</si>
  <si>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</si>
  <si>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</si>
  <si>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</si>
  <si>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</si>
  <si>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</si>
  <si>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</si>
  <si>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</si>
  <si>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・本村は平成８年度より下水道事業に着手しており、下水道整備を鋭意行っている時期です。現在、経年による老朽化が見られる地区はないが、将来的な管渠等の改築の必要性を推測するため、</t>
    </r>
    <r>
      <rPr>
        <sz val="11"/>
        <rFont val="ＭＳ ゴシック"/>
        <family val="3"/>
        <charset val="128"/>
      </rPr>
      <t>下水道ストックマネジメント計画を策定し、</t>
    </r>
    <r>
      <rPr>
        <sz val="11"/>
        <color theme="1"/>
        <rFont val="ＭＳ ゴシック"/>
        <family val="3"/>
        <charset val="128"/>
      </rPr>
      <t>効率的なコストの平準化を実施していく必要があります。</t>
    </r>
    <rPh sb="1" eb="2">
      <t>ホン</t>
    </rPh>
    <rPh sb="27" eb="29">
      <t>セイビ</t>
    </rPh>
    <rPh sb="42" eb="44">
      <t>ゲンザイ</t>
    </rPh>
    <rPh sb="67" eb="68">
      <t>テキ</t>
    </rPh>
    <rPh sb="87" eb="90">
      <t>ゲスイドウ</t>
    </rPh>
    <phoneticPr fontId="4"/>
  </si>
  <si>
    <t>・公共下水道事業は、地方財政法上の公営企業とされており、独立採算性を原則としています。本村においては、市街化区域の人口増加に伴い、下水道使用料が増加傾向にありますが、未だ汚水処理費の全てを下水道使用料で賄いきれず、一般会計からの繰入金により補填している状況にあります。そのため、水洗化率向上に努めるとともに、社会情勢等を考慮しながら使用料体系の見直しが必要であり、中長期の経営状況の改善に向け、経営戦略の策定をおこなう必要があります。また今後は、中城湾南部流域単位に限らず、沖縄県や近隣市町村との連携、情報共有をおこない経営状況改善に向けた取り組みを推し進める必要があります。</t>
    <rPh sb="43" eb="44">
      <t>ホン</t>
    </rPh>
    <rPh sb="72" eb="74">
      <t>ゾウカ</t>
    </rPh>
    <rPh sb="74" eb="76">
      <t>ケイコウ</t>
    </rPh>
    <rPh sb="176" eb="178">
      <t>ヒツヨウ</t>
    </rPh>
    <rPh sb="182" eb="185">
      <t>チュウチョウキ</t>
    </rPh>
    <rPh sb="186" eb="188">
      <t>ケイエイ</t>
    </rPh>
    <rPh sb="188" eb="190">
      <t>ジョウキョウ</t>
    </rPh>
    <rPh sb="191" eb="193">
      <t>カイゼン</t>
    </rPh>
    <rPh sb="194" eb="195">
      <t>ム</t>
    </rPh>
    <rPh sb="197" eb="199">
      <t>ケイエイ</t>
    </rPh>
    <rPh sb="199" eb="201">
      <t>センリャク</t>
    </rPh>
    <rPh sb="202" eb="204">
      <t>サクテイ</t>
    </rPh>
    <rPh sb="209" eb="211">
      <t>ヒツヨウ</t>
    </rPh>
    <rPh sb="219" eb="221">
      <t>コンゴ</t>
    </rPh>
    <phoneticPr fontId="4"/>
  </si>
  <si>
    <t xml:space="preserve">①. 収益的収支比率とは、単年度の収支が100％未満の場合、赤字であることを示しています。本村においては、R1年度で42.87％と依然低い数値を示しており赤字の状況にあります。地方債償還金の増加により年々他会計繰入金が増加し、他会計への依存度が高い状況となっています。
④. 企業債残高対事業規模比率とは、下水道料金収入に対する企業債残高の割合であり企業債残高の規模を表す指標となっています。本村の下水道事業は整備途中であることから企業債残高が高く、平均値を上回っていることから引き続き早期の下水道整備に努める必要があります。
⑤. 経費回収率とは、使用料で回収すべき経費を、どの程度使用料で賄えてるかを表した指標です。本村においては、下水道接続率も下水道使用料収入も類似団体平均値よりも低い状況であり、下水道接続率の向上に努めるとともに適正な使用料金の見直し等を検討する必要があります。
⑥. 汚水処理原価とは、有収水量１㎥あたりの汚水処理に要した費用を表した指標です。当村は類似団体平均値と同程度となっています。
⑧. 水洗化率とは、下水道処理区域内人口のうち、実際に下水道を使用している人口を表す指標です。本村の水洗化率は向上しているものの類似団体と比較しても依然として水洗化率が低く、啓蒙活動に努める必要があります。 </t>
    <rPh sb="45" eb="46">
      <t>ホン</t>
    </rPh>
    <rPh sb="55" eb="57">
      <t>ネンド</t>
    </rPh>
    <rPh sb="65" eb="67">
      <t>イゼン</t>
    </rPh>
    <rPh sb="67" eb="68">
      <t>ヒク</t>
    </rPh>
    <rPh sb="69" eb="71">
      <t>スウチ</t>
    </rPh>
    <rPh sb="72" eb="73">
      <t>シメ</t>
    </rPh>
    <rPh sb="196" eb="198">
      <t>ホンソン</t>
    </rPh>
    <rPh sb="222" eb="223">
      <t>タカ</t>
    </rPh>
    <rPh sb="225" eb="228">
      <t>ヘイキンチ</t>
    </rPh>
    <rPh sb="229" eb="231">
      <t>ウワマワ</t>
    </rPh>
    <rPh sb="239" eb="240">
      <t>ヒ</t>
    </rPh>
    <rPh sb="241" eb="242">
      <t>ツヅ</t>
    </rPh>
    <rPh sb="310" eb="311">
      <t>ホン</t>
    </rPh>
    <rPh sb="362" eb="363">
      <t>ツト</t>
    </rPh>
    <rPh sb="447" eb="450">
      <t>ドウテイド</t>
    </rPh>
    <rPh sb="506" eb="508">
      <t>ホンソン</t>
    </rPh>
    <rPh sb="509" eb="512">
      <t>スイセンカ</t>
    </rPh>
    <rPh sb="512" eb="513">
      <t>リツ</t>
    </rPh>
    <rPh sb="514" eb="516">
      <t>コウジョウ</t>
    </rPh>
    <rPh sb="523" eb="525">
      <t>ルイジ</t>
    </rPh>
    <rPh sb="525" eb="527">
      <t>ダンタイ</t>
    </rPh>
    <rPh sb="528" eb="530">
      <t>ヒカク</t>
    </rPh>
    <rPh sb="533" eb="535">
      <t>イゼン</t>
    </rPh>
    <rPh sb="538" eb="541">
      <t>スイセンカ</t>
    </rPh>
    <rPh sb="541" eb="542">
      <t>リツ</t>
    </rPh>
    <rPh sb="543" eb="544">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</si>
</sst>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EA-4819-99D8-0373E7A507D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0.2</c:v>
                </c:pt>
                <c:pt idx="2">
                  <c:v>0.16</c:v>
                </c:pt>
                <c:pt idx="3">
                  <c:v>0.2</c:v>
                </c:pt>
                <c:pt idx="4">
                  <c:v>0.34</c:v>
                </c:pt>
              </c:numCache>
            </c:numRef>
          </c:val>
          <c:smooth val="0"/>
          <c:extLst>
            <c:ext xmlns:c16="http://schemas.microsoft.com/office/drawing/2014/chart" uri="{C3380CC4-5D6E-409C-BE32-E72D297353CC}">
              <c16:uniqueId val="{00000001-0CEA-4819-99D8-0373E7A507D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F3-41BF-96FA-6DA4E5DDED1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37.950000000000003</c:v>
                </c:pt>
                <c:pt idx="1">
                  <c:v>32.42</c:v>
                </c:pt>
                <c:pt idx="2">
                  <c:v>50.12</c:v>
                </c:pt>
                <c:pt idx="3">
                  <c:v>49.98</c:v>
                </c:pt>
                <c:pt idx="4">
                  <c:v>50.06</c:v>
                </c:pt>
              </c:numCache>
            </c:numRef>
          </c:val>
          <c:smooth val="0"/>
          <c:extLst>
            <c:ext xmlns:c16="http://schemas.microsoft.com/office/drawing/2014/chart" uri="{C3380CC4-5D6E-409C-BE32-E72D297353CC}">
              <c16:uniqueId val="{00000001-CFF3-41BF-96FA-6DA4E5DDED1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42.85</c:v>
                </c:pt>
                <c:pt idx="1">
                  <c:v>44.97</c:v>
                </c:pt>
                <c:pt idx="2">
                  <c:v>49.08</c:v>
                </c:pt>
                <c:pt idx="3">
                  <c:v>52.36</c:v>
                </c:pt>
                <c:pt idx="4">
                  <c:v>56.62</c:v>
                </c:pt>
              </c:numCache>
            </c:numRef>
          </c:val>
          <c:extLst>
            <c:ext xmlns:c16="http://schemas.microsoft.com/office/drawing/2014/chart" uri="{C3380CC4-5D6E-409C-BE32-E72D297353CC}">
              <c16:uniqueId val="{00000000-2E86-4D4E-ABA8-3C40A57C77F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63.25</c:v>
                </c:pt>
                <c:pt idx="1">
                  <c:v>60.69</c:v>
                </c:pt>
                <c:pt idx="2">
                  <c:v>86.63</c:v>
                </c:pt>
                <c:pt idx="3">
                  <c:v>87.09</c:v>
                </c:pt>
                <c:pt idx="4">
                  <c:v>85.79</c:v>
                </c:pt>
              </c:numCache>
            </c:numRef>
          </c:val>
          <c:smooth val="0"/>
          <c:extLst>
            <c:ext xmlns:c16="http://schemas.microsoft.com/office/drawing/2014/chart" uri="{C3380CC4-5D6E-409C-BE32-E72D297353CC}">
              <c16:uniqueId val="{00000001-2E86-4D4E-ABA8-3C40A57C77F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43.19</c:v>
                </c:pt>
                <c:pt idx="1">
                  <c:v>82.63</c:v>
                </c:pt>
                <c:pt idx="2">
                  <c:v>52.37</c:v>
                </c:pt>
                <c:pt idx="3">
                  <c:v>43.83</c:v>
                </c:pt>
                <c:pt idx="4">
                  <c:v>42.87</c:v>
                </c:pt>
              </c:numCache>
            </c:numRef>
          </c:val>
          <c:extLst>
            <c:ext xmlns:c16="http://schemas.microsoft.com/office/drawing/2014/chart" uri="{C3380CC4-5D6E-409C-BE32-E72D297353CC}">
              <c16:uniqueId val="{00000000-9649-4AA7-B5B5-BBC168D289B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49-4AA7-B5B5-BBC168D289B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62-4EE3-9028-881F0842702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62-4EE3-9028-881F0842702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1D-4E52-922E-760C4EA9455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1D-4E52-922E-760C4EA9455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C4-4990-9C64-B08E5E35B74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C4-4990-9C64-B08E5E35B74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6E-40A3-B332-4CDA4E2ADE4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6E-40A3-B332-4CDA4E2ADE4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formatCode="#,##0.00;&quot;△&quot;#,##0.00;&quot;-&quot;">
                  <c:v>4606.92</c:v>
                </c:pt>
                <c:pt idx="4" formatCode="#,##0.00;&quot;△&quot;#,##0.00;&quot;-&quot;">
                  <c:v>3892.31</c:v>
                </c:pt>
              </c:numCache>
            </c:numRef>
          </c:val>
          <c:extLst>
            <c:ext xmlns:c16="http://schemas.microsoft.com/office/drawing/2014/chart" uri="{C3380CC4-5D6E-409C-BE32-E72D297353CC}">
              <c16:uniqueId val="{00000000-0361-4449-B648-53DDC248B92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1862.51</c:v>
                </c:pt>
                <c:pt idx="1">
                  <c:v>1622.57</c:v>
                </c:pt>
                <c:pt idx="2">
                  <c:v>855.79</c:v>
                </c:pt>
                <c:pt idx="3">
                  <c:v>948.07</c:v>
                </c:pt>
                <c:pt idx="4">
                  <c:v>1105.9100000000001</c:v>
                </c:pt>
              </c:numCache>
            </c:numRef>
          </c:val>
          <c:smooth val="0"/>
          <c:extLst>
            <c:ext xmlns:c16="http://schemas.microsoft.com/office/drawing/2014/chart" uri="{C3380CC4-5D6E-409C-BE32-E72D297353CC}">
              <c16:uniqueId val="{00000001-0361-4449-B648-53DDC248B92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22.21</c:v>
                </c:pt>
                <c:pt idx="1">
                  <c:v>50.47</c:v>
                </c:pt>
                <c:pt idx="2">
                  <c:v>25.37</c:v>
                </c:pt>
                <c:pt idx="3">
                  <c:v>50.85</c:v>
                </c:pt>
                <c:pt idx="4">
                  <c:v>51.2</c:v>
                </c:pt>
              </c:numCache>
            </c:numRef>
          </c:val>
          <c:extLst>
            <c:ext xmlns:c16="http://schemas.microsoft.com/office/drawing/2014/chart" uri="{C3380CC4-5D6E-409C-BE32-E72D297353CC}">
              <c16:uniqueId val="{00000000-7A99-4874-880C-20863219D72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53.03</c:v>
                </c:pt>
                <c:pt idx="1">
                  <c:v>58.32</c:v>
                </c:pt>
                <c:pt idx="2">
                  <c:v>82.82</c:v>
                </c:pt>
                <c:pt idx="3">
                  <c:v>83.31</c:v>
                </c:pt>
                <c:pt idx="4">
                  <c:v>76.319999999999993</c:v>
                </c:pt>
              </c:numCache>
            </c:numRef>
          </c:val>
          <c:smooth val="0"/>
          <c:extLst>
            <c:ext xmlns:c16="http://schemas.microsoft.com/office/drawing/2014/chart" uri="{C3380CC4-5D6E-409C-BE32-E72D297353CC}">
              <c16:uniqueId val="{00000001-7A99-4874-880C-20863219D72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327.3</c:v>
                </c:pt>
                <c:pt idx="1">
                  <c:v>150.01</c:v>
                </c:pt>
                <c:pt idx="2">
                  <c:v>298.20999999999998</c:v>
                </c:pt>
                <c:pt idx="3">
                  <c:v>150</c:v>
                </c:pt>
                <c:pt idx="4">
                  <c:v>150</c:v>
                </c:pt>
              </c:numCache>
            </c:numRef>
          </c:val>
          <c:extLst>
            <c:ext xmlns:c16="http://schemas.microsoft.com/office/drawing/2014/chart" uri="{C3380CC4-5D6E-409C-BE32-E72D297353CC}">
              <c16:uniqueId val="{00000000-BAD7-4644-B81E-6C780FEF2B4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250.86</c:v>
                </c:pt>
                <c:pt idx="1">
                  <c:v>227.65</c:v>
                </c:pt>
                <c:pt idx="2">
                  <c:v>165.76</c:v>
                </c:pt>
                <c:pt idx="3">
                  <c:v>160.62</c:v>
                </c:pt>
                <c:pt idx="4">
                  <c:v>171.08</c:v>
                </c:pt>
              </c:numCache>
            </c:numRef>
          </c:val>
          <c:smooth val="0"/>
          <c:extLst>
            <c:ext xmlns:c16="http://schemas.microsoft.com/office/drawing/2014/chart" uri="{C3380CC4-5D6E-409C-BE32-E72D297353CC}">
              <c16:uniqueId val="{00000001-BAD7-4644-B81E-6C780FEF2B4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中城村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Cb2</v>
      </c>
      <c r="X8" s="72"/>
      <c r="Y8" s="72"/>
      <c r="Z8" s="72"/>
      <c r="AA8" s="72"/>
      <c r="AB8" s="72"/>
      <c r="AC8" s="72"/>
      <c r="AD8" s="73" t="str">
        <f>データ!$M$6</f>
        <v>非設置</v>
      </c>
      <c r="AE8" s="73"/>
      <c r="AF8" s="73"/>
      <c r="AG8" s="73"/>
      <c r="AH8" s="73"/>
      <c r="AI8" s="73"/>
      <c r="AJ8" s="73"/>
      <c r="AK8" s="3"/>
      <c r="AL8" s="69">
        <f>データ!S6</f>
        <v>21762</v>
      </c>
      <c r="AM8" s="69"/>
      <c r="AN8" s="69"/>
      <c r="AO8" s="69"/>
      <c r="AP8" s="69"/>
      <c r="AQ8" s="69"/>
      <c r="AR8" s="69"/>
      <c r="AS8" s="69"/>
      <c r="AT8" s="68">
        <f>データ!T6</f>
        <v>15.53</v>
      </c>
      <c r="AU8" s="68"/>
      <c r="AV8" s="68"/>
      <c r="AW8" s="68"/>
      <c r="AX8" s="68"/>
      <c r="AY8" s="68"/>
      <c r="AZ8" s="68"/>
      <c r="BA8" s="68"/>
      <c r="BB8" s="68">
        <f>データ!U6</f>
        <v>1401.29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58.28</v>
      </c>
      <c r="Q10" s="68"/>
      <c r="R10" s="68"/>
      <c r="S10" s="68"/>
      <c r="T10" s="68"/>
      <c r="U10" s="68"/>
      <c r="V10" s="68"/>
      <c r="W10" s="68">
        <f>データ!Q6</f>
        <v>100</v>
      </c>
      <c r="X10" s="68"/>
      <c r="Y10" s="68"/>
      <c r="Z10" s="68"/>
      <c r="AA10" s="68"/>
      <c r="AB10" s="68"/>
      <c r="AC10" s="68"/>
      <c r="AD10" s="69">
        <f>データ!R6</f>
        <v>1170</v>
      </c>
      <c r="AE10" s="69"/>
      <c r="AF10" s="69"/>
      <c r="AG10" s="69"/>
      <c r="AH10" s="69"/>
      <c r="AI10" s="69"/>
      <c r="AJ10" s="69"/>
      <c r="AK10" s="2"/>
      <c r="AL10" s="69">
        <f>データ!V6</f>
        <v>12688</v>
      </c>
      <c r="AM10" s="69"/>
      <c r="AN10" s="69"/>
      <c r="AO10" s="69"/>
      <c r="AP10" s="69"/>
      <c r="AQ10" s="69"/>
      <c r="AR10" s="69"/>
      <c r="AS10" s="69"/>
      <c r="AT10" s="68">
        <f>データ!W6</f>
        <v>1.85</v>
      </c>
      <c r="AU10" s="68"/>
      <c r="AV10" s="68"/>
      <c r="AW10" s="68"/>
      <c r="AX10" s="68"/>
      <c r="AY10" s="68"/>
      <c r="AZ10" s="68"/>
      <c r="BA10" s="68"/>
      <c r="BB10" s="68">
        <f>データ!X6</f>
        <v>6858.38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dD/M/mzoitjw/Rxjbx3UZoF97hPF/wdzWo04bT10Mqmj5JQXlb06boiAOlpDeNVvEB2GCd3RTewZvOlAZEpyyw==" saltValue="4YXGVqBGgLxd7ow9WVhtH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473286</v>
      </c>
      <c r="D6" s="33">
        <f t="shared" si="3"/>
        <v>47</v>
      </c>
      <c r="E6" s="33">
        <f t="shared" si="3"/>
        <v>17</v>
      </c>
      <c r="F6" s="33">
        <f t="shared" si="3"/>
        <v>1</v>
      </c>
      <c r="G6" s="33">
        <f t="shared" si="3"/>
        <v>0</v>
      </c>
      <c r="H6" s="33" t="str">
        <f t="shared" si="3"/>
        <v>沖縄県　中城村</v>
      </c>
      <c r="I6" s="33" t="str">
        <f t="shared" si="3"/>
        <v>法非適用</v>
      </c>
      <c r="J6" s="33" t="str">
        <f t="shared" si="3"/>
        <v>下水道事業</v>
      </c>
      <c r="K6" s="33" t="str">
        <f t="shared" si="3"/>
        <v>公共下水道</v>
      </c>
      <c r="L6" s="33" t="str">
        <f t="shared" si="3"/>
        <v>Cb2</v>
      </c>
      <c r="M6" s="33" t="str">
        <f t="shared" si="3"/>
        <v>非設置</v>
      </c>
      <c r="N6" s="34" t="str">
        <f t="shared" si="3"/>
        <v>-</v>
      </c>
      <c r="O6" s="34" t="str">
        <f t="shared" si="3"/>
        <v>該当数値なし</v>
      </c>
      <c r="P6" s="34">
        <f t="shared" si="3"/>
        <v>58.28</v>
      </c>
      <c r="Q6" s="34">
        <f t="shared" si="3"/>
        <v>100</v>
      </c>
      <c r="R6" s="34">
        <f t="shared" si="3"/>
        <v>1170</v>
      </c>
      <c r="S6" s="34">
        <f t="shared" si="3"/>
        <v>21762</v>
      </c>
      <c r="T6" s="34">
        <f t="shared" si="3"/>
        <v>15.53</v>
      </c>
      <c r="U6" s="34">
        <f t="shared" si="3"/>
        <v>1401.29</v>
      </c>
      <c r="V6" s="34">
        <f t="shared" si="3"/>
        <v>12688</v>
      </c>
      <c r="W6" s="34">
        <f t="shared" si="3"/>
        <v>1.85</v>
      </c>
      <c r="X6" s="34">
        <f t="shared" si="3"/>
        <v>6858.38</v>
      </c>
      <c r="Y6" s="35">
        <f>IF(Y7="",NA(),Y7)</f>
        <v>43.19</v>
      </c>
      <c r="Z6" s="35">
        <f t="shared" ref="Z6:AH6" si="4">IF(Z7="",NA(),Z7)</f>
        <v>82.63</v>
      </c>
      <c r="AA6" s="35">
        <f t="shared" si="4"/>
        <v>52.37</v>
      </c>
      <c r="AB6" s="35">
        <f t="shared" si="4"/>
        <v>43.83</v>
      </c>
      <c r="AC6" s="35">
        <f t="shared" si="4"/>
        <v>42.87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4606.92</v>
      </c>
      <c r="BJ6" s="35">
        <f t="shared" si="7"/>
        <v>3892.31</v>
      </c>
      <c r="BK6" s="35">
        <f t="shared" si="7"/>
        <v>1862.51</v>
      </c>
      <c r="BL6" s="35">
        <f t="shared" si="7"/>
        <v>1622.57</v>
      </c>
      <c r="BM6" s="35">
        <f t="shared" si="7"/>
        <v>855.79</v>
      </c>
      <c r="BN6" s="35">
        <f t="shared" si="7"/>
        <v>948.07</v>
      </c>
      <c r="BO6" s="35">
        <f t="shared" si="7"/>
        <v>1105.9100000000001</v>
      </c>
      <c r="BP6" s="34" t="str">
        <f>IF(BP7="","",IF(BP7="-","【-】","【"&amp;SUBSTITUTE(TEXT(BP7,"#,##0.00"),"-","△")&amp;"】"))</f>
        <v>【682.51】</v>
      </c>
      <c r="BQ6" s="35">
        <f>IF(BQ7="",NA(),BQ7)</f>
        <v>22.21</v>
      </c>
      <c r="BR6" s="35">
        <f t="shared" ref="BR6:BZ6" si="8">IF(BR7="",NA(),BR7)</f>
        <v>50.47</v>
      </c>
      <c r="BS6" s="35">
        <f t="shared" si="8"/>
        <v>25.37</v>
      </c>
      <c r="BT6" s="35">
        <f t="shared" si="8"/>
        <v>50.85</v>
      </c>
      <c r="BU6" s="35">
        <f t="shared" si="8"/>
        <v>51.2</v>
      </c>
      <c r="BV6" s="35">
        <f t="shared" si="8"/>
        <v>53.03</v>
      </c>
      <c r="BW6" s="35">
        <f t="shared" si="8"/>
        <v>58.32</v>
      </c>
      <c r="BX6" s="35">
        <f t="shared" si="8"/>
        <v>82.82</v>
      </c>
      <c r="BY6" s="35">
        <f t="shared" si="8"/>
        <v>83.31</v>
      </c>
      <c r="BZ6" s="35">
        <f t="shared" si="8"/>
        <v>76.319999999999993</v>
      </c>
      <c r="CA6" s="34" t="str">
        <f>IF(CA7="","",IF(CA7="-","【-】","【"&amp;SUBSTITUTE(TEXT(CA7,"#,##0.00"),"-","△")&amp;"】"))</f>
        <v>【100.34】</v>
      </c>
      <c r="CB6" s="35">
        <f>IF(CB7="",NA(),CB7)</f>
        <v>327.3</v>
      </c>
      <c r="CC6" s="35">
        <f t="shared" ref="CC6:CK6" si="9">IF(CC7="",NA(),CC7)</f>
        <v>150.01</v>
      </c>
      <c r="CD6" s="35">
        <f t="shared" si="9"/>
        <v>298.20999999999998</v>
      </c>
      <c r="CE6" s="35">
        <f t="shared" si="9"/>
        <v>150</v>
      </c>
      <c r="CF6" s="35">
        <f t="shared" si="9"/>
        <v>150</v>
      </c>
      <c r="CG6" s="35">
        <f t="shared" si="9"/>
        <v>250.86</v>
      </c>
      <c r="CH6" s="35">
        <f t="shared" si="9"/>
        <v>227.65</v>
      </c>
      <c r="CI6" s="35">
        <f t="shared" si="9"/>
        <v>165.76</v>
      </c>
      <c r="CJ6" s="35">
        <f t="shared" si="9"/>
        <v>160.62</v>
      </c>
      <c r="CK6" s="35">
        <f t="shared" si="9"/>
        <v>171.08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37.950000000000003</v>
      </c>
      <c r="CS6" s="35">
        <f t="shared" si="10"/>
        <v>32.42</v>
      </c>
      <c r="CT6" s="35">
        <f t="shared" si="10"/>
        <v>50.12</v>
      </c>
      <c r="CU6" s="35">
        <f t="shared" si="10"/>
        <v>49.98</v>
      </c>
      <c r="CV6" s="35">
        <f t="shared" si="10"/>
        <v>50.06</v>
      </c>
      <c r="CW6" s="34" t="str">
        <f>IF(CW7="","",IF(CW7="-","【-】","【"&amp;SUBSTITUTE(TEXT(CW7,"#,##0.00"),"-","△")&amp;"】"))</f>
        <v>【59.64】</v>
      </c>
      <c r="CX6" s="35">
        <f>IF(CX7="",NA(),CX7)</f>
        <v>42.85</v>
      </c>
      <c r="CY6" s="35">
        <f t="shared" ref="CY6:DG6" si="11">IF(CY7="",NA(),CY7)</f>
        <v>44.97</v>
      </c>
      <c r="CZ6" s="35">
        <f t="shared" si="11"/>
        <v>49.08</v>
      </c>
      <c r="DA6" s="35">
        <f t="shared" si="11"/>
        <v>52.36</v>
      </c>
      <c r="DB6" s="35">
        <f t="shared" si="11"/>
        <v>56.62</v>
      </c>
      <c r="DC6" s="35">
        <f t="shared" si="11"/>
        <v>63.25</v>
      </c>
      <c r="DD6" s="35">
        <f t="shared" si="11"/>
        <v>60.69</v>
      </c>
      <c r="DE6" s="35">
        <f t="shared" si="11"/>
        <v>86.63</v>
      </c>
      <c r="DF6" s="35">
        <f t="shared" si="11"/>
        <v>87.09</v>
      </c>
      <c r="DG6" s="35">
        <f t="shared" si="11"/>
        <v>85.79</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0.2</v>
      </c>
      <c r="EL6" s="35">
        <f t="shared" si="14"/>
        <v>0.16</v>
      </c>
      <c r="EM6" s="35">
        <f t="shared" si="14"/>
        <v>0.2</v>
      </c>
      <c r="EN6" s="35">
        <f t="shared" si="14"/>
        <v>0.34</v>
      </c>
      <c r="EO6" s="34" t="str">
        <f>IF(EO7="","",IF(EO7="-","【-】","【"&amp;SUBSTITUTE(TEXT(EO7,"#,##0.00"),"-","△")&amp;"】"))</f>
        <v>【0.22】</v>
      </c>
    </row>
    <row r="7" spans="1:145" s="36" customFormat="1" x14ac:dyDescent="0.15">
      <c r="A7" s="28"/>
      <c r="B7" s="37">
        <v>2019</v>
      </c>
      <c r="C7" s="37">
        <v>473286</v>
      </c>
      <c r="D7" s="37">
        <v>47</v>
      </c>
      <c r="E7" s="37">
        <v>17</v>
      </c>
      <c r="F7" s="37">
        <v>1</v>
      </c>
      <c r="G7" s="37">
        <v>0</v>
      </c>
      <c r="H7" s="37" t="s">
        <v>98</v>
      </c>
      <c r="I7" s="37" t="s">
        <v>99</v>
      </c>
      <c r="J7" s="37" t="s">
        <v>100</v>
      </c>
      <c r="K7" s="37" t="s">
        <v>101</v>
      </c>
      <c r="L7" s="37" t="s">
        <v>102</v>
      </c>
      <c r="M7" s="37" t="s">
        <v>103</v>
      </c>
      <c r="N7" s="38" t="s">
        <v>104</v>
      </c>
      <c r="O7" s="38" t="s">
        <v>105</v>
      </c>
      <c r="P7" s="38">
        <v>58.28</v>
      </c>
      <c r="Q7" s="38">
        <v>100</v>
      </c>
      <c r="R7" s="38">
        <v>1170</v>
      </c>
      <c r="S7" s="38">
        <v>21762</v>
      </c>
      <c r="T7" s="38">
        <v>15.53</v>
      </c>
      <c r="U7" s="38">
        <v>1401.29</v>
      </c>
      <c r="V7" s="38">
        <v>12688</v>
      </c>
      <c r="W7" s="38">
        <v>1.85</v>
      </c>
      <c r="X7" s="38">
        <v>6858.38</v>
      </c>
      <c r="Y7" s="38">
        <v>43.19</v>
      </c>
      <c r="Z7" s="38">
        <v>82.63</v>
      </c>
      <c r="AA7" s="38">
        <v>52.37</v>
      </c>
      <c r="AB7" s="38">
        <v>43.83</v>
      </c>
      <c r="AC7" s="38">
        <v>42.87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4606.92</v>
      </c>
      <c r="BJ7" s="38">
        <v>3892.31</v>
      </c>
      <c r="BK7" s="38">
        <v>1862.51</v>
      </c>
      <c r="BL7" s="38">
        <v>1622.57</v>
      </c>
      <c r="BM7" s="38">
        <v>855.79</v>
      </c>
      <c r="BN7" s="38">
        <v>948.07</v>
      </c>
      <c r="BO7" s="38">
        <v>1105.9100000000001</v>
      </c>
      <c r="BP7" s="38">
        <v>682.51</v>
      </c>
      <c r="BQ7" s="38">
        <v>22.21</v>
      </c>
      <c r="BR7" s="38">
        <v>50.47</v>
      </c>
      <c r="BS7" s="38">
        <v>25.37</v>
      </c>
      <c r="BT7" s="38">
        <v>50.85</v>
      </c>
      <c r="BU7" s="38">
        <v>51.2</v>
      </c>
      <c r="BV7" s="38">
        <v>53.03</v>
      </c>
      <c r="BW7" s="38">
        <v>58.32</v>
      </c>
      <c r="BX7" s="38">
        <v>82.82</v>
      </c>
      <c r="BY7" s="38">
        <v>83.31</v>
      </c>
      <c r="BZ7" s="38">
        <v>76.319999999999993</v>
      </c>
      <c r="CA7" s="38">
        <v>100.34</v>
      </c>
      <c r="CB7" s="38">
        <v>327.3</v>
      </c>
      <c r="CC7" s="38">
        <v>150.01</v>
      </c>
      <c r="CD7" s="38">
        <v>298.20999999999998</v>
      </c>
      <c r="CE7" s="38">
        <v>150</v>
      </c>
      <c r="CF7" s="38">
        <v>150</v>
      </c>
      <c r="CG7" s="38">
        <v>250.86</v>
      </c>
      <c r="CH7" s="38">
        <v>227.65</v>
      </c>
      <c r="CI7" s="38">
        <v>165.76</v>
      </c>
      <c r="CJ7" s="38">
        <v>160.62</v>
      </c>
      <c r="CK7" s="38">
        <v>171.08</v>
      </c>
      <c r="CL7" s="38">
        <v>136.15</v>
      </c>
      <c r="CM7" s="38" t="s">
        <v>104</v>
      </c>
      <c r="CN7" s="38" t="s">
        <v>104</v>
      </c>
      <c r="CO7" s="38" t="s">
        <v>104</v>
      </c>
      <c r="CP7" s="38" t="s">
        <v>104</v>
      </c>
      <c r="CQ7" s="38" t="s">
        <v>104</v>
      </c>
      <c r="CR7" s="38">
        <v>37.950000000000003</v>
      </c>
      <c r="CS7" s="38">
        <v>32.42</v>
      </c>
      <c r="CT7" s="38">
        <v>50.12</v>
      </c>
      <c r="CU7" s="38">
        <v>49.98</v>
      </c>
      <c r="CV7" s="38">
        <v>50.06</v>
      </c>
      <c r="CW7" s="38">
        <v>59.64</v>
      </c>
      <c r="CX7" s="38">
        <v>42.85</v>
      </c>
      <c r="CY7" s="38">
        <v>44.97</v>
      </c>
      <c r="CZ7" s="38">
        <v>49.08</v>
      </c>
      <c r="DA7" s="38">
        <v>52.36</v>
      </c>
      <c r="DB7" s="38">
        <v>56.62</v>
      </c>
      <c r="DC7" s="38">
        <v>63.25</v>
      </c>
      <c r="DD7" s="38">
        <v>60.69</v>
      </c>
      <c r="DE7" s="38">
        <v>86.63</v>
      </c>
      <c r="DF7" s="38">
        <v>87.09</v>
      </c>
      <c r="DG7" s="38">
        <v>85.79</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0.2</v>
      </c>
      <c r="EL7" s="38">
        <v>0.16</v>
      </c>
      <c r="EM7" s="38">
        <v>0.2</v>
      </c>
      <c r="EN7" s="38">
        <v>0.34</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joho</cp:lastModifiedBy>
  <cp:lastPrinted>2021-01-18T02:28:14Z</cp:lastPrinted>
  <dcterms:created xsi:type="dcterms:W3CDTF">2020-12-04T02:50:30Z</dcterms:created>
  <dcterms:modified xsi:type="dcterms:W3CDTF">2021-01-18T02:28:23Z</dcterms:modified>
  <cp:category/>
</cp:coreProperties>
</file>