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townkin\Desktop\経営比較分析表\"/>
    </mc:Choice>
  </mc:AlternateContent>
  <xr:revisionPtr revIDLastSave="0" documentId="13_ncr:1_{CD75E41E-8772-49CD-93EE-63F6BBAEAD57}" xr6:coauthVersionLast="44" xr6:coauthVersionMax="44" xr10:uidLastSave="{00000000-0000-0000-0000-000000000000}"/>
  <workbookProtection workbookAlgorithmName="SHA-512" workbookHashValue="u3Cz+aQccPrvtNYbR/R1w0iuGq+xuSOgM5F0zpwcR/J46E5Ufs1fLtRRwWdCdMGsJiKKnD496PRLIM7ju4FAjA==" workbookSaltValue="L9JMpYg8ecDN6eEBh4lWC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E86" i="4"/>
  <c r="AL10" i="4"/>
  <c r="I10" i="4"/>
  <c r="B10" i="4"/>
  <c r="AL8" i="4"/>
  <c r="P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<sst xmlns="http://schemas.openxmlformats.org/spreadsheetml/2006/main" count="236" uniqueCount="121">
  <si>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</si>
  <si>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</si>
  <si>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</si>
  <si>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</si>
  <si>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</si>
  <si>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</si>
  <si>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</si>
  <si>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</si>
  <si>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</si>
  <si>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</si>
  <si>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</si>
  <si>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</si>
  <si>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</si>
  <si>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</si>
  <si>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</si>
  <si>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</si>
  <si>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</si>
  <si>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</si>
  <si>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</si>
  <si>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</si>
  <si>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</si>
  <si>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</si>
  <si>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</si>
  <si>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</si>
  <si>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</si>
  <si>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</si>
  <si>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</si>
  <si>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</si>
  <si>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</si>
  <si>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</si>
  <si>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</si>
  <si>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</si>
  <si>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</si>
  <si>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</si>
  <si>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</si>
  <si>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</si>
  <si>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</si>
  <si>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</si>
  <si>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</si>
  <si>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</si>
  <si>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</si>
  <si>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</si>
  <si>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</si>
  <si>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</si>
  <si>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</si>
  <si>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</si>
  <si>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</si>
  <si>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</si>
  <si>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</si>
  <si>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</si>
  <si>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</si>
  <si>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</si>
  <si>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</si>
  <si>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</si>
  <si>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</si>
  <si>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</si>
  <si>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</si>
  <si>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</si>
  <si>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</si>
  <si>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</si>
  <si>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</si>
  <si>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</si>
  <si>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</si>
  <si>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</si>
  <si>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</si>
  <si>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</si>
  <si>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</si>
  <si>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</si>
  <si>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</si>
  <si>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</si>
  <si>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</si>
  <si>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</si>
  <si>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</si>
  <si>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</si>
  <si>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</si>
  <si>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</si>
  <si>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</si>
  <si>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</si>
  <si>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</si>
  <si>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</si>
  <si>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</si>
  <si>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</si>
  <si>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</si>
  <si>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</si>
  <si>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</si>
  <si>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</si>
  <si>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</si>
  <si>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</si>
  <si>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</si>
  <si>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</si>
  <si>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</si>
  <si>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</si>
  <si>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</si>
  <si>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</si>
  <si>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</si>
  <si>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</si>
  <si>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</si>
  <si>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</si>
  <si>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金武町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</si>
  <si>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</si>
  <si>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</si>
  <si>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</si>
  <si>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</si>
  <si>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</si>
  <si>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</si>
  <si>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</si>
  <si>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</si>
  <si>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</si>
  <si>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</si>
  <si>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</si>
  <si>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</si>
  <si>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</si>
  <si>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</si>
  <si>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</si>
  <si>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</si>
  <si>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</si>
  <si>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</si>
  <si>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</si>
  <si>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平成28年度から供用開始した金武・並里地区の集落排水事業の接続率向上を図るため、住民周知や接続工事費の補助金活用を積極的に行ってまいります。</t>
    <phoneticPr fontId="4"/>
  </si>
  <si>
    <t>①令和元年度は集落排水事業推進中で、整備費に多額の費用を要しているため、依存財源80.73%(90,121,000円)、自主財源19.27%(21,509,000円)で費用（102,439,000円）を賄っています。
④企業債借り入れはありません。
⑤経費回収率は、下水道接続件数が増えてきていることから、平成30年度と比較しても上昇傾向にあります。
⑥平成28年度から並里・金武地区の下水道処理施設も稼働し、下水道接続件数の増加に伴い、汚水処理原価が上昇しています。
⑦施設利用率も下水道接続件数の増加に伴い若干の上昇傾向となります。
⑧水洗化率はまだ低く推移しており、下水道推進に取り組んでまいります。</t>
    <phoneticPr fontId="4"/>
  </si>
  <si>
    <t>集落排水施設整備は平成18年度から実施し、平成24年度から供用開始しています。
管渠の耐用年数からみても老朽化はみられません。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</si>
</sst>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0.28999999999999998</c:v>
                </c:pt>
                <c:pt idx="1">
                  <c:v>0.26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7DA-47CA-A63F-02E3F0F4556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0.04</c:v>
                </c:pt>
                <c:pt idx="4" formatCode="#,##0.00;&quot;△&quot;#,##0.00">
                  <c:v>0</c:v>
                </c:pt>
              </c:numCache>
            </c:numRef>
          </c:val>
          <c:smooth val="0"/>
          <c:extLst>
            <c:ext xmlns:c16="http://schemas.microsoft.com/office/drawing/2014/chart" uri="{C3380CC4-5D6E-409C-BE32-E72D297353CC}">
              <c16:uniqueId val="{00000001-87DA-47CA-A63F-02E3F0F4556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38.270000000000003</c:v>
                </c:pt>
                <c:pt idx="1">
                  <c:v>8.69</c:v>
                </c:pt>
                <c:pt idx="2">
                  <c:v>14.39</c:v>
                </c:pt>
                <c:pt idx="3">
                  <c:v>21.57</c:v>
                </c:pt>
                <c:pt idx="4">
                  <c:v>38.01</c:v>
                </c:pt>
              </c:numCache>
            </c:numRef>
          </c:val>
          <c:extLst>
            <c:ext xmlns:c16="http://schemas.microsoft.com/office/drawing/2014/chart" uri="{C3380CC4-5D6E-409C-BE32-E72D297353CC}">
              <c16:uniqueId val="{00000000-84EC-49B8-8851-C93D1379CC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43.38</c:v>
                </c:pt>
                <c:pt idx="4">
                  <c:v>42.33</c:v>
                </c:pt>
              </c:numCache>
            </c:numRef>
          </c:val>
          <c:smooth val="0"/>
          <c:extLst>
            <c:ext xmlns:c16="http://schemas.microsoft.com/office/drawing/2014/chart" uri="{C3380CC4-5D6E-409C-BE32-E72D297353CC}">
              <c16:uniqueId val="{00000001-84EC-49B8-8851-C93D1379CC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30.26</c:v>
                </c:pt>
                <c:pt idx="1">
                  <c:v>17.3</c:v>
                </c:pt>
                <c:pt idx="2">
                  <c:v>16.7</c:v>
                </c:pt>
                <c:pt idx="3">
                  <c:v>20.85</c:v>
                </c:pt>
                <c:pt idx="4">
                  <c:v>29.49</c:v>
                </c:pt>
              </c:numCache>
            </c:numRef>
          </c:val>
          <c:extLst>
            <c:ext xmlns:c16="http://schemas.microsoft.com/office/drawing/2014/chart" uri="{C3380CC4-5D6E-409C-BE32-E72D297353CC}">
              <c16:uniqueId val="{00000000-979A-47B9-8477-008F0BF7C6B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62.02</c:v>
                </c:pt>
                <c:pt idx="4">
                  <c:v>62.5</c:v>
                </c:pt>
              </c:numCache>
            </c:numRef>
          </c:val>
          <c:smooth val="0"/>
          <c:extLst>
            <c:ext xmlns:c16="http://schemas.microsoft.com/office/drawing/2014/chart" uri="{C3380CC4-5D6E-409C-BE32-E72D297353CC}">
              <c16:uniqueId val="{00000001-979A-47B9-8477-008F0BF7C6B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104.48</c:v>
                </c:pt>
                <c:pt idx="1">
                  <c:v>110.68</c:v>
                </c:pt>
                <c:pt idx="2">
                  <c:v>108.27</c:v>
                </c:pt>
                <c:pt idx="3">
                  <c:v>106.62</c:v>
                </c:pt>
                <c:pt idx="4">
                  <c:v>115.99</c:v>
                </c:pt>
              </c:numCache>
            </c:numRef>
          </c:val>
          <c:extLst>
            <c:ext xmlns:c16="http://schemas.microsoft.com/office/drawing/2014/chart" uri="{C3380CC4-5D6E-409C-BE32-E72D297353CC}">
              <c16:uniqueId val="{00000000-3037-46B2-A22E-512401D1F0B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37-46B2-A22E-512401D1F0B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46-43B4-BFF8-283903668F6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46-43B4-BFF8-283903668F6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AA-479C-A824-55E3A212638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AA-479C-A824-55E3A212638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ED-498D-92B9-9D2EA59DB97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ED-498D-92B9-9D2EA59DB97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B8-4902-A18E-3C902B754AE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B8-4902-A18E-3C902B754AE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F8-4336-88A9-EA24B88DC42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713.28</c:v>
                </c:pt>
                <c:pt idx="4">
                  <c:v>673.08</c:v>
                </c:pt>
              </c:numCache>
            </c:numRef>
          </c:val>
          <c:smooth val="0"/>
          <c:extLst>
            <c:ext xmlns:c16="http://schemas.microsoft.com/office/drawing/2014/chart" uri="{C3380CC4-5D6E-409C-BE32-E72D297353CC}">
              <c16:uniqueId val="{00000001-71F8-4336-88A9-EA24B88DC42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48.98</c:v>
                </c:pt>
                <c:pt idx="1">
                  <c:v>15.12</c:v>
                </c:pt>
                <c:pt idx="2">
                  <c:v>26.8</c:v>
                </c:pt>
                <c:pt idx="3">
                  <c:v>34.97</c:v>
                </c:pt>
                <c:pt idx="4">
                  <c:v>37.43</c:v>
                </c:pt>
              </c:numCache>
            </c:numRef>
          </c:val>
          <c:extLst>
            <c:ext xmlns:c16="http://schemas.microsoft.com/office/drawing/2014/chart" uri="{C3380CC4-5D6E-409C-BE32-E72D297353CC}">
              <c16:uniqueId val="{00000000-D583-488F-AFFD-DDD9DB6A697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40.75</c:v>
                </c:pt>
                <c:pt idx="4">
                  <c:v>42.44</c:v>
                </c:pt>
              </c:numCache>
            </c:numRef>
          </c:val>
          <c:smooth val="0"/>
          <c:extLst>
            <c:ext xmlns:c16="http://schemas.microsoft.com/office/drawing/2014/chart" uri="{C3380CC4-5D6E-409C-BE32-E72D297353CC}">
              <c16:uniqueId val="{00000001-D583-488F-AFFD-DDD9DB6A697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122.51</c:v>
                </c:pt>
                <c:pt idx="1">
                  <c:v>390.12</c:v>
                </c:pt>
                <c:pt idx="2">
                  <c:v>222.61</c:v>
                </c:pt>
                <c:pt idx="3">
                  <c:v>171.18</c:v>
                </c:pt>
                <c:pt idx="4">
                  <c:v>159.61000000000001</c:v>
                </c:pt>
              </c:numCache>
            </c:numRef>
          </c:val>
          <c:extLst>
            <c:ext xmlns:c16="http://schemas.microsoft.com/office/drawing/2014/chart" uri="{C3380CC4-5D6E-409C-BE32-E72D297353CC}">
              <c16:uniqueId val="{00000000-C30D-4A72-85E0-A0E1C2B39CC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311.70999999999998</c:v>
                </c:pt>
                <c:pt idx="4">
                  <c:v>284.54000000000002</c:v>
                </c:pt>
              </c:numCache>
            </c:numRef>
          </c:val>
          <c:smooth val="0"/>
          <c:extLst>
            <c:ext xmlns:c16="http://schemas.microsoft.com/office/drawing/2014/chart" uri="{C3380CC4-5D6E-409C-BE32-E72D297353CC}">
              <c16:uniqueId val="{00000001-C30D-4A72-85E0-A0E1C2B39CC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金武町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tr">
        <f>データ!$M$6</f>
        <v>非設置</v>
      </c>
      <c r="AE8" s="73"/>
      <c r="AF8" s="73"/>
      <c r="AG8" s="73"/>
      <c r="AH8" s="73"/>
      <c r="AI8" s="73"/>
      <c r="AJ8" s="73"/>
      <c r="AK8" s="3"/>
      <c r="AL8" s="69">
        <f>データ!S6</f>
        <v>11455</v>
      </c>
      <c r="AM8" s="69"/>
      <c r="AN8" s="69"/>
      <c r="AO8" s="69"/>
      <c r="AP8" s="69"/>
      <c r="AQ8" s="69"/>
      <c r="AR8" s="69"/>
      <c r="AS8" s="69"/>
      <c r="AT8" s="68">
        <f>データ!T6</f>
        <v>37.840000000000003</v>
      </c>
      <c r="AU8" s="68"/>
      <c r="AV8" s="68"/>
      <c r="AW8" s="68"/>
      <c r="AX8" s="68"/>
      <c r="AY8" s="68"/>
      <c r="AZ8" s="68"/>
      <c r="BA8" s="68"/>
      <c r="BB8" s="68">
        <f>データ!U6</f>
        <v>302.72000000000003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85.71</v>
      </c>
      <c r="Q10" s="68"/>
      <c r="R10" s="68"/>
      <c r="S10" s="68"/>
      <c r="T10" s="68"/>
      <c r="U10" s="68"/>
      <c r="V10" s="68"/>
      <c r="W10" s="68">
        <f>データ!Q6</f>
        <v>99.99</v>
      </c>
      <c r="X10" s="68"/>
      <c r="Y10" s="68"/>
      <c r="Z10" s="68"/>
      <c r="AA10" s="68"/>
      <c r="AB10" s="68"/>
      <c r="AC10" s="68"/>
      <c r="AD10" s="69">
        <f>データ!R6</f>
        <v>1200</v>
      </c>
      <c r="AE10" s="69"/>
      <c r="AF10" s="69"/>
      <c r="AG10" s="69"/>
      <c r="AH10" s="69"/>
      <c r="AI10" s="69"/>
      <c r="AJ10" s="69"/>
      <c r="AK10" s="2"/>
      <c r="AL10" s="69">
        <f>データ!V6</f>
        <v>9800</v>
      </c>
      <c r="AM10" s="69"/>
      <c r="AN10" s="69"/>
      <c r="AO10" s="69"/>
      <c r="AP10" s="69"/>
      <c r="AQ10" s="69"/>
      <c r="AR10" s="69"/>
      <c r="AS10" s="69"/>
      <c r="AT10" s="68">
        <f>データ!W6</f>
        <v>2.81</v>
      </c>
      <c r="AU10" s="68"/>
      <c r="AV10" s="68"/>
      <c r="AW10" s="68"/>
      <c r="AX10" s="68"/>
      <c r="AY10" s="68"/>
      <c r="AZ10" s="68"/>
      <c r="BA10" s="68"/>
      <c r="BB10" s="68">
        <f>データ!X6</f>
        <v>3487.54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PYbmxmjqRGeKEajVE4pnNTqgCMz6/W8L9ERxFF/ejqFeP+NtEzQWKETzGmLlszBv/mT/BV7MyWWst2EnGLgujQ==" saltValue="wbSYTdLFf56IRgwm/1Ht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473146</v>
      </c>
      <c r="D6" s="33">
        <f t="shared" si="3"/>
        <v>47</v>
      </c>
      <c r="E6" s="33">
        <f t="shared" si="3"/>
        <v>17</v>
      </c>
      <c r="F6" s="33">
        <f t="shared" si="3"/>
        <v>5</v>
      </c>
      <c r="G6" s="33">
        <f t="shared" si="3"/>
        <v>0</v>
      </c>
      <c r="H6" s="33" t="str">
        <f t="shared" si="3"/>
        <v>沖縄県　金武町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85.71</v>
      </c>
      <c r="Q6" s="34">
        <f t="shared" si="3"/>
        <v>99.99</v>
      </c>
      <c r="R6" s="34">
        <f t="shared" si="3"/>
        <v>1200</v>
      </c>
      <c r="S6" s="34">
        <f t="shared" si="3"/>
        <v>11455</v>
      </c>
      <c r="T6" s="34">
        <f t="shared" si="3"/>
        <v>37.840000000000003</v>
      </c>
      <c r="U6" s="34">
        <f t="shared" si="3"/>
        <v>302.72000000000003</v>
      </c>
      <c r="V6" s="34">
        <f t="shared" si="3"/>
        <v>9800</v>
      </c>
      <c r="W6" s="34">
        <f t="shared" si="3"/>
        <v>2.81</v>
      </c>
      <c r="X6" s="34">
        <f t="shared" si="3"/>
        <v>3487.54</v>
      </c>
      <c r="Y6" s="35">
        <f>IF(Y7="",NA(),Y7)</f>
        <v>104.48</v>
      </c>
      <c r="Z6" s="35">
        <f t="shared" ref="Z6:AH6" si="4">IF(Z7="",NA(),Z7)</f>
        <v>110.68</v>
      </c>
      <c r="AA6" s="35">
        <f t="shared" si="4"/>
        <v>108.27</v>
      </c>
      <c r="AB6" s="35">
        <f t="shared" si="4"/>
        <v>106.62</v>
      </c>
      <c r="AC6" s="35">
        <f t="shared" si="4"/>
        <v>115.99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979.89</v>
      </c>
      <c r="BL6" s="35">
        <f t="shared" si="7"/>
        <v>1051.43</v>
      </c>
      <c r="BM6" s="35">
        <f t="shared" si="7"/>
        <v>982.29</v>
      </c>
      <c r="BN6" s="35">
        <f t="shared" si="7"/>
        <v>713.28</v>
      </c>
      <c r="BO6" s="35">
        <f t="shared" si="7"/>
        <v>673.08</v>
      </c>
      <c r="BP6" s="34" t="str">
        <f>IF(BP7="","",IF(BP7="-","【-】","【"&amp;SUBSTITUTE(TEXT(BP7,"#,##0.00"),"-","△")&amp;"】"))</f>
        <v>【765.47】</v>
      </c>
      <c r="BQ6" s="35">
        <f>IF(BQ7="",NA(),BQ7)</f>
        <v>48.98</v>
      </c>
      <c r="BR6" s="35">
        <f t="shared" ref="BR6:BZ6" si="8">IF(BR7="",NA(),BR7)</f>
        <v>15.12</v>
      </c>
      <c r="BS6" s="35">
        <f t="shared" si="8"/>
        <v>26.8</v>
      </c>
      <c r="BT6" s="35">
        <f t="shared" si="8"/>
        <v>34.97</v>
      </c>
      <c r="BU6" s="35">
        <f t="shared" si="8"/>
        <v>37.43</v>
      </c>
      <c r="BV6" s="35">
        <f t="shared" si="8"/>
        <v>41.34</v>
      </c>
      <c r="BW6" s="35">
        <f t="shared" si="8"/>
        <v>40.06</v>
      </c>
      <c r="BX6" s="35">
        <f t="shared" si="8"/>
        <v>41.25</v>
      </c>
      <c r="BY6" s="35">
        <f t="shared" si="8"/>
        <v>40.75</v>
      </c>
      <c r="BZ6" s="35">
        <f t="shared" si="8"/>
        <v>42.44</v>
      </c>
      <c r="CA6" s="34" t="str">
        <f>IF(CA7="","",IF(CA7="-","【-】","【"&amp;SUBSTITUTE(TEXT(CA7,"#,##0.00"),"-","△")&amp;"】"))</f>
        <v>【59.59】</v>
      </c>
      <c r="CB6" s="35">
        <f>IF(CB7="",NA(),CB7)</f>
        <v>122.51</v>
      </c>
      <c r="CC6" s="35">
        <f t="shared" ref="CC6:CK6" si="9">IF(CC7="",NA(),CC7)</f>
        <v>390.12</v>
      </c>
      <c r="CD6" s="35">
        <f t="shared" si="9"/>
        <v>222.61</v>
      </c>
      <c r="CE6" s="35">
        <f t="shared" si="9"/>
        <v>171.18</v>
      </c>
      <c r="CF6" s="35">
        <f t="shared" si="9"/>
        <v>159.61000000000001</v>
      </c>
      <c r="CG6" s="35">
        <f t="shared" si="9"/>
        <v>357.49</v>
      </c>
      <c r="CH6" s="35">
        <f t="shared" si="9"/>
        <v>355.22</v>
      </c>
      <c r="CI6" s="35">
        <f t="shared" si="9"/>
        <v>334.48</v>
      </c>
      <c r="CJ6" s="35">
        <f t="shared" si="9"/>
        <v>311.70999999999998</v>
      </c>
      <c r="CK6" s="35">
        <f t="shared" si="9"/>
        <v>284.54000000000002</v>
      </c>
      <c r="CL6" s="34" t="str">
        <f>IF(CL7="","",IF(CL7="-","【-】","【"&amp;SUBSTITUTE(TEXT(CL7,"#,##0.00"),"-","△")&amp;"】"))</f>
        <v>【257.86】</v>
      </c>
      <c r="CM6" s="35">
        <f>IF(CM7="",NA(),CM7)</f>
        <v>38.270000000000003</v>
      </c>
      <c r="CN6" s="35">
        <f t="shared" ref="CN6:CV6" si="10">IF(CN7="",NA(),CN7)</f>
        <v>8.69</v>
      </c>
      <c r="CO6" s="35">
        <f t="shared" si="10"/>
        <v>14.39</v>
      </c>
      <c r="CP6" s="35">
        <f t="shared" si="10"/>
        <v>21.57</v>
      </c>
      <c r="CQ6" s="35">
        <f t="shared" si="10"/>
        <v>38.01</v>
      </c>
      <c r="CR6" s="35">
        <f t="shared" si="10"/>
        <v>44.69</v>
      </c>
      <c r="CS6" s="35">
        <f t="shared" si="10"/>
        <v>42.84</v>
      </c>
      <c r="CT6" s="35">
        <f t="shared" si="10"/>
        <v>40.93</v>
      </c>
      <c r="CU6" s="35">
        <f t="shared" si="10"/>
        <v>43.38</v>
      </c>
      <c r="CV6" s="35">
        <f t="shared" si="10"/>
        <v>42.33</v>
      </c>
      <c r="CW6" s="34" t="str">
        <f>IF(CW7="","",IF(CW7="-","【-】","【"&amp;SUBSTITUTE(TEXT(CW7,"#,##0.00"),"-","△")&amp;"】"))</f>
        <v>【51.30】</v>
      </c>
      <c r="CX6" s="35">
        <f>IF(CX7="",NA(),CX7)</f>
        <v>30.26</v>
      </c>
      <c r="CY6" s="35">
        <f t="shared" ref="CY6:DG6" si="11">IF(CY7="",NA(),CY7)</f>
        <v>17.3</v>
      </c>
      <c r="CZ6" s="35">
        <f t="shared" si="11"/>
        <v>16.7</v>
      </c>
      <c r="DA6" s="35">
        <f t="shared" si="11"/>
        <v>20.85</v>
      </c>
      <c r="DB6" s="35">
        <f t="shared" si="11"/>
        <v>29.49</v>
      </c>
      <c r="DC6" s="35">
        <f t="shared" si="11"/>
        <v>69.67</v>
      </c>
      <c r="DD6" s="35">
        <f t="shared" si="11"/>
        <v>66.3</v>
      </c>
      <c r="DE6" s="35">
        <f t="shared" si="11"/>
        <v>62.73</v>
      </c>
      <c r="DF6" s="35">
        <f t="shared" si="11"/>
        <v>62.02</v>
      </c>
      <c r="DG6" s="35">
        <f t="shared" si="11"/>
        <v>62.5</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0.28999999999999998</v>
      </c>
      <c r="EF6" s="35">
        <f t="shared" ref="EF6:EN6" si="14">IF(EF7="",NA(),EF7)</f>
        <v>0.26</v>
      </c>
      <c r="EG6" s="34">
        <f t="shared" si="14"/>
        <v>0</v>
      </c>
      <c r="EH6" s="34">
        <f t="shared" si="14"/>
        <v>0</v>
      </c>
      <c r="EI6" s="34">
        <f t="shared" si="14"/>
        <v>0</v>
      </c>
      <c r="EJ6" s="35">
        <f t="shared" si="14"/>
        <v>0.02</v>
      </c>
      <c r="EK6" s="35">
        <f t="shared" si="14"/>
        <v>0.03</v>
      </c>
      <c r="EL6" s="34">
        <f t="shared" si="14"/>
        <v>0</v>
      </c>
      <c r="EM6" s="35">
        <f t="shared" si="14"/>
        <v>0.04</v>
      </c>
      <c r="EN6" s="34">
        <f t="shared" si="14"/>
        <v>0</v>
      </c>
      <c r="EO6" s="34" t="str">
        <f>IF(EO7="","",IF(EO7="-","【-】","【"&amp;SUBSTITUTE(TEXT(EO7,"#,##0.00"),"-","△")&amp;"】"))</f>
        <v>【0.02】</v>
      </c>
    </row>
    <row r="7" spans="1:145" s="36" customFormat="1" x14ac:dyDescent="0.15">
      <c r="A7" s="28"/>
      <c r="B7" s="37">
        <v>2019</v>
      </c>
      <c r="C7" s="37">
        <v>473146</v>
      </c>
      <c r="D7" s="37">
        <v>47</v>
      </c>
      <c r="E7" s="37">
        <v>17</v>
      </c>
      <c r="F7" s="37">
        <v>5</v>
      </c>
      <c r="G7" s="37">
        <v>0</v>
      </c>
      <c r="H7" s="37" t="s">
        <v>98</v>
      </c>
      <c r="I7" s="37" t="s">
        <v>99</v>
      </c>
      <c r="J7" s="37" t="s">
        <v>100</v>
      </c>
      <c r="K7" s="37" t="s">
        <v>101</v>
      </c>
      <c r="L7" s="37" t="s">
        <v>102</v>
      </c>
      <c r="M7" s="37" t="s">
        <v>103</v>
      </c>
      <c r="N7" s="38" t="s">
        <v>104</v>
      </c>
      <c r="O7" s="38" t="s">
        <v>105</v>
      </c>
      <c r="P7" s="38">
        <v>85.71</v>
      </c>
      <c r="Q7" s="38">
        <v>99.99</v>
      </c>
      <c r="R7" s="38">
        <v>1200</v>
      </c>
      <c r="S7" s="38">
        <v>11455</v>
      </c>
      <c r="T7" s="38">
        <v>37.840000000000003</v>
      </c>
      <c r="U7" s="38">
        <v>302.72000000000003</v>
      </c>
      <c r="V7" s="38">
        <v>9800</v>
      </c>
      <c r="W7" s="38">
        <v>2.81</v>
      </c>
      <c r="X7" s="38">
        <v>3487.54</v>
      </c>
      <c r="Y7" s="38">
        <v>104.48</v>
      </c>
      <c r="Z7" s="38">
        <v>110.68</v>
      </c>
      <c r="AA7" s="38">
        <v>108.27</v>
      </c>
      <c r="AB7" s="38">
        <v>106.62</v>
      </c>
      <c r="AC7" s="38">
        <v>115.99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979.89</v>
      </c>
      <c r="BL7" s="38">
        <v>1051.43</v>
      </c>
      <c r="BM7" s="38">
        <v>982.29</v>
      </c>
      <c r="BN7" s="38">
        <v>713.28</v>
      </c>
      <c r="BO7" s="38">
        <v>673.08</v>
      </c>
      <c r="BP7" s="38">
        <v>765.47</v>
      </c>
      <c r="BQ7" s="38">
        <v>48.98</v>
      </c>
      <c r="BR7" s="38">
        <v>15.12</v>
      </c>
      <c r="BS7" s="38">
        <v>26.8</v>
      </c>
      <c r="BT7" s="38">
        <v>34.97</v>
      </c>
      <c r="BU7" s="38">
        <v>37.43</v>
      </c>
      <c r="BV7" s="38">
        <v>41.34</v>
      </c>
      <c r="BW7" s="38">
        <v>40.06</v>
      </c>
      <c r="BX7" s="38">
        <v>41.25</v>
      </c>
      <c r="BY7" s="38">
        <v>40.75</v>
      </c>
      <c r="BZ7" s="38">
        <v>42.44</v>
      </c>
      <c r="CA7" s="38">
        <v>59.59</v>
      </c>
      <c r="CB7" s="38">
        <v>122.51</v>
      </c>
      <c r="CC7" s="38">
        <v>390.12</v>
      </c>
      <c r="CD7" s="38">
        <v>222.61</v>
      </c>
      <c r="CE7" s="38">
        <v>171.18</v>
      </c>
      <c r="CF7" s="38">
        <v>159.61000000000001</v>
      </c>
      <c r="CG7" s="38">
        <v>357.49</v>
      </c>
      <c r="CH7" s="38">
        <v>355.22</v>
      </c>
      <c r="CI7" s="38">
        <v>334.48</v>
      </c>
      <c r="CJ7" s="38">
        <v>311.70999999999998</v>
      </c>
      <c r="CK7" s="38">
        <v>284.54000000000002</v>
      </c>
      <c r="CL7" s="38">
        <v>257.86</v>
      </c>
      <c r="CM7" s="38">
        <v>38.270000000000003</v>
      </c>
      <c r="CN7" s="38">
        <v>8.69</v>
      </c>
      <c r="CO7" s="38">
        <v>14.39</v>
      </c>
      <c r="CP7" s="38">
        <v>21.57</v>
      </c>
      <c r="CQ7" s="38">
        <v>38.01</v>
      </c>
      <c r="CR7" s="38">
        <v>44.69</v>
      </c>
      <c r="CS7" s="38">
        <v>42.84</v>
      </c>
      <c r="CT7" s="38">
        <v>40.93</v>
      </c>
      <c r="CU7" s="38">
        <v>43.38</v>
      </c>
      <c r="CV7" s="38">
        <v>42.33</v>
      </c>
      <c r="CW7" s="38">
        <v>51.3</v>
      </c>
      <c r="CX7" s="38">
        <v>30.26</v>
      </c>
      <c r="CY7" s="38">
        <v>17.3</v>
      </c>
      <c r="CZ7" s="38">
        <v>16.7</v>
      </c>
      <c r="DA7" s="38">
        <v>20.85</v>
      </c>
      <c r="DB7" s="38">
        <v>29.49</v>
      </c>
      <c r="DC7" s="38">
        <v>69.67</v>
      </c>
      <c r="DD7" s="38">
        <v>66.3</v>
      </c>
      <c r="DE7" s="38">
        <v>62.73</v>
      </c>
      <c r="DF7" s="38">
        <v>62.02</v>
      </c>
      <c r="DG7" s="38">
        <v>62.5</v>
      </c>
      <c r="DH7" s="38">
        <v>86.22</v>
      </c>
      <c r="DI7" s="38"/>
      <c r="DJ7" s="38"/>
      <c r="DK7" s="38"/>
      <c r="DL7" s="38"/>
      <c r="DM7" s="38"/>
      <c r="DN7" s="38"/>
      <c r="DO7" s="38"/>
      <c r="DP7" s="38"/>
      <c r="DQ7" s="38"/>
      <c r="DR7" s="38"/>
      <c r="DS7" s="38"/>
      <c r="DT7" s="38"/>
      <c r="DU7" s="38"/>
      <c r="DV7" s="38"/>
      <c r="DW7" s="38"/>
      <c r="DX7" s="38"/>
      <c r="DY7" s="38"/>
      <c r="DZ7" s="38"/>
      <c r="EA7" s="38"/>
      <c r="EB7" s="38"/>
      <c r="EC7" s="38"/>
      <c r="ED7" s="38"/>
      <c r="EE7" s="38">
        <v>0.28999999999999998</v>
      </c>
      <c r="EF7" s="38">
        <v>0.26</v>
      </c>
      <c r="EG7" s="38">
        <v>0</v>
      </c>
      <c r="EH7" s="38">
        <v>0</v>
      </c>
      <c r="EI7" s="38">
        <v>0</v>
      </c>
      <c r="EJ7" s="38">
        <v>0.02</v>
      </c>
      <c r="EK7" s="38">
        <v>0.03</v>
      </c>
      <c r="EL7" s="38">
        <v>0</v>
      </c>
      <c r="EM7" s="38">
        <v>0.04</v>
      </c>
      <c r="EN7" s="38">
        <v>0</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townkin</cp:lastModifiedBy>
  <cp:lastPrinted>2021-01-29T02:14:31Z</cp:lastPrinted>
  <dcterms:created xsi:type="dcterms:W3CDTF">2020-12-04T03:10:17Z</dcterms:created>
  <dcterms:modified xsi:type="dcterms:W3CDTF">2021-01-29T05:06:23Z</dcterms:modified>
  <cp:category/>
</cp:coreProperties>
</file>