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ayano-u\Desktop\"/>
    </mc:Choice>
  </mc:AlternateContent>
  <xr:revisionPtr revIDLastSave="0" documentId="12_ncr:500000_{B349DA0D-BBEA-47C0-87B8-6E65C7C8F3BB}" xr6:coauthVersionLast="31" xr6:coauthVersionMax="31" xr10:uidLastSave="{00000000-0000-0000-0000-000000000000}"/>
  <workbookProtection workbookAlgorithmName="SHA-512" workbookHashValue="Ye5EU2wxp6N+NTmWeJ0x7qYOapGqJldZhKnQypgvKeU3LNf6ospkjNFxHKsikhiSAXutzur1xYL/yTirn6/PoQ==" workbookSaltValue="NRXKoNWZWdhC/Zt8jOlCh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<sst xmlns="http://schemas.openxmlformats.org/spreadsheetml/2006/main" count="228" uniqueCount="113">
  <si>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</si>
  <si>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</si>
  <si>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</si>
  <si>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</si>
  <si>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</si>
  <si>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</si>
  <si>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</si>
  <si>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</si>
  <si>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</si>
  <si>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</si>
  <si>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</si>
  <si>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</si>
  <si>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</si>
  <si>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</si>
  <si>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</si>
  <si>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</si>
  <si>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</si>
  <si>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</si>
  <si>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</si>
  <si>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</si>
  <si>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</si>
  <si>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</si>
  <si>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</si>
  <si>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</si>
  <si>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</si>
  <si>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</si>
  <si>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</si>
  <si>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</si>
  <si>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</si>
  <si>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</si>
  <si>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</si>
  <si>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</si>
  <si>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</si>
  <si>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</si>
  <si>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</si>
  <si>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</si>
  <si>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</si>
  <si>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</si>
  <si>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</si>
  <si>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</si>
  <si>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</si>
  <si>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</si>
  <si>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</si>
  <si>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</si>
  <si>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</si>
  <si>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</si>
  <si>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</si>
  <si>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</si>
  <si>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</si>
  <si>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</si>
  <si>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</si>
  <si>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</si>
  <si>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</si>
  <si>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</si>
  <si>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</si>
  <si>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</si>
  <si>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</si>
  <si>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</si>
  <si>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</si>
  <si>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</si>
  <si>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</si>
  <si>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</si>
  <si>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</si>
  <si>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</si>
  <si>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</si>
  <si>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</si>
  <si>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</si>
  <si>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</si>
  <si>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</si>
  <si>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</si>
  <si>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</si>
  <si>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</si>
  <si>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</si>
  <si>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</si>
  <si>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</si>
  <si>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</si>
  <si>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</si>
  <si>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</si>
  <si>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</si>
  <si>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</si>
  <si>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</si>
  <si>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</si>
  <si>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</si>
  <si>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</si>
  <si>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</si>
  <si>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</si>
  <si>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</si>
  <si>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</si>
  <si>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</si>
  <si>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</si>
  <si>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</si>
  <si>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</si>
  <si>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宜野座村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</si>
  <si>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</si>
  <si>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</si>
  <si>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</si>
  <si>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</si>
  <si>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</si>
  <si>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</si>
  <si>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</si>
  <si>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</si>
  <si>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</si>
  <si>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</si>
  <si>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</si>
  <si>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</si>
  <si>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</si>
  <si>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</si>
  <si>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</si>
  <si>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</si>
  <si>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</si>
  <si>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①平成２６年度から新会計基準の適用になり有形固定資産減価償却累計額が大幅に増額したため比率が上がった。　　　　　　　　　　　　　　　　　　　　　　　②管路経年化率については、40年経過している管がまだない為、0.00値となっているが、これから増加する見込みとなっている。重要管路から優先して更新を行っていく計画である。　　　　　　　　　　　　　　　　　　　　　　　③管路更新率については、20年以上経過した管路から、優先箇所を選定して行っていくが、莫大な費用を要するため更新計画に基づき慎重に行う必要がる。</t>
    <phoneticPr fontId="4"/>
  </si>
  <si>
    <t>今後は、配水池の増設や老朽管の更新など、建設投資の増加が見込まれ、財源の確保が必要なことから、経営戦略に基づき効率的な事業運営に取り組む必要がある。　　　　　　　　　　　</t>
    <phoneticPr fontId="4"/>
  </si>
  <si>
    <r>
      <t>①各年度の収支は黒字となっており、また平均値を上回っていることから健全な状況といえるが、村の一般財源からの繰入によることが大きく、今後の施設投資等にかかる費用を確保するには、更なる費用削減に取り組む必要がある。　　　　　　　　　　　　　　　　　　　　　　　　　　　②累積欠損金が発生していないことから、健全な経営を維持している。　　　　　　　　　　　　　　　　　　　　　　　　　　　　　　　　③平成２６年から新会計基準になり、負債額が大幅に増額したため比率が急落した。　　　　　　　　　　　　　　　　　　　　　　　　　　　　</t>
    </r>
    <r>
      <rPr>
        <sz val="11"/>
        <color rgb="FFFF0000"/>
        <rFont val="ＭＳ ゴシック"/>
        <family val="3"/>
        <charset val="128"/>
      </rPr>
      <t>④平成30年度から始まった浄水場改修工事の他、管路更新工事に伴い、今後も企業債残高の増加が見込まれる。</t>
    </r>
    <r>
      <rPr>
        <sz val="11"/>
        <color theme="1"/>
        <rFont val="ＭＳ ゴシック"/>
        <family val="3"/>
        <charset val="128"/>
      </rPr>
      <t>　　　　　　　　　　　　　　　　　　　　　　　　　　　　　　　　⑤平成２３年度に料金改定を行っているが十分な料金水準とはいえず、料金回収率は平均値を下回っている。　　　　　　　　　　　　　　　　　　　　　　　　　⑥類似団体平均値を下回っているが、全国平均値に近づけるよう、今後も維持管理費の削減に努める。　　　　　　　　　　　　　　　　　　　　　　　　　　　　　　　　　　　　⑦施設利用率が類似団体平均を下回っているのは、当初予定していた、大口の需要が少ないことが要因となっている。今後、リゾート開発が予想されるため、類似団体の平均を上回る見込みである。　　　　　　　　　　　　　　　　　　　　⑧これまで漏水の早期発見と早急な修繕を行ってきた結果、平成29年度以降有収率を８０％以上維持している。引き続き漏水調査を行い、さらなる有収率の向上に努める。</t>
    </r>
    <rPh sb="283" eb="284">
      <t>ホカ</t>
    </rPh>
    <rPh sb="285" eb="287">
      <t>カンロ</t>
    </rPh>
    <rPh sb="287" eb="289">
      <t>コウシン</t>
    </rPh>
    <rPh sb="289" eb="291">
      <t>コウジ</t>
    </rPh>
    <rPh sb="292" eb="293">
      <t>トモナ</t>
    </rPh>
    <rPh sb="295" eb="297">
      <t>コンゴ</t>
    </rPh>
    <rPh sb="298" eb="300">
      <t>キギョウ</t>
    </rPh>
    <rPh sb="300" eb="301">
      <t>サイ</t>
    </rPh>
    <rPh sb="301" eb="303">
      <t>ザンダカ</t>
    </rPh>
    <rPh sb="304" eb="306">
      <t>ゾウカ</t>
    </rPh>
    <rPh sb="307" eb="30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</si>
</sst>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BA-415E-9C55-C475E044DF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35BA-415E-9C55-C475E044DF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48.84</c:v>
                </c:pt>
                <c:pt idx="1">
                  <c:v>48.18</c:v>
                </c:pt>
                <c:pt idx="2">
                  <c:v>47.85</c:v>
                </c:pt>
                <c:pt idx="3">
                  <c:v>47.23</c:v>
                </c:pt>
                <c:pt idx="4">
                  <c:v>47.77</c:v>
                </c:pt>
              </c:numCache>
            </c:numRef>
          </c:val>
          <c:extLst>
            <c:ext xmlns:c16="http://schemas.microsoft.com/office/drawing/2014/chart" uri="{C3380CC4-5D6E-409C-BE32-E72D297353CC}">
              <c16:uniqueId val="{00000000-0013-4AAF-8E8B-E20D159017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0013-4AAF-8E8B-E20D159017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78.89</c:v>
                </c:pt>
                <c:pt idx="1">
                  <c:v>80.17</c:v>
                </c:pt>
                <c:pt idx="2">
                  <c:v>83.58</c:v>
                </c:pt>
                <c:pt idx="3">
                  <c:v>82.91</c:v>
                </c:pt>
                <c:pt idx="4">
                  <c:v>83.62</c:v>
                </c:pt>
              </c:numCache>
            </c:numRef>
          </c:val>
          <c:extLst>
            <c:ext xmlns:c16="http://schemas.microsoft.com/office/drawing/2014/chart" uri="{C3380CC4-5D6E-409C-BE32-E72D297353CC}">
              <c16:uniqueId val="{00000000-1488-4880-BF2F-327F4AEF314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1488-4880-BF2F-327F4AEF314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118.96</c:v>
                </c:pt>
                <c:pt idx="1">
                  <c:v>118.15</c:v>
                </c:pt>
                <c:pt idx="2">
                  <c:v>119.16</c:v>
                </c:pt>
                <c:pt idx="3">
                  <c:v>123.9</c:v>
                </c:pt>
                <c:pt idx="4">
                  <c:v>135.34</c:v>
                </c:pt>
              </c:numCache>
            </c:numRef>
          </c:val>
          <c:extLst>
            <c:ext xmlns:c16="http://schemas.microsoft.com/office/drawing/2014/chart" uri="{C3380CC4-5D6E-409C-BE32-E72D297353CC}">
              <c16:uniqueId val="{00000000-48AB-4FB6-AF0C-AFC3ACCAAF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48AB-4FB6-AF0C-AFC3ACCAAF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62.61</c:v>
                </c:pt>
                <c:pt idx="1">
                  <c:v>64.319999999999993</c:v>
                </c:pt>
                <c:pt idx="2">
                  <c:v>65.28</c:v>
                </c:pt>
                <c:pt idx="3">
                  <c:v>66.599999999999994</c:v>
                </c:pt>
                <c:pt idx="4">
                  <c:v>63.95</c:v>
                </c:pt>
              </c:numCache>
            </c:numRef>
          </c:val>
          <c:extLst>
            <c:ext xmlns:c16="http://schemas.microsoft.com/office/drawing/2014/chart" uri="{C3380CC4-5D6E-409C-BE32-E72D297353CC}">
              <c16:uniqueId val="{00000000-B3D9-4517-BBCC-E07934A94F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B3D9-4517-BBCC-E07934A94F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46-418D-83F5-41437301F0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AB46-418D-83F5-41437301F0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F-464F-9E4C-F3D94A9C79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967F-464F-9E4C-F3D94A9C79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547.26</c:v>
                </c:pt>
                <c:pt idx="1">
                  <c:v>374.66</c:v>
                </c:pt>
                <c:pt idx="2">
                  <c:v>229.35</c:v>
                </c:pt>
                <c:pt idx="3">
                  <c:v>449.7</c:v>
                </c:pt>
                <c:pt idx="4">
                  <c:v>535.20000000000005</c:v>
                </c:pt>
              </c:numCache>
            </c:numRef>
          </c:val>
          <c:extLst>
            <c:ext xmlns:c16="http://schemas.microsoft.com/office/drawing/2014/chart" uri="{C3380CC4-5D6E-409C-BE32-E72D297353CC}">
              <c16:uniqueId val="{00000000-15A1-4603-9A67-21812D44E6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15A1-4603-9A67-21812D44E6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467.66</c:v>
                </c:pt>
                <c:pt idx="1">
                  <c:v>412.45</c:v>
                </c:pt>
                <c:pt idx="2">
                  <c:v>385.31</c:v>
                </c:pt>
                <c:pt idx="3">
                  <c:v>358.52</c:v>
                </c:pt>
                <c:pt idx="4">
                  <c:v>466.55</c:v>
                </c:pt>
              </c:numCache>
            </c:numRef>
          </c:val>
          <c:extLst>
            <c:ext xmlns:c16="http://schemas.microsoft.com/office/drawing/2014/chart" uri="{C3380CC4-5D6E-409C-BE32-E72D297353CC}">
              <c16:uniqueId val="{00000000-DFB5-45FF-82DE-F5020E69F5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DFB5-45FF-82DE-F5020E69F5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68.05</c:v>
                </c:pt>
                <c:pt idx="1">
                  <c:v>66.790000000000006</c:v>
                </c:pt>
                <c:pt idx="2">
                  <c:v>73.040000000000006</c:v>
                </c:pt>
                <c:pt idx="3">
                  <c:v>75.08</c:v>
                </c:pt>
                <c:pt idx="4">
                  <c:v>67.349999999999994</c:v>
                </c:pt>
              </c:numCache>
            </c:numRef>
          </c:val>
          <c:extLst>
            <c:ext xmlns:c16="http://schemas.microsoft.com/office/drawing/2014/chart" uri="{C3380CC4-5D6E-409C-BE32-E72D297353CC}">
              <c16:uniqueId val="{00000000-A0F9-42C1-ACE0-6B0C70AC04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A0F9-42C1-ACE0-6B0C70AC04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228.09</c:v>
                </c:pt>
                <c:pt idx="1">
                  <c:v>233.72</c:v>
                </c:pt>
                <c:pt idx="2">
                  <c:v>217.51</c:v>
                </c:pt>
                <c:pt idx="3">
                  <c:v>211.39</c:v>
                </c:pt>
                <c:pt idx="4">
                  <c:v>186.42</c:v>
                </c:pt>
              </c:numCache>
            </c:numRef>
          </c:val>
          <c:extLst>
            <c:ext xmlns:c16="http://schemas.microsoft.com/office/drawing/2014/chart" uri="{C3380CC4-5D6E-409C-BE32-E72D297353CC}">
              <c16:uniqueId val="{00000000-D5EA-493D-AE61-A190B51ED8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D5EA-493D-AE61-A190B51ED8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宜野座村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6187</v>
      </c>
      <c r="AM8" s="71"/>
      <c r="AN8" s="71"/>
      <c r="AO8" s="71"/>
      <c r="AP8" s="71"/>
      <c r="AQ8" s="71"/>
      <c r="AR8" s="71"/>
      <c r="AS8" s="71"/>
      <c r="AT8" s="67">
        <f>データ!$S$6</f>
        <v>31.3</v>
      </c>
      <c r="AU8" s="68"/>
      <c r="AV8" s="68"/>
      <c r="AW8" s="68"/>
      <c r="AX8" s="68"/>
      <c r="AY8" s="68"/>
      <c r="AZ8" s="68"/>
      <c r="BA8" s="68"/>
      <c r="BB8" s="70">
        <f>データ!$T$6</f>
        <v>197.67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81.599999999999994</v>
      </c>
      <c r="J10" s="68"/>
      <c r="K10" s="68"/>
      <c r="L10" s="68"/>
      <c r="M10" s="68"/>
      <c r="N10" s="68"/>
      <c r="O10" s="69"/>
      <c r="P10" s="70">
        <f>データ!$P$6</f>
        <v>100</v>
      </c>
      <c r="Q10" s="70"/>
      <c r="R10" s="70"/>
      <c r="S10" s="70"/>
      <c r="T10" s="70"/>
      <c r="U10" s="70"/>
      <c r="V10" s="70"/>
      <c r="W10" s="71">
        <f>データ!$Q$6</f>
        <v>2387</v>
      </c>
      <c r="X10" s="71"/>
      <c r="Y10" s="71"/>
      <c r="Z10" s="71"/>
      <c r="AA10" s="71"/>
      <c r="AB10" s="71"/>
      <c r="AC10" s="71"/>
      <c r="AD10" s="2"/>
      <c r="AE10" s="2"/>
      <c r="AF10" s="2"/>
      <c r="AG10" s="2"/>
      <c r="AH10" s="4"/>
      <c r="AI10" s="4"/>
      <c r="AJ10" s="4"/>
      <c r="AK10" s="4"/>
      <c r="AL10" s="71">
        <f>データ!$U$6</f>
        <v>6213</v>
      </c>
      <c r="AM10" s="71"/>
      <c r="AN10" s="71"/>
      <c r="AO10" s="71"/>
      <c r="AP10" s="71"/>
      <c r="AQ10" s="71"/>
      <c r="AR10" s="71"/>
      <c r="AS10" s="71"/>
      <c r="AT10" s="67">
        <f>データ!$V$6</f>
        <v>15.17</v>
      </c>
      <c r="AU10" s="68"/>
      <c r="AV10" s="68"/>
      <c r="AW10" s="68"/>
      <c r="AX10" s="68"/>
      <c r="AY10" s="68"/>
      <c r="AZ10" s="68"/>
      <c r="BA10" s="68"/>
      <c r="BB10" s="70">
        <f>データ!$W$6</f>
        <v>409.56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njmXjAZotnTU0kGEXvhgiutduF55I+1jGY3hEcFhdvq3yAvQM0lYIG0OjbXgyvTxlcxAFu3mbG9XonRyLTbjQ==" saltValue="soBPJJgqKi013Cu1Qk8xx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473138</v>
      </c>
      <c r="D6" s="34">
        <f t="shared" si="3"/>
        <v>46</v>
      </c>
      <c r="E6" s="34">
        <f t="shared" si="3"/>
        <v>1</v>
      </c>
      <c r="F6" s="34">
        <f t="shared" si="3"/>
        <v>0</v>
      </c>
      <c r="G6" s="34">
        <f t="shared" si="3"/>
        <v>1</v>
      </c>
      <c r="H6" s="34" t="str">
        <f t="shared" si="3"/>
        <v>沖縄県　宜野座村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81.599999999999994</v>
      </c>
      <c r="P6" s="35">
        <f t="shared" si="3"/>
        <v>100</v>
      </c>
      <c r="Q6" s="35">
        <f t="shared" si="3"/>
        <v>2387</v>
      </c>
      <c r="R6" s="35">
        <f t="shared" si="3"/>
        <v>6187</v>
      </c>
      <c r="S6" s="35">
        <f t="shared" si="3"/>
        <v>31.3</v>
      </c>
      <c r="T6" s="35">
        <f t="shared" si="3"/>
        <v>197.67</v>
      </c>
      <c r="U6" s="35">
        <f t="shared" si="3"/>
        <v>6213</v>
      </c>
      <c r="V6" s="35">
        <f t="shared" si="3"/>
        <v>15.17</v>
      </c>
      <c r="W6" s="35">
        <f t="shared" si="3"/>
        <v>409.56</v>
      </c>
      <c r="X6" s="36">
        <f>IF(X7="",NA(),X7)</f>
        <v>118.96</v>
      </c>
      <c r="Y6" s="36">
        <f t="shared" ref="Y6:AG6" si="4">IF(Y7="",NA(),Y7)</f>
        <v>118.15</v>
      </c>
      <c r="Z6" s="36">
        <f t="shared" si="4"/>
        <v>119.16</v>
      </c>
      <c r="AA6" s="36">
        <f t="shared" si="4"/>
        <v>123.9</v>
      </c>
      <c r="AB6" s="36">
        <f t="shared" si="4"/>
        <v>135.34</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547.26</v>
      </c>
      <c r="AU6" s="36">
        <f t="shared" ref="AU6:BC6" si="6">IF(AU7="",NA(),AU7)</f>
        <v>374.66</v>
      </c>
      <c r="AV6" s="36">
        <f t="shared" si="6"/>
        <v>229.35</v>
      </c>
      <c r="AW6" s="36">
        <f t="shared" si="6"/>
        <v>449.7</v>
      </c>
      <c r="AX6" s="36">
        <f t="shared" si="6"/>
        <v>535.20000000000005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467.66</v>
      </c>
      <c r="BF6" s="36">
        <f t="shared" ref="BF6:BN6" si="7">IF(BF7="",NA(),BF7)</f>
        <v>412.45</v>
      </c>
      <c r="BG6" s="36">
        <f t="shared" si="7"/>
        <v>385.31</v>
      </c>
      <c r="BH6" s="36">
        <f t="shared" si="7"/>
        <v>358.52</v>
      </c>
      <c r="BI6" s="36">
        <f t="shared" si="7"/>
        <v>466.55</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68.05</v>
      </c>
      <c r="BQ6" s="36">
        <f t="shared" ref="BQ6:BY6" si="8">IF(BQ7="",NA(),BQ7)</f>
        <v>66.790000000000006</v>
      </c>
      <c r="BR6" s="36">
        <f t="shared" si="8"/>
        <v>73.040000000000006</v>
      </c>
      <c r="BS6" s="36">
        <f t="shared" si="8"/>
        <v>75.08</v>
      </c>
      <c r="BT6" s="36">
        <f t="shared" si="8"/>
        <v>67.349999999999994</v>
      </c>
      <c r="BU6" s="36">
        <f t="shared" si="8"/>
        <v>93.28</v>
      </c>
      <c r="BV6" s="36">
        <f t="shared" si="8"/>
        <v>87.51</v>
      </c>
      <c r="BW6" s="36">
        <f t="shared" si="8"/>
        <v>84.77</v>
      </c>
      <c r="BX6" s="36">
        <f t="shared" si="8"/>
        <v>87.11</v>
      </c>
      <c r="BY6" s="36">
        <f t="shared" si="8"/>
        <v>82.78</v>
      </c>
      <c r="BZ6" s="35" t="str">
        <f>IF(BZ7="","",IF(BZ7="-","【-】","【"&amp;SUBSTITUTE(TEXT(BZ7,"#,##0.00"),"-","△")&amp;"】"))</f>
        <v>【100.05】</v>
      </c>
      <c r="CA6" s="36">
        <f>IF(CA7="",NA(),CA7)</f>
        <v>228.09</v>
      </c>
      <c r="CB6" s="36">
        <f t="shared" ref="CB6:CJ6" si="9">IF(CB7="",NA(),CB7)</f>
        <v>233.72</v>
      </c>
      <c r="CC6" s="36">
        <f t="shared" si="9"/>
        <v>217.51</v>
      </c>
      <c r="CD6" s="36">
        <f t="shared" si="9"/>
        <v>211.39</v>
      </c>
      <c r="CE6" s="36">
        <f t="shared" si="9"/>
        <v>186.42</v>
      </c>
      <c r="CF6" s="36">
        <f t="shared" si="9"/>
        <v>208.29</v>
      </c>
      <c r="CG6" s="36">
        <f t="shared" si="9"/>
        <v>218.42</v>
      </c>
      <c r="CH6" s="36">
        <f t="shared" si="9"/>
        <v>227.27</v>
      </c>
      <c r="CI6" s="36">
        <f t="shared" si="9"/>
        <v>223.98</v>
      </c>
      <c r="CJ6" s="36">
        <f t="shared" si="9"/>
        <v>225.09</v>
      </c>
      <c r="CK6" s="35" t="str">
        <f>IF(CK7="","",IF(CK7="-","【-】","【"&amp;SUBSTITUTE(TEXT(CK7,"#,##0.00"),"-","△")&amp;"】"))</f>
        <v>【166.40】</v>
      </c>
      <c r="CL6" s="36">
        <f>IF(CL7="",NA(),CL7)</f>
        <v>48.84</v>
      </c>
      <c r="CM6" s="36">
        <f t="shared" ref="CM6:CU6" si="10">IF(CM7="",NA(),CM7)</f>
        <v>48.18</v>
      </c>
      <c r="CN6" s="36">
        <f t="shared" si="10"/>
        <v>47.85</v>
      </c>
      <c r="CO6" s="36">
        <f t="shared" si="10"/>
        <v>47.23</v>
      </c>
      <c r="CP6" s="36">
        <f t="shared" si="10"/>
        <v>47.77</v>
      </c>
      <c r="CQ6" s="36">
        <f t="shared" si="10"/>
        <v>49.32</v>
      </c>
      <c r="CR6" s="36">
        <f t="shared" si="10"/>
        <v>50.24</v>
      </c>
      <c r="CS6" s="36">
        <f t="shared" si="10"/>
        <v>50.29</v>
      </c>
      <c r="CT6" s="36">
        <f t="shared" si="10"/>
        <v>49.64</v>
      </c>
      <c r="CU6" s="36">
        <f t="shared" si="10"/>
        <v>49.38</v>
      </c>
      <c r="CV6" s="35" t="str">
        <f>IF(CV7="","",IF(CV7="-","【-】","【"&amp;SUBSTITUTE(TEXT(CV7,"#,##0.00"),"-","△")&amp;"】"))</f>
        <v>【60.69】</v>
      </c>
      <c r="CW6" s="36">
        <f>IF(CW7="",NA(),CW7)</f>
        <v>78.89</v>
      </c>
      <c r="CX6" s="36">
        <f t="shared" ref="CX6:DF6" si="11">IF(CX7="",NA(),CX7)</f>
        <v>80.17</v>
      </c>
      <c r="CY6" s="36">
        <f t="shared" si="11"/>
        <v>83.58</v>
      </c>
      <c r="CZ6" s="36">
        <f t="shared" si="11"/>
        <v>82.91</v>
      </c>
      <c r="DA6" s="36">
        <f t="shared" si="11"/>
        <v>83.62</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62.61</v>
      </c>
      <c r="DI6" s="36">
        <f t="shared" ref="DI6:DQ6" si="12">IF(DI7="",NA(),DI7)</f>
        <v>64.319999999999993</v>
      </c>
      <c r="DJ6" s="36">
        <f t="shared" si="12"/>
        <v>65.28</v>
      </c>
      <c r="DK6" s="36">
        <f t="shared" si="12"/>
        <v>66.599999999999994</v>
      </c>
      <c r="DL6" s="36">
        <f t="shared" si="12"/>
        <v>63.95</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473138</v>
      </c>
      <c r="D7" s="38">
        <v>46</v>
      </c>
      <c r="E7" s="38">
        <v>1</v>
      </c>
      <c r="F7" s="38">
        <v>0</v>
      </c>
      <c r="G7" s="38">
        <v>1</v>
      </c>
      <c r="H7" s="38" t="s">
        <v>92</v>
      </c>
      <c r="I7" s="38" t="s">
        <v>93</v>
      </c>
      <c r="J7" s="38" t="s">
        <v>94</v>
      </c>
      <c r="K7" s="38" t="s">
        <v>95</v>
      </c>
      <c r="L7" s="38" t="s">
        <v>96</v>
      </c>
      <c r="M7" s="38" t="s">
        <v>97</v>
      </c>
      <c r="N7" s="39" t="s">
        <v>98</v>
      </c>
      <c r="O7" s="39">
        <v>81.599999999999994</v>
      </c>
      <c r="P7" s="39">
        <v>100</v>
      </c>
      <c r="Q7" s="39">
        <v>2387</v>
      </c>
      <c r="R7" s="39">
        <v>6187</v>
      </c>
      <c r="S7" s="39">
        <v>31.3</v>
      </c>
      <c r="T7" s="39">
        <v>197.67</v>
      </c>
      <c r="U7" s="39">
        <v>6213</v>
      </c>
      <c r="V7" s="39">
        <v>15.17</v>
      </c>
      <c r="W7" s="39">
        <v>409.56</v>
      </c>
      <c r="X7" s="39">
        <v>118.96</v>
      </c>
      <c r="Y7" s="39">
        <v>118.15</v>
      </c>
      <c r="Z7" s="39">
        <v>119.16</v>
      </c>
      <c r="AA7" s="39">
        <v>123.9</v>
      </c>
      <c r="AB7" s="39">
        <v>135.34</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547.26</v>
      </c>
      <c r="AU7" s="39">
        <v>374.66</v>
      </c>
      <c r="AV7" s="39">
        <v>229.35</v>
      </c>
      <c r="AW7" s="39">
        <v>449.7</v>
      </c>
      <c r="AX7" s="39">
        <v>535.20000000000005</v>
      </c>
      <c r="AY7" s="39">
        <v>371.89</v>
      </c>
      <c r="AZ7" s="39">
        <v>293.23</v>
      </c>
      <c r="BA7" s="39">
        <v>300.14</v>
      </c>
      <c r="BB7" s="39">
        <v>301.04000000000002</v>
      </c>
      <c r="BC7" s="39">
        <v>305.08</v>
      </c>
      <c r="BD7" s="39">
        <v>260.31</v>
      </c>
      <c r="BE7" s="39">
        <v>467.66</v>
      </c>
      <c r="BF7" s="39">
        <v>412.45</v>
      </c>
      <c r="BG7" s="39">
        <v>385.31</v>
      </c>
      <c r="BH7" s="39">
        <v>358.52</v>
      </c>
      <c r="BI7" s="39">
        <v>466.55</v>
      </c>
      <c r="BJ7" s="39">
        <v>483.11</v>
      </c>
      <c r="BK7" s="39">
        <v>542.29999999999995</v>
      </c>
      <c r="BL7" s="39">
        <v>566.65</v>
      </c>
      <c r="BM7" s="39">
        <v>551.62</v>
      </c>
      <c r="BN7" s="39">
        <v>585.59</v>
      </c>
      <c r="BO7" s="39">
        <v>275.67</v>
      </c>
      <c r="BP7" s="39">
        <v>68.05</v>
      </c>
      <c r="BQ7" s="39">
        <v>66.790000000000006</v>
      </c>
      <c r="BR7" s="39">
        <v>73.040000000000006</v>
      </c>
      <c r="BS7" s="39">
        <v>75.08</v>
      </c>
      <c r="BT7" s="39">
        <v>67.349999999999994</v>
      </c>
      <c r="BU7" s="39">
        <v>93.28</v>
      </c>
      <c r="BV7" s="39">
        <v>87.51</v>
      </c>
      <c r="BW7" s="39">
        <v>84.77</v>
      </c>
      <c r="BX7" s="39">
        <v>87.11</v>
      </c>
      <c r="BY7" s="39">
        <v>82.78</v>
      </c>
      <c r="BZ7" s="39">
        <v>100.05</v>
      </c>
      <c r="CA7" s="39">
        <v>228.09</v>
      </c>
      <c r="CB7" s="39">
        <v>233.72</v>
      </c>
      <c r="CC7" s="39">
        <v>217.51</v>
      </c>
      <c r="CD7" s="39">
        <v>211.39</v>
      </c>
      <c r="CE7" s="39">
        <v>186.42</v>
      </c>
      <c r="CF7" s="39">
        <v>208.29</v>
      </c>
      <c r="CG7" s="39">
        <v>218.42</v>
      </c>
      <c r="CH7" s="39">
        <v>227.27</v>
      </c>
      <c r="CI7" s="39">
        <v>223.98</v>
      </c>
      <c r="CJ7" s="39">
        <v>225.09</v>
      </c>
      <c r="CK7" s="39">
        <v>166.4</v>
      </c>
      <c r="CL7" s="39">
        <v>48.84</v>
      </c>
      <c r="CM7" s="39">
        <v>48.18</v>
      </c>
      <c r="CN7" s="39">
        <v>47.85</v>
      </c>
      <c r="CO7" s="39">
        <v>47.23</v>
      </c>
      <c r="CP7" s="39">
        <v>47.77</v>
      </c>
      <c r="CQ7" s="39">
        <v>49.32</v>
      </c>
      <c r="CR7" s="39">
        <v>50.24</v>
      </c>
      <c r="CS7" s="39">
        <v>50.29</v>
      </c>
      <c r="CT7" s="39">
        <v>49.64</v>
      </c>
      <c r="CU7" s="39">
        <v>49.38</v>
      </c>
      <c r="CV7" s="39">
        <v>60.69</v>
      </c>
      <c r="CW7" s="39">
        <v>78.89</v>
      </c>
      <c r="CX7" s="39">
        <v>80.17</v>
      </c>
      <c r="CY7" s="39">
        <v>83.58</v>
      </c>
      <c r="CZ7" s="39">
        <v>82.91</v>
      </c>
      <c r="DA7" s="39">
        <v>83.62</v>
      </c>
      <c r="DB7" s="39">
        <v>79.34</v>
      </c>
      <c r="DC7" s="39">
        <v>78.650000000000006</v>
      </c>
      <c r="DD7" s="39">
        <v>77.73</v>
      </c>
      <c r="DE7" s="39">
        <v>78.09</v>
      </c>
      <c r="DF7" s="39">
        <v>78.010000000000005</v>
      </c>
      <c r="DG7" s="39">
        <v>89.82</v>
      </c>
      <c r="DH7" s="39">
        <v>62.61</v>
      </c>
      <c r="DI7" s="39">
        <v>64.319999999999993</v>
      </c>
      <c r="DJ7" s="39">
        <v>65.28</v>
      </c>
      <c r="DK7" s="39">
        <v>66.599999999999994</v>
      </c>
      <c r="DL7" s="39">
        <v>63.95</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文乃</cp:lastModifiedBy>
  <dcterms:created xsi:type="dcterms:W3CDTF">2021-12-03T07:00:14Z</dcterms:created>
  <dcterms:modified xsi:type="dcterms:W3CDTF">2022-01-14T01:43:25Z</dcterms:modified>
  <cp:category/>
</cp:coreProperties>
</file>