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higashi-035\Desktop\"/>
    </mc:Choice>
  </mc:AlternateContent>
  <xr:revisionPtr revIDLastSave="0" documentId="13_ncr:1_{65DF2AF9-4998-4CC6-AA8F-1C5E3580BBE8}" xr6:coauthVersionLast="45" xr6:coauthVersionMax="45" xr10:uidLastSave="{00000000-0000-0000-0000-000000000000}"/>
  <workbookProtection workbookAlgorithmName="SHA-512" workbookHashValue="yCZDZ7WRZlwlFZd3A1tNDxrZbE+pPxdqbDGEsMjnEVlQvzDEdaP4Qzo4MqDFX+1z75JefvK11nOrdvMITj40uQ==" workbookSaltValue="OFYd0eV/bUykcnE2F1OE2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<sst xmlns="http://schemas.openxmlformats.org/spreadsheetml/2006/main" count="233" uniqueCount="117">
  <si>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</si>
  <si>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</si>
  <si>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</si>
  <si>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</si>
  <si>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</si>
  <si>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</si>
  <si>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</si>
  <si>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</si>
  <si>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</si>
  <si>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</si>
  <si>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</si>
  <si>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</si>
  <si>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</si>
  <si>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</si>
  <si>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</si>
  <si>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</si>
  <si>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</si>
  <si>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</si>
  <si>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</si>
  <si>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</si>
  <si>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</si>
  <si>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</si>
  <si>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</si>
  <si>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</si>
  <si>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</si>
  <si>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</si>
  <si>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</si>
  <si>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</si>
  <si>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</si>
  <si>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</si>
  <si>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</si>
  <si>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</si>
  <si>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</si>
  <si>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</si>
  <si>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</si>
  <si>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</si>
  <si>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</si>
  <si>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</si>
  <si>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</si>
  <si>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</si>
  <si>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</si>
  <si>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</si>
  <si>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</si>
  <si>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</si>
  <si>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</si>
  <si>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</si>
  <si>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</si>
  <si>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</si>
  <si>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</si>
  <si>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</si>
  <si>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</si>
  <si>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</si>
  <si>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</si>
  <si>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</si>
  <si>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</si>
  <si>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</si>
  <si>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</si>
  <si>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</si>
  <si>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</si>
  <si>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</si>
  <si>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</si>
  <si>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</si>
  <si>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</si>
  <si>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</si>
  <si>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</si>
  <si>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</si>
  <si>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</si>
  <si>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</si>
  <si>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</si>
  <si>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</si>
  <si>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</si>
  <si>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</si>
  <si>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</si>
  <si>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</si>
  <si>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</si>
  <si>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</si>
  <si>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</si>
  <si>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</si>
  <si>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</si>
  <si>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</si>
  <si>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</si>
  <si>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</si>
  <si>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</si>
  <si>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</si>
  <si>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</si>
  <si>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</si>
  <si>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</si>
  <si>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</si>
  <si>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</si>
  <si>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</si>
  <si>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</si>
  <si>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</si>
  <si>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</si>
  <si>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</si>
  <si>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</si>
  <si>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</si>
  <si>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</si>
  <si>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</si>
  <si>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</si>
  <si>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</si>
  <si>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</si>
  <si>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</si>
  <si>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</si>
  <si>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</si>
  <si>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</si>
  <si>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</si>
  <si>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</si>
  <si>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</si>
  <si>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</si>
  <si>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</si>
  <si>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</si>
  <si>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</si>
  <si>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</si>
  <si>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</si>
  <si>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今後水道施設の老朽化に伴う修繕および更新等の維持管理費が必要となるため、水道料金の適正化に取り組む必要がある。
　また、水需要の増加が見込まれることから、水需要に応じた適正な水道施設の更新に計画的に取り組む。</t>
    <phoneticPr fontId="4"/>
  </si>
  <si>
    <t>　平成19年度に建設した川田浄水場が、機器の老朽化に伴い更新の時期を迎えている。また、各水道施設も年々不具合が多く発生しており、計画的に更新を行っていく必要がある。
　管路更新率については給水区域内でありながら配水本管未布設地区があった為新設管路の布設を行った。</t>
    <rPh sb="84" eb="86">
      <t>カンロ</t>
    </rPh>
    <rPh sb="86" eb="88">
      <t>コウシン</t>
    </rPh>
    <rPh sb="88" eb="89">
      <t>リツ</t>
    </rPh>
    <rPh sb="94" eb="96">
      <t>キュウスイ</t>
    </rPh>
    <rPh sb="96" eb="98">
      <t>クイキ</t>
    </rPh>
    <rPh sb="98" eb="99">
      <t>ナイ</t>
    </rPh>
    <rPh sb="105" eb="107">
      <t>ハイスイ</t>
    </rPh>
    <rPh sb="107" eb="109">
      <t>ホンカン</t>
    </rPh>
    <rPh sb="109" eb="110">
      <t>ミ</t>
    </rPh>
    <rPh sb="110" eb="112">
      <t>フセツ</t>
    </rPh>
    <rPh sb="112" eb="114">
      <t>チク</t>
    </rPh>
    <rPh sb="118" eb="119">
      <t>タメ</t>
    </rPh>
    <rPh sb="119" eb="121">
      <t>シンセツ</t>
    </rPh>
    <rPh sb="121" eb="123">
      <t>カンロ</t>
    </rPh>
    <rPh sb="124" eb="126">
      <t>フセツ</t>
    </rPh>
    <rPh sb="127" eb="128">
      <t>オコナ</t>
    </rPh>
    <phoneticPr fontId="4"/>
  </si>
  <si>
    <t xml:space="preserve"> 収益的収支比率については、73％超となっており要因としては、老朽施設の故障に伴う修繕費の増や過年度に借入した地方債償還金等により維持管理費が増加傾向にあるためである。今後も、老朽施設の修繕費の増が見込まれる。維持管理費の平準化及び料金の適正化を実施し改善に取り組む。
　企業債残高対給水収益比率については、更新事業を進めたため平成28年度をピークに徐々に減少傾向にあるが今後電気計装等の浄水場建設当時から使用している機器類の更新を予定していることから、投資の適正度を分析し実施する。
　料金回収率については、25％未満となっており浄水場完成後14年経過し機器の不具合が多発し多額の修繕費がかかっている為である。また老朽管路の更新等も行う必要があるため今後も悪化することが予想される。依然一般会計からの繰入金で補っている状態である為水道料金の適正化に取り組む必要がある。
　給水原価についても、水道施設の老朽化に伴う修繕費の増によるものとなっている。更新事業及び水道料金の適正化を実施し改善に取り組む必要がある。
　施設利用率については、他類似団体に比べて高い状況にある。令和2年度は70％超となっており、施設に余裕がない状況となっている。
　有収率については60％台となっているが、大きな要因として配水本管の漏水箇所が特定出来たため、令和2年度末に修繕をおこなった。今後も計画的にメーター交換、漏水個所の早期発見・修繕、管路の更新等を実施し有収率の向上を図る。</t>
    <rPh sb="175" eb="177">
      <t>ジョジョ</t>
    </rPh>
    <rPh sb="178" eb="180">
      <t>ゲンショウ</t>
    </rPh>
    <rPh sb="180" eb="182">
      <t>ケイコウ</t>
    </rPh>
    <rPh sb="258" eb="260">
      <t>ミマン</t>
    </rPh>
    <rPh sb="266" eb="269">
      <t>ジョウスイジョウ</t>
    </rPh>
    <rPh sb="269" eb="271">
      <t>カンセイ</t>
    </rPh>
    <rPh sb="271" eb="272">
      <t>ゴ</t>
    </rPh>
    <rPh sb="274" eb="275">
      <t>ネン</t>
    </rPh>
    <rPh sb="275" eb="277">
      <t>ケイカ</t>
    </rPh>
    <rPh sb="278" eb="280">
      <t>キキ</t>
    </rPh>
    <rPh sb="281" eb="284">
      <t>フグアイ</t>
    </rPh>
    <rPh sb="285" eb="287">
      <t>タハツ</t>
    </rPh>
    <rPh sb="288" eb="290">
      <t>タガク</t>
    </rPh>
    <rPh sb="291" eb="294">
      <t>シュウゼンヒ</t>
    </rPh>
    <rPh sb="301" eb="302">
      <t>タメ</t>
    </rPh>
    <rPh sb="308" eb="310">
      <t>ロウキュウ</t>
    </rPh>
    <rPh sb="310" eb="312">
      <t>カンロ</t>
    </rPh>
    <rPh sb="313" eb="315">
      <t>コウシン</t>
    </rPh>
    <rPh sb="315" eb="316">
      <t>トウ</t>
    </rPh>
    <rPh sb="317" eb="318">
      <t>オコナ</t>
    </rPh>
    <rPh sb="319" eb="321">
      <t>ヒツヨウ</t>
    </rPh>
    <rPh sb="450" eb="452">
      <t>ヒツヨウ</t>
    </rPh>
    <rPh sb="495" eb="496">
      <t>チョウ</t>
    </rPh>
    <rPh sb="533" eb="534">
      <t>ダイ</t>
    </rPh>
    <rPh sb="542" eb="543">
      <t>オオ</t>
    </rPh>
    <rPh sb="545" eb="547">
      <t>ヨウイン</t>
    </rPh>
    <rPh sb="550" eb="552">
      <t>ハイスイ</t>
    </rPh>
    <rPh sb="552" eb="554">
      <t>ホンカン</t>
    </rPh>
    <rPh sb="555" eb="557">
      <t>ロウスイ</t>
    </rPh>
    <rPh sb="557" eb="559">
      <t>カショ</t>
    </rPh>
    <rPh sb="560" eb="562">
      <t>トクテイ</t>
    </rPh>
    <rPh sb="562" eb="564">
      <t>デキ</t>
    </rPh>
    <rPh sb="568" eb="570">
      <t>レイワ</t>
    </rPh>
    <rPh sb="571" eb="574">
      <t>ネンドマツ</t>
    </rPh>
    <rPh sb="575" eb="577">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</si>
</sst>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0.41</c:v>
                </c:pt>
                <c:pt idx="2" formatCode="#,##0.00;&quot;△&quot;#,##0.00">
                  <c:v>0</c:v>
                </c:pt>
                <c:pt idx="3">
                  <c:v>0.16</c:v>
                </c:pt>
                <c:pt idx="4">
                  <c:v>0.74</c:v>
                </c:pt>
              </c:numCache>
            </c:numRef>
          </c:val>
          <c:extLst>
            <c:ext xmlns:c16="http://schemas.microsoft.com/office/drawing/2014/chart" uri="{C3380CC4-5D6E-409C-BE32-E72D297353CC}">
              <c16:uniqueId val="{00000000-7FA5-4F3D-A820-FDB94B16ADD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7FA5-4F3D-A820-FDB94B16ADD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59.03</c:v>
                </c:pt>
                <c:pt idx="1">
                  <c:v>56.53</c:v>
                </c:pt>
                <c:pt idx="2">
                  <c:v>57.07</c:v>
                </c:pt>
                <c:pt idx="3">
                  <c:v>54.17</c:v>
                </c:pt>
                <c:pt idx="4">
                  <c:v>70.180000000000007</c:v>
                </c:pt>
              </c:numCache>
            </c:numRef>
          </c:val>
          <c:extLst>
            <c:ext xmlns:c16="http://schemas.microsoft.com/office/drawing/2014/chart" uri="{C3380CC4-5D6E-409C-BE32-E72D297353CC}">
              <c16:uniqueId val="{00000000-1B0B-4015-893A-4B66B2C762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1B0B-4015-893A-4B66B2C762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81.53</c:v>
                </c:pt>
                <c:pt idx="1">
                  <c:v>78.28</c:v>
                </c:pt>
                <c:pt idx="2">
                  <c:v>73.81</c:v>
                </c:pt>
                <c:pt idx="3">
                  <c:v>79.37</c:v>
                </c:pt>
                <c:pt idx="4">
                  <c:v>60.77</c:v>
                </c:pt>
              </c:numCache>
            </c:numRef>
          </c:val>
          <c:extLst>
            <c:ext xmlns:c16="http://schemas.microsoft.com/office/drawing/2014/chart" uri="{C3380CC4-5D6E-409C-BE32-E72D297353CC}">
              <c16:uniqueId val="{00000000-07E7-435E-AC33-282ADD86CE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7E7-435E-AC33-282ADD86CE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67.989999999999995</c:v>
                </c:pt>
                <c:pt idx="1">
                  <c:v>61.14</c:v>
                </c:pt>
                <c:pt idx="2">
                  <c:v>78.16</c:v>
                </c:pt>
                <c:pt idx="3">
                  <c:v>68.540000000000006</c:v>
                </c:pt>
                <c:pt idx="4">
                  <c:v>73.14</c:v>
                </c:pt>
              </c:numCache>
            </c:numRef>
          </c:val>
          <c:extLst>
            <c:ext xmlns:c16="http://schemas.microsoft.com/office/drawing/2014/chart" uri="{C3380CC4-5D6E-409C-BE32-E72D297353CC}">
              <c16:uniqueId val="{00000000-1999-4FA9-A509-0B0D193D065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1999-4FA9-A509-0B0D193D065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FA-4F39-B4B3-4C909FDAFEE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FA-4F39-B4B3-4C909FDAFEE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A-4BAD-BCB2-B3BAE22C64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A-4BAD-BCB2-B3BAE22C64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E-49E9-9A5A-4DF700B1BAE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E-49E9-9A5A-4DF700B1BAE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9-4EC0-8FAE-32B83C38015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9-4EC0-8FAE-32B83C38015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1841.52</c:v>
                </c:pt>
                <c:pt idx="1">
                  <c:v>1659.22</c:v>
                </c:pt>
                <c:pt idx="2">
                  <c:v>1584.6</c:v>
                </c:pt>
                <c:pt idx="3">
                  <c:v>1384.42</c:v>
                </c:pt>
                <c:pt idx="4">
                  <c:v>1232.06</c:v>
                </c:pt>
              </c:numCache>
            </c:numRef>
          </c:val>
          <c:extLst>
            <c:ext xmlns:c16="http://schemas.microsoft.com/office/drawing/2014/chart" uri="{C3380CC4-5D6E-409C-BE32-E72D297353CC}">
              <c16:uniqueId val="{00000000-852B-49C3-BB89-A650F6AD12A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852B-49C3-BB89-A650F6AD12A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30.15</c:v>
                </c:pt>
                <c:pt idx="1">
                  <c:v>27.25</c:v>
                </c:pt>
                <c:pt idx="2">
                  <c:v>24.61</c:v>
                </c:pt>
                <c:pt idx="3">
                  <c:v>29.07</c:v>
                </c:pt>
                <c:pt idx="4">
                  <c:v>24.98</c:v>
                </c:pt>
              </c:numCache>
            </c:numRef>
          </c:val>
          <c:extLst>
            <c:ext xmlns:c16="http://schemas.microsoft.com/office/drawing/2014/chart" uri="{C3380CC4-5D6E-409C-BE32-E72D297353CC}">
              <c16:uniqueId val="{00000000-6C53-46A9-A661-F960F7E7BE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6C53-46A9-A661-F960F7E7BE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352.28</c:v>
                </c:pt>
                <c:pt idx="1">
                  <c:v>391.51</c:v>
                </c:pt>
                <c:pt idx="2">
                  <c:v>433.61</c:v>
                </c:pt>
                <c:pt idx="3">
                  <c:v>369.81</c:v>
                </c:pt>
                <c:pt idx="4">
                  <c:v>434.73</c:v>
                </c:pt>
              </c:numCache>
            </c:numRef>
          </c:val>
          <c:extLst>
            <c:ext xmlns:c16="http://schemas.microsoft.com/office/drawing/2014/chart" uri="{C3380CC4-5D6E-409C-BE32-E72D297353CC}">
              <c16:uniqueId val="{00000000-2D68-48A7-9FC9-1BE0EB4B40B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2D68-48A7-9FC9-1BE0EB4B40B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1731</v>
      </c>
      <c r="AM8" s="67"/>
      <c r="AN8" s="67"/>
      <c r="AO8" s="67"/>
      <c r="AP8" s="67"/>
      <c r="AQ8" s="67"/>
      <c r="AR8" s="67"/>
      <c r="AS8" s="67"/>
      <c r="AT8" s="66">
        <f>データ!$S$6</f>
        <v>81.88</v>
      </c>
      <c r="AU8" s="66"/>
      <c r="AV8" s="66"/>
      <c r="AW8" s="66"/>
      <c r="AX8" s="66"/>
      <c r="AY8" s="66"/>
      <c r="AZ8" s="66"/>
      <c r="BA8" s="66"/>
      <c r="BB8" s="66">
        <f>データ!$T$6</f>
        <v>21.14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99.88</v>
      </c>
      <c r="Q10" s="66"/>
      <c r="R10" s="66"/>
      <c r="S10" s="66"/>
      <c r="T10" s="66"/>
      <c r="U10" s="66"/>
      <c r="V10" s="66"/>
      <c r="W10" s="67">
        <f>データ!$Q$6</f>
        <v>1760</v>
      </c>
      <c r="X10" s="67"/>
      <c r="Y10" s="67"/>
      <c r="Z10" s="67"/>
      <c r="AA10" s="67"/>
      <c r="AB10" s="67"/>
      <c r="AC10" s="67"/>
      <c r="AD10" s="2"/>
      <c r="AE10" s="2"/>
      <c r="AF10" s="2"/>
      <c r="AG10" s="2"/>
      <c r="AH10" s="2"/>
      <c r="AI10" s="2"/>
      <c r="AJ10" s="2"/>
      <c r="AK10" s="2"/>
      <c r="AL10" s="67">
        <f>データ!$U$6</f>
        <v>1721</v>
      </c>
      <c r="AM10" s="67"/>
      <c r="AN10" s="67"/>
      <c r="AO10" s="67"/>
      <c r="AP10" s="67"/>
      <c r="AQ10" s="67"/>
      <c r="AR10" s="67"/>
      <c r="AS10" s="67"/>
      <c r="AT10" s="66">
        <f>データ!$V$6</f>
        <v>6.35</v>
      </c>
      <c r="AU10" s="66"/>
      <c r="AV10" s="66"/>
      <c r="AW10" s="66"/>
      <c r="AX10" s="66"/>
      <c r="AY10" s="66"/>
      <c r="AZ10" s="66"/>
      <c r="BA10" s="66"/>
      <c r="BB10" s="66">
        <f>データ!$W$6</f>
        <v>271.02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32.2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UWcSafbh3uWnw58CIhlX85Ogv8xjeeT6+C9O4qSn+/NA97m84HqZay2JB8D9ylkX0G/Zc1NqnoW01o0RZYEv2Q==" saltValue="4NkZ96au9BnvhIdUy501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473031</v>
      </c>
      <c r="D6" s="34">
        <f t="shared" si="3"/>
        <v>47</v>
      </c>
      <c r="E6" s="34">
        <f t="shared" si="3"/>
        <v>1</v>
      </c>
      <c r="F6" s="34">
        <f t="shared" si="3"/>
        <v>0</v>
      </c>
      <c r="G6" s="34">
        <f t="shared" si="3"/>
        <v>0</v>
      </c>
      <c r="H6" s="34" t="str">
        <f t="shared" si="3"/>
        <v>沖縄県　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99.88</v>
      </c>
      <c r="Q6" s="35">
        <f t="shared" si="3"/>
        <v>1760</v>
      </c>
      <c r="R6" s="35">
        <f t="shared" si="3"/>
        <v>1731</v>
      </c>
      <c r="S6" s="35">
        <f t="shared" si="3"/>
        <v>81.88</v>
      </c>
      <c r="T6" s="35">
        <f t="shared" si="3"/>
        <v>21.14</v>
      </c>
      <c r="U6" s="35">
        <f t="shared" si="3"/>
        <v>1721</v>
      </c>
      <c r="V6" s="35">
        <f t="shared" si="3"/>
        <v>6.35</v>
      </c>
      <c r="W6" s="35">
        <f t="shared" si="3"/>
        <v>271.02</v>
      </c>
      <c r="X6" s="36">
        <f>IF(X7="",NA(),X7)</f>
        <v>67.989999999999995</v>
      </c>
      <c r="Y6" s="36">
        <f t="shared" ref="Y6:AG6" si="4">IF(Y7="",NA(),Y7)</f>
        <v>61.14</v>
      </c>
      <c r="Z6" s="36">
        <f t="shared" si="4"/>
        <v>78.16</v>
      </c>
      <c r="AA6" s="36">
        <f t="shared" si="4"/>
        <v>68.540000000000006</v>
      </c>
      <c r="AB6" s="36">
        <f t="shared" si="4"/>
        <v>73.14</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1841.52</v>
      </c>
      <c r="BF6" s="36">
        <f t="shared" ref="BF6:BN6" si="7">IF(BF7="",NA(),BF7)</f>
        <v>1659.22</v>
      </c>
      <c r="BG6" s="36">
        <f t="shared" si="7"/>
        <v>1584.6</v>
      </c>
      <c r="BH6" s="36">
        <f t="shared" si="7"/>
        <v>1384.42</v>
      </c>
      <c r="BI6" s="36">
        <f t="shared" si="7"/>
        <v>1232.06</v>
      </c>
      <c r="BJ6" s="36">
        <f t="shared" si="7"/>
        <v>1595.62</v>
      </c>
      <c r="BK6" s="36">
        <f t="shared" si="7"/>
        <v>1302.33</v>
      </c>
      <c r="BL6" s="36">
        <f t="shared" si="7"/>
        <v>1274.21</v>
      </c>
      <c r="BM6" s="36">
        <f t="shared" si="7"/>
        <v>1183.92</v>
      </c>
      <c r="BN6" s="36">
        <f t="shared" si="7"/>
        <v>1128.72</v>
      </c>
      <c r="BO6" s="35" t="str">
        <f>IF(BO7="","",IF(BO7="-","【-】","【"&amp;SUBSTITUTE(TEXT(BO7,"#,##0.00"),"-","△")&amp;"】"))</f>
        <v>【949.15】</v>
      </c>
      <c r="BP6" s="36">
        <f>IF(BP7="",NA(),BP7)</f>
        <v>30.15</v>
      </c>
      <c r="BQ6" s="36">
        <f t="shared" ref="BQ6:BY6" si="8">IF(BQ7="",NA(),BQ7)</f>
        <v>27.25</v>
      </c>
      <c r="BR6" s="36">
        <f t="shared" si="8"/>
        <v>24.61</v>
      </c>
      <c r="BS6" s="36">
        <f t="shared" si="8"/>
        <v>29.07</v>
      </c>
      <c r="BT6" s="36">
        <f t="shared" si="8"/>
        <v>24.98</v>
      </c>
      <c r="BU6" s="36">
        <f t="shared" si="8"/>
        <v>37.92</v>
      </c>
      <c r="BV6" s="36">
        <f t="shared" si="8"/>
        <v>40.89</v>
      </c>
      <c r="BW6" s="36">
        <f t="shared" si="8"/>
        <v>41.25</v>
      </c>
      <c r="BX6" s="36">
        <f t="shared" si="8"/>
        <v>42.5</v>
      </c>
      <c r="BY6" s="36">
        <f t="shared" si="8"/>
        <v>41.84</v>
      </c>
      <c r="BZ6" s="35" t="str">
        <f>IF(BZ7="","",IF(BZ7="-","【-】","【"&amp;SUBSTITUTE(TEXT(BZ7,"#,##0.00"),"-","△")&amp;"】"))</f>
        <v>【55.87】</v>
      </c>
      <c r="CA6" s="36">
        <f>IF(CA7="",NA(),CA7)</f>
        <v>352.28</v>
      </c>
      <c r="CB6" s="36">
        <f t="shared" ref="CB6:CJ6" si="9">IF(CB7="",NA(),CB7)</f>
        <v>391.51</v>
      </c>
      <c r="CC6" s="36">
        <f t="shared" si="9"/>
        <v>433.61</v>
      </c>
      <c r="CD6" s="36">
        <f t="shared" si="9"/>
        <v>369.81</v>
      </c>
      <c r="CE6" s="36">
        <f t="shared" si="9"/>
        <v>434.73</v>
      </c>
      <c r="CF6" s="36">
        <f t="shared" si="9"/>
        <v>423.18</v>
      </c>
      <c r="CG6" s="36">
        <f t="shared" si="9"/>
        <v>383.2</v>
      </c>
      <c r="CH6" s="36">
        <f t="shared" si="9"/>
        <v>383.25</v>
      </c>
      <c r="CI6" s="36">
        <f t="shared" si="9"/>
        <v>377.72</v>
      </c>
      <c r="CJ6" s="36">
        <f t="shared" si="9"/>
        <v>390.47</v>
      </c>
      <c r="CK6" s="35" t="str">
        <f>IF(CK7="","",IF(CK7="-","【-】","【"&amp;SUBSTITUTE(TEXT(CK7,"#,##0.00"),"-","△")&amp;"】"))</f>
        <v>【288.19】</v>
      </c>
      <c r="CL6" s="36">
        <f>IF(CL7="",NA(),CL7)</f>
        <v>59.03</v>
      </c>
      <c r="CM6" s="36">
        <f t="shared" ref="CM6:CU6" si="10">IF(CM7="",NA(),CM7)</f>
        <v>56.53</v>
      </c>
      <c r="CN6" s="36">
        <f t="shared" si="10"/>
        <v>57.07</v>
      </c>
      <c r="CO6" s="36">
        <f t="shared" si="10"/>
        <v>54.17</v>
      </c>
      <c r="CP6" s="36">
        <f t="shared" si="10"/>
        <v>70.180000000000007</v>
      </c>
      <c r="CQ6" s="36">
        <f t="shared" si="10"/>
        <v>46.9</v>
      </c>
      <c r="CR6" s="36">
        <f t="shared" si="10"/>
        <v>47.95</v>
      </c>
      <c r="CS6" s="36">
        <f t="shared" si="10"/>
        <v>48.26</v>
      </c>
      <c r="CT6" s="36">
        <f t="shared" si="10"/>
        <v>48.01</v>
      </c>
      <c r="CU6" s="36">
        <f t="shared" si="10"/>
        <v>49.08</v>
      </c>
      <c r="CV6" s="35" t="str">
        <f>IF(CV7="","",IF(CV7="-","【-】","【"&amp;SUBSTITUTE(TEXT(CV7,"#,##0.00"),"-","△")&amp;"】"))</f>
        <v>【56.31】</v>
      </c>
      <c r="CW6" s="36">
        <f>IF(CW7="",NA(),CW7)</f>
        <v>81.53</v>
      </c>
      <c r="CX6" s="36">
        <f t="shared" ref="CX6:DF6" si="11">IF(CX7="",NA(),CX7)</f>
        <v>78.28</v>
      </c>
      <c r="CY6" s="36">
        <f t="shared" si="11"/>
        <v>73.81</v>
      </c>
      <c r="CZ6" s="36">
        <f t="shared" si="11"/>
        <v>79.37</v>
      </c>
      <c r="DA6" s="36">
        <f t="shared" si="11"/>
        <v>60.77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0.41</v>
      </c>
      <c r="EF6" s="35">
        <f t="shared" si="14"/>
        <v>0</v>
      </c>
      <c r="EG6" s="36">
        <f t="shared" si="14"/>
        <v>0.16</v>
      </c>
      <c r="EH6" s="36">
        <f t="shared" si="14"/>
        <v>0.74</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473031</v>
      </c>
      <c r="D7" s="38">
        <v>47</v>
      </c>
      <c r="E7" s="38">
        <v>1</v>
      </c>
      <c r="F7" s="38">
        <v>0</v>
      </c>
      <c r="G7" s="38">
        <v>0</v>
      </c>
      <c r="H7" s="38" t="s">
        <v>96</v>
      </c>
      <c r="I7" s="38" t="s">
        <v>97</v>
      </c>
      <c r="J7" s="38" t="s">
        <v>98</v>
      </c>
      <c r="K7" s="38" t="s">
        <v>99</v>
      </c>
      <c r="L7" s="38" t="s">
        <v>100</v>
      </c>
      <c r="M7" s="38" t="s">
        <v>101</v>
      </c>
      <c r="N7" s="39" t="s">
        <v>102</v>
      </c>
      <c r="O7" s="39" t="s">
        <v>103</v>
      </c>
      <c r="P7" s="39">
        <v>99.88</v>
      </c>
      <c r="Q7" s="39">
        <v>1760</v>
      </c>
      <c r="R7" s="39">
        <v>1731</v>
      </c>
      <c r="S7" s="39">
        <v>81.88</v>
      </c>
      <c r="T7" s="39">
        <v>21.14</v>
      </c>
      <c r="U7" s="39">
        <v>1721</v>
      </c>
      <c r="V7" s="39">
        <v>6.35</v>
      </c>
      <c r="W7" s="39">
        <v>271.02</v>
      </c>
      <c r="X7" s="39">
        <v>67.989999999999995</v>
      </c>
      <c r="Y7" s="39">
        <v>61.14</v>
      </c>
      <c r="Z7" s="39">
        <v>78.16</v>
      </c>
      <c r="AA7" s="39">
        <v>68.540000000000006</v>
      </c>
      <c r="AB7" s="39">
        <v>73.14</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1841.52</v>
      </c>
      <c r="BF7" s="39">
        <v>1659.22</v>
      </c>
      <c r="BG7" s="39">
        <v>1584.6</v>
      </c>
      <c r="BH7" s="39">
        <v>1384.42</v>
      </c>
      <c r="BI7" s="39">
        <v>1232.06</v>
      </c>
      <c r="BJ7" s="39">
        <v>1595.62</v>
      </c>
      <c r="BK7" s="39">
        <v>1302.33</v>
      </c>
      <c r="BL7" s="39">
        <v>1274.21</v>
      </c>
      <c r="BM7" s="39">
        <v>1183.92</v>
      </c>
      <c r="BN7" s="39">
        <v>1128.72</v>
      </c>
      <c r="BO7" s="39">
        <v>949.15</v>
      </c>
      <c r="BP7" s="39">
        <v>30.15</v>
      </c>
      <c r="BQ7" s="39">
        <v>27.25</v>
      </c>
      <c r="BR7" s="39">
        <v>24.61</v>
      </c>
      <c r="BS7" s="39">
        <v>29.07</v>
      </c>
      <c r="BT7" s="39">
        <v>24.98</v>
      </c>
      <c r="BU7" s="39">
        <v>37.92</v>
      </c>
      <c r="BV7" s="39">
        <v>40.89</v>
      </c>
      <c r="BW7" s="39">
        <v>41.25</v>
      </c>
      <c r="BX7" s="39">
        <v>42.5</v>
      </c>
      <c r="BY7" s="39">
        <v>41.84</v>
      </c>
      <c r="BZ7" s="39">
        <v>55.87</v>
      </c>
      <c r="CA7" s="39">
        <v>352.28</v>
      </c>
      <c r="CB7" s="39">
        <v>391.51</v>
      </c>
      <c r="CC7" s="39">
        <v>433.61</v>
      </c>
      <c r="CD7" s="39">
        <v>369.81</v>
      </c>
      <c r="CE7" s="39">
        <v>434.73</v>
      </c>
      <c r="CF7" s="39">
        <v>423.18</v>
      </c>
      <c r="CG7" s="39">
        <v>383.2</v>
      </c>
      <c r="CH7" s="39">
        <v>383.25</v>
      </c>
      <c r="CI7" s="39">
        <v>377.72</v>
      </c>
      <c r="CJ7" s="39">
        <v>390.47</v>
      </c>
      <c r="CK7" s="39">
        <v>288.19</v>
      </c>
      <c r="CL7" s="39">
        <v>59.03</v>
      </c>
      <c r="CM7" s="39">
        <v>56.53</v>
      </c>
      <c r="CN7" s="39">
        <v>57.07</v>
      </c>
      <c r="CO7" s="39">
        <v>54.17</v>
      </c>
      <c r="CP7" s="39">
        <v>70.180000000000007</v>
      </c>
      <c r="CQ7" s="39">
        <v>46.9</v>
      </c>
      <c r="CR7" s="39">
        <v>47.95</v>
      </c>
      <c r="CS7" s="39">
        <v>48.26</v>
      </c>
      <c r="CT7" s="39">
        <v>48.01</v>
      </c>
      <c r="CU7" s="39">
        <v>49.08</v>
      </c>
      <c r="CV7" s="39">
        <v>56.31</v>
      </c>
      <c r="CW7" s="39">
        <v>81.53</v>
      </c>
      <c r="CX7" s="39">
        <v>78.28</v>
      </c>
      <c r="CY7" s="39">
        <v>73.81</v>
      </c>
      <c r="CZ7" s="39">
        <v>79.37</v>
      </c>
      <c r="DA7" s="39">
        <v>60.77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0.41</v>
      </c>
      <c r="EF7" s="39">
        <v>0</v>
      </c>
      <c r="EG7" s="39">
        <v>0.16</v>
      </c>
      <c r="EH7" s="39">
        <v>0.74</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higashi-035</cp:lastModifiedBy>
  <cp:lastPrinted>2022-01-13T04:18:13Z</cp:lastPrinted>
  <dcterms:created xsi:type="dcterms:W3CDTF">2021-12-03T07:05:50Z</dcterms:created>
  <dcterms:modified xsi:type="dcterms:W3CDTF">2022-01-13T04:18:15Z</dcterms:modified>
  <cp:category/>
</cp:coreProperties>
</file>