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PriItoman\水道部\001_02_水道部共有ファイル(全体)\24_水道部_共有_他課へ回答\財政課\■■下水道総務係あての調査■■\（R3.1.15）（1月26日〆切）【1回目】公営企業に係わる経営比較分析表（令和元年度決算）の分析等について（依頼）\"/>
    </mc:Choice>
  </mc:AlternateContent>
  <workbookProtection workbookAlgorithmName="SHA-512" workbookHashValue="DF0m+pXTNx+EWZKFZAAWZJCO6jZ9PU7nICQAgSCX8m1KkWrmE/VKd1+gUc/0be2dd1dJ0VfEzrid5NSZwnTr6A==" workbookSaltValue="2sih/wesdhBoHAmz9Kz8Z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W10" i="4"/>
  <c r="P10" i="4"/>
  <c r="I10" i="4"/>
  <c r="BB8" i="4"/>
  <c r="AT8" i="4"/>
  <c r="AL8" i="4"/>
  <c r="W8" i="4"/>
  <c r="P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<sst xmlns="http://schemas.openxmlformats.org/spreadsheetml/2006/main" count="319" uniqueCount="117">
  <si>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</si>
  <si>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</si>
  <si>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</si>
  <si>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</si>
  <si>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</si>
  <si>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</si>
  <si>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</si>
  <si>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</si>
  <si>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</si>
  <si>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</si>
  <si>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</si>
  <si>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</si>
  <si>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</si>
  <si>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</si>
  <si>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</si>
  <si>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</si>
  <si>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</si>
  <si>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</si>
  <si>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</si>
  <si>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</si>
  <si>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</si>
  <si>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</si>
  <si>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</si>
  <si>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</si>
  <si>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</si>
  <si>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</si>
  <si>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</si>
  <si>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</si>
  <si>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</si>
  <si>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</si>
  <si>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</si>
  <si>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</si>
  <si>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</si>
  <si>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</si>
  <si>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</si>
  <si>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</si>
  <si>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</si>
  <si>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</si>
  <si>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</si>
  <si>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</si>
  <si>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</si>
  <si>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</si>
  <si>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</si>
  <si>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</si>
  <si>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</si>
  <si>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</si>
  <si>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</si>
  <si>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</si>
  <si>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</si>
  <si>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</si>
  <si>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</si>
  <si>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</si>
  <si>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</si>
  <si>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</si>
  <si>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</si>
  <si>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</si>
  <si>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</si>
  <si>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</si>
  <si>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</si>
  <si>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</si>
  <si>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</si>
  <si>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</si>
  <si>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</si>
  <si>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</si>
  <si>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</si>
  <si>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</si>
  <si>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</si>
  <si>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</si>
  <si>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</si>
  <si>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</si>
  <si>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</si>
  <si>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</si>
  <si>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</si>
  <si>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</si>
  <si>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</si>
  <si>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</si>
  <si>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</si>
  <si>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</si>
  <si>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</si>
  <si>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</si>
  <si>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</si>
  <si>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</si>
  <si>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</si>
  <si>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</si>
  <si>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</si>
  <si>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</si>
  <si>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</si>
  <si>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</si>
  <si>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</si>
  <si>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</si>
  <si>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</si>
  <si>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</si>
  <si>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</si>
  <si>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</si>
  <si>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</si>
  <si>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</si>
  <si>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糸満市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</si>
  <si>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</si>
  <si>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</si>
  <si>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</si>
  <si>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</si>
  <si>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</si>
  <si>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</si>
  <si>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</si>
  <si>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</si>
  <si>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</si>
  <si>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</si>
  <si>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</si>
  <si>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</si>
  <si>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</si>
  <si>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</si>
  <si>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</si>
  <si>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</si>
  <si>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</si>
  <si>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xml:space="preserve">平成31年4月法適用
</t>
    </r>
    <r>
      <rPr>
        <b/>
        <sz val="11"/>
        <color theme="1"/>
        <rFont val="ＭＳ ゴシック"/>
        <family val="3"/>
        <charset val="128"/>
      </rPr>
      <t>①経常収支比率</t>
    </r>
    <r>
      <rPr>
        <sz val="11"/>
        <color theme="1"/>
        <rFont val="ＭＳ ゴシック"/>
        <family val="3"/>
        <charset val="128"/>
      </rPr>
      <t xml:space="preserve">　単年度収支は100%を超え黒字となっているが類似団体平均値を下回っており、H31法適用打ち切り決算の影響も勘案し推移観察を行い、継続して下水道接続等収入増や維持管理費削減に取り組む必要がある。
</t>
    </r>
    <r>
      <rPr>
        <b/>
        <sz val="11"/>
        <color theme="1"/>
        <rFont val="ＭＳ ゴシック"/>
        <family val="3"/>
        <charset val="128"/>
      </rPr>
      <t>②累積欠損金比率　</t>
    </r>
    <r>
      <rPr>
        <sz val="11"/>
        <color theme="1"/>
        <rFont val="ＭＳ ゴシック"/>
        <family val="3"/>
        <charset val="128"/>
      </rPr>
      <t xml:space="preserve">0%で健全値である。
</t>
    </r>
    <r>
      <rPr>
        <b/>
        <sz val="11"/>
        <color theme="1"/>
        <rFont val="ＭＳ ゴシック"/>
        <family val="3"/>
        <charset val="128"/>
      </rPr>
      <t>③流動比率　</t>
    </r>
    <r>
      <rPr>
        <sz val="11"/>
        <color theme="1"/>
        <rFont val="ＭＳ ゴシック"/>
        <family val="3"/>
        <charset val="128"/>
      </rPr>
      <t>100%未満となっているのは、流動資産である独自現金で負債を賄えておらず、建設改良充当の一般会計繰入金や他会計借入金に依存している状況にあり、独自財源確保の必要がある。</t>
    </r>
    <r>
      <rPr>
        <b/>
        <sz val="11"/>
        <color theme="1"/>
        <rFont val="ＭＳ ゴシック"/>
        <family val="3"/>
        <charset val="128"/>
      </rPr>
      <t>　</t>
    </r>
    <r>
      <rPr>
        <sz val="11"/>
        <color theme="1"/>
        <rFont val="ＭＳ ゴシック"/>
        <family val="3"/>
        <charset val="128"/>
      </rPr>
      <t xml:space="preserve">
</t>
    </r>
    <r>
      <rPr>
        <b/>
        <sz val="11"/>
        <color theme="1"/>
        <rFont val="ＭＳ ゴシック"/>
        <family val="3"/>
        <charset val="128"/>
      </rPr>
      <t>④企業債残高対事業規模比率</t>
    </r>
    <r>
      <rPr>
        <sz val="11"/>
        <color theme="1"/>
        <rFont val="ＭＳ ゴシック"/>
        <family val="3"/>
        <charset val="128"/>
      </rPr>
      <t xml:space="preserve">　類似団体平均値より低率であるが、建設改良費の企業債に依存する現況は厳しい状態にあり、適正事業規模運営を実施する必要がある。
</t>
    </r>
    <r>
      <rPr>
        <b/>
        <sz val="11"/>
        <color theme="1"/>
        <rFont val="ＭＳ ゴシック"/>
        <family val="3"/>
        <charset val="128"/>
      </rPr>
      <t>⑤経費回収率　</t>
    </r>
    <r>
      <rPr>
        <sz val="11"/>
        <color theme="1"/>
        <rFont val="ＭＳ ゴシック"/>
        <family val="3"/>
        <charset val="128"/>
      </rPr>
      <t xml:space="preserve">100%未満と類似団体平均値を下回っており、汚水処理費の削減と適正使用料の確保のため水洗化率向上及び使用料改定を検討する必要がある。
</t>
    </r>
    <r>
      <rPr>
        <b/>
        <sz val="11"/>
        <color theme="1"/>
        <rFont val="ＭＳ ゴシック"/>
        <family val="3"/>
        <charset val="128"/>
      </rPr>
      <t>⑥汚水処理原価</t>
    </r>
    <r>
      <rPr>
        <sz val="11"/>
        <color theme="1"/>
        <rFont val="ＭＳ ゴシック"/>
        <family val="3"/>
        <charset val="128"/>
      </rPr>
      <t xml:space="preserve">　類似団体平均値より高く、維持管理費の抑制や水洗化率向上による有収水量の増加取組が必要である。
</t>
    </r>
    <r>
      <rPr>
        <b/>
        <sz val="11"/>
        <color theme="1"/>
        <rFont val="ＭＳ ゴシック"/>
        <family val="3"/>
        <charset val="128"/>
      </rPr>
      <t>⑦施設利用率</t>
    </r>
    <r>
      <rPr>
        <sz val="11"/>
        <color theme="1"/>
        <rFont val="ＭＳ ゴシック"/>
        <family val="3"/>
        <charset val="128"/>
      </rPr>
      <t xml:space="preserve">　類似団体平均値を高く上回っており処理場施設の効率的利用となっている。今後も整備普及計画を考慮した適性利用を目指す必要がある。
</t>
    </r>
    <r>
      <rPr>
        <b/>
        <sz val="11"/>
        <color theme="1"/>
        <rFont val="ＭＳ ゴシック"/>
        <family val="3"/>
        <charset val="128"/>
      </rPr>
      <t>⑧水洗化率</t>
    </r>
    <r>
      <rPr>
        <sz val="11"/>
        <color theme="1"/>
        <rFont val="ＭＳ ゴシック"/>
        <family val="3"/>
        <charset val="128"/>
      </rPr>
      <t xml:space="preserve">　水洗化率については類似団体平均を下回っており、接続補助金の活用等水洗化率向上の取組みが必要である。
</t>
    </r>
    <rPh sb="0" eb="2">
      <t>ヘイセイ</t>
    </rPh>
    <rPh sb="4" eb="5">
      <t>ネン</t>
    </rPh>
    <rPh sb="6" eb="7">
      <t>ツキ</t>
    </rPh>
    <rPh sb="7" eb="8">
      <t>ホウ</t>
    </rPh>
    <rPh sb="8" eb="10">
      <t>テキヨウ</t>
    </rPh>
    <rPh sb="12" eb="14">
      <t>ケイジョウ</t>
    </rPh>
    <rPh sb="30" eb="31">
      <t>コ</t>
    </rPh>
    <rPh sb="32" eb="34">
      <t>クロジ</t>
    </rPh>
    <rPh sb="41" eb="43">
      <t>ルイジ</t>
    </rPh>
    <rPh sb="43" eb="45">
      <t>ダンタイ</t>
    </rPh>
    <rPh sb="45" eb="48">
      <t>ヘイキンチ</t>
    </rPh>
    <rPh sb="49" eb="51">
      <t>シタマワ</t>
    </rPh>
    <rPh sb="59" eb="60">
      <t>ホウ</t>
    </rPh>
    <rPh sb="60" eb="62">
      <t>テキヨウ</t>
    </rPh>
    <rPh sb="62" eb="63">
      <t>ウ</t>
    </rPh>
    <rPh sb="64" eb="65">
      <t>キ</t>
    </rPh>
    <rPh sb="66" eb="68">
      <t>ケッサン</t>
    </rPh>
    <rPh sb="69" eb="71">
      <t>エイキョウ</t>
    </rPh>
    <rPh sb="72" eb="74">
      <t>カンアン</t>
    </rPh>
    <rPh sb="75" eb="77">
      <t>スイイ</t>
    </rPh>
    <rPh sb="77" eb="79">
      <t>カンサツ</t>
    </rPh>
    <rPh sb="80" eb="81">
      <t>オコナ</t>
    </rPh>
    <rPh sb="83" eb="85">
      <t>ケイゾク</t>
    </rPh>
    <rPh sb="87" eb="90">
      <t>ゲスイドウ</t>
    </rPh>
    <rPh sb="109" eb="111">
      <t>ヒツヨウ</t>
    </rPh>
    <rPh sb="128" eb="130">
      <t>ケンゼン</t>
    </rPh>
    <rPh sb="130" eb="131">
      <t>アタイ</t>
    </rPh>
    <rPh sb="146" eb="148">
      <t>ミマン</t>
    </rPh>
    <rPh sb="157" eb="159">
      <t>リュウドウ</t>
    </rPh>
    <rPh sb="159" eb="161">
      <t>シサン</t>
    </rPh>
    <rPh sb="164" eb="166">
      <t>ドクジ</t>
    </rPh>
    <rPh sb="166" eb="168">
      <t>ゲンキン</t>
    </rPh>
    <rPh sb="169" eb="171">
      <t>フサイ</t>
    </rPh>
    <rPh sb="172" eb="173">
      <t>マカナ</t>
    </rPh>
    <rPh sb="179" eb="181">
      <t>ケンセツ</t>
    </rPh>
    <rPh sb="181" eb="183">
      <t>カイリョウ</t>
    </rPh>
    <rPh sb="183" eb="185">
      <t>ジュウトウ</t>
    </rPh>
    <rPh sb="186" eb="188">
      <t>イッパン</t>
    </rPh>
    <rPh sb="188" eb="190">
      <t>カイケイ</t>
    </rPh>
    <rPh sb="190" eb="192">
      <t>クリイレ</t>
    </rPh>
    <rPh sb="192" eb="193">
      <t>キン</t>
    </rPh>
    <rPh sb="194" eb="195">
      <t>ホカ</t>
    </rPh>
    <rPh sb="195" eb="197">
      <t>カイケイ</t>
    </rPh>
    <rPh sb="197" eb="199">
      <t>カリイレ</t>
    </rPh>
    <rPh sb="199" eb="200">
      <t>キン</t>
    </rPh>
    <rPh sb="201" eb="203">
      <t>イゾン</t>
    </rPh>
    <rPh sb="207" eb="209">
      <t>ジョウキョウ</t>
    </rPh>
    <rPh sb="213" eb="215">
      <t>ドクジ</t>
    </rPh>
    <rPh sb="215" eb="217">
      <t>ザイゲン</t>
    </rPh>
    <rPh sb="217" eb="219">
      <t>カクホ</t>
    </rPh>
    <rPh sb="220" eb="222">
      <t>ヒツヨウ</t>
    </rPh>
    <rPh sb="246" eb="249">
      <t>ヘイキンチ</t>
    </rPh>
    <rPh sb="258" eb="260">
      <t>ケンセツ</t>
    </rPh>
    <rPh sb="260" eb="262">
      <t>カイリョウ</t>
    </rPh>
    <rPh sb="262" eb="263">
      <t>ヒ</t>
    </rPh>
    <rPh sb="264" eb="266">
      <t>キギョウ</t>
    </rPh>
    <rPh sb="266" eb="267">
      <t>サイ</t>
    </rPh>
    <rPh sb="268" eb="270">
      <t>イゾン</t>
    </rPh>
    <rPh sb="272" eb="274">
      <t>ゲンキョウ</t>
    </rPh>
    <rPh sb="275" eb="276">
      <t>キビ</t>
    </rPh>
    <rPh sb="278" eb="280">
      <t>ジョウタイ</t>
    </rPh>
    <rPh sb="286" eb="288">
      <t>ジギョウ</t>
    </rPh>
    <rPh sb="297" eb="299">
      <t>ヒツヨウ</t>
    </rPh>
    <rPh sb="315" eb="317">
      <t>ミマン</t>
    </rPh>
    <rPh sb="318" eb="320">
      <t>ルイジ</t>
    </rPh>
    <rPh sb="320" eb="322">
      <t>ダンタイ</t>
    </rPh>
    <rPh sb="322" eb="324">
      <t>ヘイキン</t>
    </rPh>
    <rPh sb="324" eb="325">
      <t>アタイ</t>
    </rPh>
    <rPh sb="326" eb="328">
      <t>シタマワ</t>
    </rPh>
    <rPh sb="371" eb="373">
      <t>ヒツヨウ</t>
    </rPh>
    <rPh sb="390" eb="393">
      <t>ヘイキンチ</t>
    </rPh>
    <rPh sb="395" eb="396">
      <t>タカ</t>
    </rPh>
    <rPh sb="440" eb="442">
      <t>ルイジ</t>
    </rPh>
    <rPh sb="450" eb="452">
      <t>ウワマワ</t>
    </rPh>
    <rPh sb="456" eb="459">
      <t>ショリジョウ</t>
    </rPh>
    <rPh sb="459" eb="461">
      <t>シセツ</t>
    </rPh>
    <rPh sb="462" eb="465">
      <t>コウリツテキ</t>
    </rPh>
    <rPh sb="465" eb="467">
      <t>リヨウ</t>
    </rPh>
    <rPh sb="474" eb="476">
      <t>コンゴ</t>
    </rPh>
    <rPh sb="477" eb="479">
      <t>セイビ</t>
    </rPh>
    <rPh sb="479" eb="481">
      <t>フキュウ</t>
    </rPh>
    <rPh sb="481" eb="483">
      <t>ケイカク</t>
    </rPh>
    <rPh sb="484" eb="486">
      <t>コウリョ</t>
    </rPh>
    <rPh sb="488" eb="490">
      <t>テキセイ</t>
    </rPh>
    <rPh sb="490" eb="492">
      <t>リヨウ</t>
    </rPh>
    <rPh sb="493" eb="495">
      <t>メザ</t>
    </rPh>
    <rPh sb="496" eb="498">
      <t>ヒツヨウ</t>
    </rPh>
    <phoneticPr fontId="4"/>
  </si>
  <si>
    <t>　管渠整備における、普及率及び水洗化率の向上、処理場における老朽化対策を踏まえ、使用料の適正化、維持管理費の削減等を実施する必要がある。
　また、国・県補助金の最大活用や一般会計繰入金の確保、企業債の最小化、繰上償還の検討等も併せて、経営健全化と安定に継続的に努力していく必要がある。
　平成31年度には地方公営企業会計法適用と経営戦略策定を実施しており、より厳密な多角的視点の経営分析と計画的事業推進を図っていく。　</t>
    <rPh sb="58" eb="60">
      <t>ジッシ</t>
    </rPh>
    <rPh sb="62" eb="64">
      <t>ヒツヨウ</t>
    </rPh>
    <rPh sb="80" eb="82">
      <t>サイダイ</t>
    </rPh>
    <rPh sb="96" eb="98">
      <t>キギョウ</t>
    </rPh>
    <rPh sb="113" eb="114">
      <t>アワ</t>
    </rPh>
    <rPh sb="117" eb="119">
      <t>ケイエイ</t>
    </rPh>
    <rPh sb="119" eb="122">
      <t>ケンゼンカ</t>
    </rPh>
    <rPh sb="123" eb="125">
      <t>アンテイ</t>
    </rPh>
    <rPh sb="126" eb="129">
      <t>ケイゾクテキ</t>
    </rPh>
    <rPh sb="130" eb="132">
      <t>ドリョク</t>
    </rPh>
    <rPh sb="136" eb="138">
      <t>ヒツヨウ</t>
    </rPh>
    <rPh sb="171" eb="173">
      <t>ジッシ</t>
    </rPh>
    <rPh sb="194" eb="196">
      <t>ケイカク</t>
    </rPh>
    <rPh sb="196" eb="197">
      <t>テキ</t>
    </rPh>
    <rPh sb="199" eb="201">
      <t>スイシン</t>
    </rPh>
    <rPh sb="202" eb="203">
      <t>ハカ</t>
    </rPh>
    <phoneticPr fontId="4"/>
  </si>
  <si>
    <t xml:space="preserve">　昭和55年事業開始、昭和58年供用開始から30年以上が経過している。
　現状では、有形固定資産減価償却率及び管渠老朽化率において高い比率ではないが、大規模経費を要する処理場施設の一部は更新実施を行っており、管渠とあわせて、今後の老朽化の把握に努め適宜整備していく必要がある。
</t>
    <rPh sb="24" eb="25">
      <t>ネン</t>
    </rPh>
    <rPh sb="25" eb="27">
      <t>イジョウ</t>
    </rPh>
    <rPh sb="37" eb="39">
      <t>ゲンジョウ</t>
    </rPh>
    <rPh sb="42" eb="44">
      <t>ユウケイ</t>
    </rPh>
    <rPh sb="44" eb="46">
      <t>コテイ</t>
    </rPh>
    <rPh sb="46" eb="48">
      <t>シサン</t>
    </rPh>
    <rPh sb="48" eb="50">
      <t>ゲンカ</t>
    </rPh>
    <rPh sb="50" eb="52">
      <t>ショウキャク</t>
    </rPh>
    <rPh sb="52" eb="53">
      <t>リツ</t>
    </rPh>
    <rPh sb="53" eb="54">
      <t>オヨ</t>
    </rPh>
    <rPh sb="55" eb="56">
      <t>カン</t>
    </rPh>
    <rPh sb="56" eb="57">
      <t>キョ</t>
    </rPh>
    <rPh sb="57" eb="60">
      <t>ロウキュウカ</t>
    </rPh>
    <rPh sb="60" eb="61">
      <t>リツ</t>
    </rPh>
    <rPh sb="65" eb="66">
      <t>タカ</t>
    </rPh>
    <rPh sb="67" eb="69">
      <t>ヒリツ</t>
    </rPh>
    <rPh sb="75" eb="76">
      <t>ダイ</t>
    </rPh>
    <rPh sb="76" eb="78">
      <t>キボ</t>
    </rPh>
    <rPh sb="81" eb="82">
      <t>ヨウ</t>
    </rPh>
    <rPh sb="84" eb="87">
      <t>ショリジョウ</t>
    </rPh>
    <rPh sb="87" eb="89">
      <t>シセツ</t>
    </rPh>
    <rPh sb="90" eb="92">
      <t>イチブ</t>
    </rPh>
    <rPh sb="93" eb="95">
      <t>コウシン</t>
    </rPh>
    <rPh sb="95" eb="97">
      <t>ジッシ</t>
    </rPh>
    <rPh sb="98" eb="99">
      <t>オコナ</t>
    </rPh>
    <rPh sb="104" eb="105">
      <t>カン</t>
    </rPh>
    <rPh sb="105" eb="106">
      <t>キョ</t>
    </rPh>
    <rPh sb="112" eb="114">
      <t>コンゴ</t>
    </rPh>
    <rPh sb="115" eb="118">
      <t>ロウキュウカ</t>
    </rPh>
    <rPh sb="119" eb="121">
      <t>ハアク</t>
    </rPh>
    <rPh sb="122" eb="123">
      <t>ツト</t>
    </rPh>
    <rPh sb="124" eb="126">
      <t>テキギ</t>
    </rPh>
    <rPh sb="126" eb="128">
      <t>セイビ</t>
    </rPh>
    <rPh sb="132" eb="1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</si>
</sst>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0.19</c:v>
                </c:pt>
              </c:numCache>
            </c:numRef>
          </c:val>
          <c:extLst>
            <c:ext xmlns:c16="http://schemas.microsoft.com/office/drawing/2014/chart" uri="{C3380CC4-5D6E-409C-BE32-E72D297353CC}">
              <c16:uniqueId val="{00000000-204C-4663-AB60-796780B912B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204C-4663-AB60-796780B912B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73.33</c:v>
                </c:pt>
              </c:numCache>
            </c:numRef>
          </c:val>
          <c:extLst>
            <c:ext xmlns:c16="http://schemas.microsoft.com/office/drawing/2014/chart" uri="{C3380CC4-5D6E-409C-BE32-E72D297353CC}">
              <c16:uniqueId val="{00000000-1D13-439B-9DB0-D9717F79A3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57.04</c:v>
                </c:pt>
              </c:numCache>
            </c:numRef>
          </c:val>
          <c:smooth val="0"/>
          <c:extLst>
            <c:ext xmlns:c16="http://schemas.microsoft.com/office/drawing/2014/chart" uri="{C3380CC4-5D6E-409C-BE32-E72D297353CC}">
              <c16:uniqueId val="{00000001-1D13-439B-9DB0-D9717F79A3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85.42</c:v>
                </c:pt>
              </c:numCache>
            </c:numRef>
          </c:val>
          <c:extLst>
            <c:ext xmlns:c16="http://schemas.microsoft.com/office/drawing/2014/chart" uri="{C3380CC4-5D6E-409C-BE32-E72D297353CC}">
              <c16:uniqueId val="{00000000-2A55-48FC-A46C-63B8CFAB35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93.73</c:v>
                </c:pt>
              </c:numCache>
            </c:numRef>
          </c:val>
          <c:smooth val="0"/>
          <c:extLst>
            <c:ext xmlns:c16="http://schemas.microsoft.com/office/drawing/2014/chart" uri="{C3380CC4-5D6E-409C-BE32-E72D297353CC}">
              <c16:uniqueId val="{00000001-2A55-48FC-A46C-63B8CFAB35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103.54</c:v>
                </c:pt>
              </c:numCache>
            </c:numRef>
          </c:val>
          <c:extLst>
            <c:ext xmlns:c16="http://schemas.microsoft.com/office/drawing/2014/chart" uri="{C3380CC4-5D6E-409C-BE32-E72D297353CC}">
              <c16:uniqueId val="{00000000-1A6F-4866-BC51-9828A1309F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106.32</c:v>
                </c:pt>
              </c:numCache>
            </c:numRef>
          </c:val>
          <c:smooth val="0"/>
          <c:extLst>
            <c:ext xmlns:c16="http://schemas.microsoft.com/office/drawing/2014/chart" uri="{C3380CC4-5D6E-409C-BE32-E72D297353CC}">
              <c16:uniqueId val="{00000001-1A6F-4866-BC51-9828A1309F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4.46</c:v>
                </c:pt>
              </c:numCache>
            </c:numRef>
          </c:val>
          <c:extLst>
            <c:ext xmlns:c16="http://schemas.microsoft.com/office/drawing/2014/chart" uri="{C3380CC4-5D6E-409C-BE32-E72D297353CC}">
              <c16:uniqueId val="{00000000-E5F2-4A94-8F38-95A8B47C841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21.22</c:v>
                </c:pt>
              </c:numCache>
            </c:numRef>
          </c:val>
          <c:smooth val="0"/>
          <c:extLst>
            <c:ext xmlns:c16="http://schemas.microsoft.com/office/drawing/2014/chart" uri="{C3380CC4-5D6E-409C-BE32-E72D297353CC}">
              <c16:uniqueId val="{00000001-E5F2-4A94-8F38-95A8B47C841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5BB-46AE-A95E-382E21FB24F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0.83</c:v>
                </c:pt>
              </c:numCache>
            </c:numRef>
          </c:val>
          <c:smooth val="0"/>
          <c:extLst>
            <c:ext xmlns:c16="http://schemas.microsoft.com/office/drawing/2014/chart" uri="{C3380CC4-5D6E-409C-BE32-E72D297353CC}">
              <c16:uniqueId val="{00000001-75BB-46AE-A95E-382E21FB24F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DFC-4025-A7FF-E0D53C5034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1.35</c:v>
                </c:pt>
              </c:numCache>
            </c:numRef>
          </c:val>
          <c:smooth val="0"/>
          <c:extLst>
            <c:ext xmlns:c16="http://schemas.microsoft.com/office/drawing/2014/chart" uri="{C3380CC4-5D6E-409C-BE32-E72D297353CC}">
              <c16:uniqueId val="{00000001-3DFC-4025-A7FF-E0D53C5034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56.36</c:v>
                </c:pt>
              </c:numCache>
            </c:numRef>
          </c:val>
          <c:extLst>
            <c:ext xmlns:c16="http://schemas.microsoft.com/office/drawing/2014/chart" uri="{C3380CC4-5D6E-409C-BE32-E72D297353CC}">
              <c16:uniqueId val="{00000000-24C1-4D16-8AEE-C7A4178519E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71.540000000000006</c:v>
                </c:pt>
              </c:numCache>
            </c:numRef>
          </c:val>
          <c:smooth val="0"/>
          <c:extLst>
            <c:ext xmlns:c16="http://schemas.microsoft.com/office/drawing/2014/chart" uri="{C3380CC4-5D6E-409C-BE32-E72D297353CC}">
              <c16:uniqueId val="{00000001-24C1-4D16-8AEE-C7A4178519E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412.32</c:v>
                </c:pt>
              </c:numCache>
            </c:numRef>
          </c:val>
          <c:extLst>
            <c:ext xmlns:c16="http://schemas.microsoft.com/office/drawing/2014/chart" uri="{C3380CC4-5D6E-409C-BE32-E72D297353CC}">
              <c16:uniqueId val="{00000000-45B2-4F39-A142-28B620F821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653.69000000000005</c:v>
                </c:pt>
              </c:numCache>
            </c:numRef>
          </c:val>
          <c:smooth val="0"/>
          <c:extLst>
            <c:ext xmlns:c16="http://schemas.microsoft.com/office/drawing/2014/chart" uri="{C3380CC4-5D6E-409C-BE32-E72D297353CC}">
              <c16:uniqueId val="{00000001-45B2-4F39-A142-28B620F821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49.26</c:v>
                </c:pt>
              </c:numCache>
            </c:numRef>
          </c:val>
          <c:extLst>
            <c:ext xmlns:c16="http://schemas.microsoft.com/office/drawing/2014/chart" uri="{C3380CC4-5D6E-409C-BE32-E72D297353CC}">
              <c16:uniqueId val="{00000000-A85F-4B6D-867C-F84646E86D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88.05</c:v>
                </c:pt>
              </c:numCache>
            </c:numRef>
          </c:val>
          <c:smooth val="0"/>
          <c:extLst>
            <c:ext xmlns:c16="http://schemas.microsoft.com/office/drawing/2014/chart" uri="{C3380CC4-5D6E-409C-BE32-E72D297353CC}">
              <c16:uniqueId val="{00000001-A85F-4B6D-867C-F84646E86D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188.66</c:v>
                </c:pt>
              </c:numCache>
            </c:numRef>
          </c:val>
          <c:extLst>
            <c:ext xmlns:c16="http://schemas.microsoft.com/office/drawing/2014/chart" uri="{C3380CC4-5D6E-409C-BE32-E72D297353CC}">
              <c16:uniqueId val="{00000000-7A53-4A21-B3C8-3EC3547600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141.15</c:v>
                </c:pt>
              </c:numCache>
            </c:numRef>
          </c:val>
          <c:smooth val="0"/>
          <c:extLst>
            <c:ext xmlns:c16="http://schemas.microsoft.com/office/drawing/2014/chart" uri="{C3380CC4-5D6E-409C-BE32-E72D297353CC}">
              <c16:uniqueId val="{00000001-7A53-4A21-B3C8-3EC3547600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Y16" zoomScale="110" zoomScaleNormal="110" workbookViewId="0">
      <selection activeCell="CI44" sqref="CI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糸満市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62191</v>
      </c>
      <c r="AM8" s="69"/>
      <c r="AN8" s="69"/>
      <c r="AO8" s="69"/>
      <c r="AP8" s="69"/>
      <c r="AQ8" s="69"/>
      <c r="AR8" s="69"/>
      <c r="AS8" s="69"/>
      <c r="AT8" s="68">
        <f>データ!T6</f>
        <v>46.63</v>
      </c>
      <c r="AU8" s="68"/>
      <c r="AV8" s="68"/>
      <c r="AW8" s="68"/>
      <c r="AX8" s="68"/>
      <c r="AY8" s="68"/>
      <c r="AZ8" s="68"/>
      <c r="BA8" s="68"/>
      <c r="BB8" s="68">
        <f>データ!U6</f>
        <v>1333.71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70.39</v>
      </c>
      <c r="J10" s="68"/>
      <c r="K10" s="68"/>
      <c r="L10" s="68"/>
      <c r="M10" s="68"/>
      <c r="N10" s="68"/>
      <c r="O10" s="68"/>
      <c r="P10" s="68">
        <f>データ!P6</f>
        <v>68.38</v>
      </c>
      <c r="Q10" s="68"/>
      <c r="R10" s="68"/>
      <c r="S10" s="68"/>
      <c r="T10" s="68"/>
      <c r="U10" s="68"/>
      <c r="V10" s="68"/>
      <c r="W10" s="68">
        <f>データ!Q6</f>
        <v>89.18</v>
      </c>
      <c r="X10" s="68"/>
      <c r="Y10" s="68"/>
      <c r="Z10" s="68"/>
      <c r="AA10" s="68"/>
      <c r="AB10" s="68"/>
      <c r="AC10" s="68"/>
      <c r="AD10" s="69">
        <f>データ!R6</f>
        <v>1446</v>
      </c>
      <c r="AE10" s="69"/>
      <c r="AF10" s="69"/>
      <c r="AG10" s="69"/>
      <c r="AH10" s="69"/>
      <c r="AI10" s="69"/>
      <c r="AJ10" s="69"/>
      <c r="AK10" s="2"/>
      <c r="AL10" s="69">
        <f>データ!V6</f>
        <v>42351</v>
      </c>
      <c r="AM10" s="69"/>
      <c r="AN10" s="69"/>
      <c r="AO10" s="69"/>
      <c r="AP10" s="69"/>
      <c r="AQ10" s="69"/>
      <c r="AR10" s="69"/>
      <c r="AS10" s="69"/>
      <c r="AT10" s="68">
        <f>データ!W6</f>
        <v>7.48</v>
      </c>
      <c r="AU10" s="68"/>
      <c r="AV10" s="68"/>
      <c r="AW10" s="68"/>
      <c r="AX10" s="68"/>
      <c r="AY10" s="68"/>
      <c r="AZ10" s="68"/>
      <c r="BA10" s="68"/>
      <c r="BB10" s="68">
        <f>データ!X6</f>
        <v>5661.9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g3vSKUfCMm4jmCSS7U1DDy3QdFR+pA/Vq7nLe9ERNby4GLjO5535c4v5k3bn1WWU4BbqQlzQyc0NlI3xDb4cxA==" saltValue="2Oie1cxkcxyY6ZmNeOgZ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472107</v>
      </c>
      <c r="D6" s="33">
        <f t="shared" si="3"/>
        <v>46</v>
      </c>
      <c r="E6" s="33">
        <f t="shared" si="3"/>
        <v>17</v>
      </c>
      <c r="F6" s="33">
        <f t="shared" si="3"/>
        <v>1</v>
      </c>
      <c r="G6" s="33">
        <f t="shared" si="3"/>
        <v>0</v>
      </c>
      <c r="H6" s="33" t="str">
        <f t="shared" si="3"/>
        <v>沖縄県　糸満市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70.39</v>
      </c>
      <c r="P6" s="34">
        <f t="shared" si="3"/>
        <v>68.38</v>
      </c>
      <c r="Q6" s="34">
        <f t="shared" si="3"/>
        <v>89.18</v>
      </c>
      <c r="R6" s="34">
        <f t="shared" si="3"/>
        <v>1446</v>
      </c>
      <c r="S6" s="34">
        <f t="shared" si="3"/>
        <v>62191</v>
      </c>
      <c r="T6" s="34">
        <f t="shared" si="3"/>
        <v>46.63</v>
      </c>
      <c r="U6" s="34">
        <f t="shared" si="3"/>
        <v>1333.71</v>
      </c>
      <c r="V6" s="34">
        <f t="shared" si="3"/>
        <v>42351</v>
      </c>
      <c r="W6" s="34">
        <f t="shared" si="3"/>
        <v>7.48</v>
      </c>
      <c r="X6" s="34">
        <f t="shared" si="3"/>
        <v>5661.9</v>
      </c>
      <c r="Y6" s="35" t="str">
        <f>IF(Y7="",NA(),Y7)</f>
        <v>-</v>
      </c>
      <c r="Z6" s="35" t="str">
        <f t="shared" ref="Z6:AH6" si="4">IF(Z7="",NA(),Z7)</f>
        <v>-</v>
      </c>
      <c r="AA6" s="35" t="str">
        <f t="shared" si="4"/>
        <v>-</v>
      </c>
      <c r="AB6" s="35" t="str">
        <f t="shared" si="4"/>
        <v>-</v>
      </c>
      <c r="AC6" s="35">
        <f t="shared" si="4"/>
        <v>103.54</v>
      </c>
      <c r="AD6" s="35" t="str">
        <f t="shared" si="4"/>
        <v>-</v>
      </c>
      <c r="AE6" s="35" t="str">
        <f t="shared" si="4"/>
        <v>-</v>
      </c>
      <c r="AF6" s="35" t="str">
        <f t="shared" si="4"/>
        <v>-</v>
      </c>
      <c r="AG6" s="35" t="str">
        <f t="shared" si="4"/>
        <v>-</v>
      </c>
      <c r="AH6" s="35">
        <f t="shared" si="4"/>
        <v>106.32</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1.35</v>
      </c>
      <c r="AT6" s="34" t="str">
        <f>IF(AT7="","",IF(AT7="-","【-】","【"&amp;SUBSTITUTE(TEXT(AT7,"#,##0.00"),"-","△")&amp;"】"))</f>
        <v>【3.09】</v>
      </c>
      <c r="AU6" s="35" t="str">
        <f>IF(AU7="",NA(),AU7)</f>
        <v>-</v>
      </c>
      <c r="AV6" s="35" t="str">
        <f t="shared" ref="AV6:BD6" si="6">IF(AV7="",NA(),AV7)</f>
        <v>-</v>
      </c>
      <c r="AW6" s="35" t="str">
        <f t="shared" si="6"/>
        <v>-</v>
      </c>
      <c r="AX6" s="35" t="str">
        <f t="shared" si="6"/>
        <v>-</v>
      </c>
      <c r="AY6" s="35">
        <f t="shared" si="6"/>
        <v>56.36</v>
      </c>
      <c r="AZ6" s="35" t="str">
        <f t="shared" si="6"/>
        <v>-</v>
      </c>
      <c r="BA6" s="35" t="str">
        <f t="shared" si="6"/>
        <v>-</v>
      </c>
      <c r="BB6" s="35" t="str">
        <f t="shared" si="6"/>
        <v>-</v>
      </c>
      <c r="BC6" s="35" t="str">
        <f t="shared" si="6"/>
        <v>-</v>
      </c>
      <c r="BD6" s="35">
        <f t="shared" si="6"/>
        <v>71.540000000000006</v>
      </c>
      <c r="BE6" s="34" t="str">
        <f>IF(BE7="","",IF(BE7="-","【-】","【"&amp;SUBSTITUTE(TEXT(BE7,"#,##0.00"),"-","△")&amp;"】"))</f>
        <v>【69.54】</v>
      </c>
      <c r="BF6" s="35" t="str">
        <f>IF(BF7="",NA(),BF7)</f>
        <v>-</v>
      </c>
      <c r="BG6" s="35" t="str">
        <f t="shared" ref="BG6:BO6" si="7">IF(BG7="",NA(),BG7)</f>
        <v>-</v>
      </c>
      <c r="BH6" s="35" t="str">
        <f t="shared" si="7"/>
        <v>-</v>
      </c>
      <c r="BI6" s="35" t="str">
        <f t="shared" si="7"/>
        <v>-</v>
      </c>
      <c r="BJ6" s="35">
        <f t="shared" si="7"/>
        <v>412.32</v>
      </c>
      <c r="BK6" s="35" t="str">
        <f t="shared" si="7"/>
        <v>-</v>
      </c>
      <c r="BL6" s="35" t="str">
        <f t="shared" si="7"/>
        <v>-</v>
      </c>
      <c r="BM6" s="35" t="str">
        <f t="shared" si="7"/>
        <v>-</v>
      </c>
      <c r="BN6" s="35" t="str">
        <f t="shared" si="7"/>
        <v>-</v>
      </c>
      <c r="BO6" s="35">
        <f t="shared" si="7"/>
        <v>653.69000000000005</v>
      </c>
      <c r="BP6" s="34" t="str">
        <f>IF(BP7="","",IF(BP7="-","【-】","【"&amp;SUBSTITUTE(TEXT(BP7,"#,##0.00"),"-","△")&amp;"】"))</f>
        <v>【682.51】</v>
      </c>
      <c r="BQ6" s="35" t="str">
        <f>IF(BQ7="",NA(),BQ7)</f>
        <v>-</v>
      </c>
      <c r="BR6" s="35" t="str">
        <f t="shared" ref="BR6:BZ6" si="8">IF(BR7="",NA(),BR7)</f>
        <v>-</v>
      </c>
      <c r="BS6" s="35" t="str">
        <f t="shared" si="8"/>
        <v>-</v>
      </c>
      <c r="BT6" s="35" t="str">
        <f t="shared" si="8"/>
        <v>-</v>
      </c>
      <c r="BU6" s="35">
        <f t="shared" si="8"/>
        <v>49.26</v>
      </c>
      <c r="BV6" s="35" t="str">
        <f t="shared" si="8"/>
        <v>-</v>
      </c>
      <c r="BW6" s="35" t="str">
        <f t="shared" si="8"/>
        <v>-</v>
      </c>
      <c r="BX6" s="35" t="str">
        <f t="shared" si="8"/>
        <v>-</v>
      </c>
      <c r="BY6" s="35" t="str">
        <f t="shared" si="8"/>
        <v>-</v>
      </c>
      <c r="BZ6" s="35">
        <f t="shared" si="8"/>
        <v>88.05</v>
      </c>
      <c r="CA6" s="34" t="str">
        <f>IF(CA7="","",IF(CA7="-","【-】","【"&amp;SUBSTITUTE(TEXT(CA7,"#,##0.00"),"-","△")&amp;"】"))</f>
        <v>【100.34】</v>
      </c>
      <c r="CB6" s="35" t="str">
        <f>IF(CB7="",NA(),CB7)</f>
        <v>-</v>
      </c>
      <c r="CC6" s="35" t="str">
        <f t="shared" ref="CC6:CK6" si="9">IF(CC7="",NA(),CC7)</f>
        <v>-</v>
      </c>
      <c r="CD6" s="35" t="str">
        <f t="shared" si="9"/>
        <v>-</v>
      </c>
      <c r="CE6" s="35" t="str">
        <f t="shared" si="9"/>
        <v>-</v>
      </c>
      <c r="CF6" s="35">
        <f t="shared" si="9"/>
        <v>188.66</v>
      </c>
      <c r="CG6" s="35" t="str">
        <f t="shared" si="9"/>
        <v>-</v>
      </c>
      <c r="CH6" s="35" t="str">
        <f t="shared" si="9"/>
        <v>-</v>
      </c>
      <c r="CI6" s="35" t="str">
        <f t="shared" si="9"/>
        <v>-</v>
      </c>
      <c r="CJ6" s="35" t="str">
        <f t="shared" si="9"/>
        <v>-</v>
      </c>
      <c r="CK6" s="35">
        <f t="shared" si="9"/>
        <v>141.15</v>
      </c>
      <c r="CL6" s="34" t="str">
        <f>IF(CL7="","",IF(CL7="-","【-】","【"&amp;SUBSTITUTE(TEXT(CL7,"#,##0.00"),"-","△")&amp;"】"))</f>
        <v>【136.15】</v>
      </c>
      <c r="CM6" s="35" t="str">
        <f>IF(CM7="",NA(),CM7)</f>
        <v>-</v>
      </c>
      <c r="CN6" s="35" t="str">
        <f t="shared" ref="CN6:CV6" si="10">IF(CN7="",NA(),CN7)</f>
        <v>-</v>
      </c>
      <c r="CO6" s="35" t="str">
        <f t="shared" si="10"/>
        <v>-</v>
      </c>
      <c r="CP6" s="35" t="str">
        <f t="shared" si="10"/>
        <v>-</v>
      </c>
      <c r="CQ6" s="35">
        <f t="shared" si="10"/>
        <v>73.33</v>
      </c>
      <c r="CR6" s="35" t="str">
        <f t="shared" si="10"/>
        <v>-</v>
      </c>
      <c r="CS6" s="35" t="str">
        <f t="shared" si="10"/>
        <v>-</v>
      </c>
      <c r="CT6" s="35" t="str">
        <f t="shared" si="10"/>
        <v>-</v>
      </c>
      <c r="CU6" s="35" t="str">
        <f t="shared" si="10"/>
        <v>-</v>
      </c>
      <c r="CV6" s="35">
        <f t="shared" si="10"/>
        <v>57.04</v>
      </c>
      <c r="CW6" s="34" t="str">
        <f>IF(CW7="","",IF(CW7="-","【-】","【"&amp;SUBSTITUTE(TEXT(CW7,"#,##0.00"),"-","△")&amp;"】"))</f>
        <v>【59.64】</v>
      </c>
      <c r="CX6" s="35" t="str">
        <f>IF(CX7="",NA(),CX7)</f>
        <v>-</v>
      </c>
      <c r="CY6" s="35" t="str">
        <f t="shared" ref="CY6:DG6" si="11">IF(CY7="",NA(),CY7)</f>
        <v>-</v>
      </c>
      <c r="CZ6" s="35" t="str">
        <f t="shared" si="11"/>
        <v>-</v>
      </c>
      <c r="DA6" s="35" t="str">
        <f t="shared" si="11"/>
        <v>-</v>
      </c>
      <c r="DB6" s="35">
        <f t="shared" si="11"/>
        <v>85.42</v>
      </c>
      <c r="DC6" s="35" t="str">
        <f t="shared" si="11"/>
        <v>-</v>
      </c>
      <c r="DD6" s="35" t="str">
        <f t="shared" si="11"/>
        <v>-</v>
      </c>
      <c r="DE6" s="35" t="str">
        <f t="shared" si="11"/>
        <v>-</v>
      </c>
      <c r="DF6" s="35" t="str">
        <f t="shared" si="11"/>
        <v>-</v>
      </c>
      <c r="DG6" s="35">
        <f t="shared" si="11"/>
        <v>93.73</v>
      </c>
      <c r="DH6" s="34" t="str">
        <f>IF(DH7="","",IF(DH7="-","【-】","【"&amp;SUBSTITUTE(TEXT(DH7,"#,##0.00"),"-","△")&amp;"】"))</f>
        <v>【95.35】</v>
      </c>
      <c r="DI6" s="35" t="str">
        <f>IF(DI7="",NA(),DI7)</f>
        <v>-</v>
      </c>
      <c r="DJ6" s="35" t="str">
        <f t="shared" ref="DJ6:DR6" si="12">IF(DJ7="",NA(),DJ7)</f>
        <v>-</v>
      </c>
      <c r="DK6" s="35" t="str">
        <f t="shared" si="12"/>
        <v>-</v>
      </c>
      <c r="DL6" s="35" t="str">
        <f t="shared" si="12"/>
        <v>-</v>
      </c>
      <c r="DM6" s="35">
        <f t="shared" si="12"/>
        <v>4.46</v>
      </c>
      <c r="DN6" s="35" t="str">
        <f t="shared" si="12"/>
        <v>-</v>
      </c>
      <c r="DO6" s="35" t="str">
        <f t="shared" si="12"/>
        <v>-</v>
      </c>
      <c r="DP6" s="35" t="str">
        <f t="shared" si="12"/>
        <v>-</v>
      </c>
      <c r="DQ6" s="35" t="str">
        <f t="shared" si="12"/>
        <v>-</v>
      </c>
      <c r="DR6" s="35">
        <f t="shared" si="12"/>
        <v>21.22</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0.83</v>
      </c>
      <c r="ED6" s="34" t="str">
        <f>IF(ED7="","",IF(ED7="-","【-】","【"&amp;SUBSTITUTE(TEXT(ED7,"#,##0.00"),"-","△")&amp;"】"))</f>
        <v>【5.90】</v>
      </c>
      <c r="EE6" s="35" t="str">
        <f>IF(EE7="",NA(),EE7)</f>
        <v>-</v>
      </c>
      <c r="EF6" s="35" t="str">
        <f t="shared" ref="EF6:EN6" si="14">IF(EF7="",NA(),EF7)</f>
        <v>-</v>
      </c>
      <c r="EG6" s="35" t="str">
        <f t="shared" si="14"/>
        <v>-</v>
      </c>
      <c r="EH6" s="35" t="str">
        <f t="shared" si="14"/>
        <v>-</v>
      </c>
      <c r="EI6" s="35">
        <f t="shared" si="14"/>
        <v>0.19</v>
      </c>
      <c r="EJ6" s="35" t="str">
        <f t="shared" si="14"/>
        <v>-</v>
      </c>
      <c r="EK6" s="35" t="str">
        <f t="shared" si="14"/>
        <v>-</v>
      </c>
      <c r="EL6" s="35" t="str">
        <f t="shared" si="14"/>
        <v>-</v>
      </c>
      <c r="EM6" s="35" t="str">
        <f t="shared" si="14"/>
        <v>-</v>
      </c>
      <c r="EN6" s="35">
        <f t="shared" si="14"/>
        <v>0.12</v>
      </c>
      <c r="EO6" s="34" t="str">
        <f>IF(EO7="","",IF(EO7="-","【-】","【"&amp;SUBSTITUTE(TEXT(EO7,"#,##0.00"),"-","△")&amp;"】"))</f>
        <v>【0.22】</v>
      </c>
    </row>
    <row r="7" spans="1:148" s="36" customFormat="1" x14ac:dyDescent="0.15">
      <c r="A7" s="28"/>
      <c r="B7" s="37">
        <v>2019</v>
      </c>
      <c r="C7" s="37">
        <v>472107</v>
      </c>
      <c r="D7" s="37">
        <v>46</v>
      </c>
      <c r="E7" s="37">
        <v>17</v>
      </c>
      <c r="F7" s="37">
        <v>1</v>
      </c>
      <c r="G7" s="37">
        <v>0</v>
      </c>
      <c r="H7" s="37" t="s">
        <v>96</v>
      </c>
      <c r="I7" s="37" t="s">
        <v>97</v>
      </c>
      <c r="J7" s="37" t="s">
        <v>98</v>
      </c>
      <c r="K7" s="37" t="s">
        <v>99</v>
      </c>
      <c r="L7" s="37" t="s">
        <v>100</v>
      </c>
      <c r="M7" s="37" t="s">
        <v>101</v>
      </c>
      <c r="N7" s="38" t="s">
        <v>102</v>
      </c>
      <c r="O7" s="38">
        <v>70.39</v>
      </c>
      <c r="P7" s="38">
        <v>68.38</v>
      </c>
      <c r="Q7" s="38">
        <v>89.18</v>
      </c>
      <c r="R7" s="38">
        <v>1446</v>
      </c>
      <c r="S7" s="38">
        <v>62191</v>
      </c>
      <c r="T7" s="38">
        <v>46.63</v>
      </c>
      <c r="U7" s="38">
        <v>1333.71</v>
      </c>
      <c r="V7" s="38">
        <v>42351</v>
      </c>
      <c r="W7" s="38">
        <v>7.48</v>
      </c>
      <c r="X7" s="38">
        <v>5661.9</v>
      </c>
      <c r="Y7" s="38" t="s">
        <v>102</v>
      </c>
      <c r="Z7" s="38" t="s">
        <v>102</v>
      </c>
      <c r="AA7" s="38" t="s">
        <v>102</v>
      </c>
      <c r="AB7" s="38" t="s">
        <v>102</v>
      </c>
      <c r="AC7" s="38">
        <v>103.54</v>
      </c>
      <c r="AD7" s="38" t="s">
        <v>102</v>
      </c>
      <c r="AE7" s="38" t="s">
        <v>102</v>
      </c>
      <c r="AF7" s="38" t="s">
        <v>102</v>
      </c>
      <c r="AG7" s="38" t="s">
        <v>102</v>
      </c>
      <c r="AH7" s="38">
        <v>106.32</v>
      </c>
      <c r="AI7" s="38">
        <v>108.07</v>
      </c>
      <c r="AJ7" s="38" t="s">
        <v>102</v>
      </c>
      <c r="AK7" s="38" t="s">
        <v>102</v>
      </c>
      <c r="AL7" s="38" t="s">
        <v>102</v>
      </c>
      <c r="AM7" s="38" t="s">
        <v>102</v>
      </c>
      <c r="AN7" s="38">
        <v>0</v>
      </c>
      <c r="AO7" s="38" t="s">
        <v>102</v>
      </c>
      <c r="AP7" s="38" t="s">
        <v>102</v>
      </c>
      <c r="AQ7" s="38" t="s">
        <v>102</v>
      </c>
      <c r="AR7" s="38" t="s">
        <v>102</v>
      </c>
      <c r="AS7" s="38">
        <v>1.35</v>
      </c>
      <c r="AT7" s="38">
        <v>3.09</v>
      </c>
      <c r="AU7" s="38" t="s">
        <v>102</v>
      </c>
      <c r="AV7" s="38" t="s">
        <v>102</v>
      </c>
      <c r="AW7" s="38" t="s">
        <v>102</v>
      </c>
      <c r="AX7" s="38" t="s">
        <v>102</v>
      </c>
      <c r="AY7" s="38">
        <v>56.36</v>
      </c>
      <c r="AZ7" s="38" t="s">
        <v>102</v>
      </c>
      <c r="BA7" s="38" t="s">
        <v>102</v>
      </c>
      <c r="BB7" s="38" t="s">
        <v>102</v>
      </c>
      <c r="BC7" s="38" t="s">
        <v>102</v>
      </c>
      <c r="BD7" s="38">
        <v>71.540000000000006</v>
      </c>
      <c r="BE7" s="38">
        <v>69.540000000000006</v>
      </c>
      <c r="BF7" s="38" t="s">
        <v>102</v>
      </c>
      <c r="BG7" s="38" t="s">
        <v>102</v>
      </c>
      <c r="BH7" s="38" t="s">
        <v>102</v>
      </c>
      <c r="BI7" s="38" t="s">
        <v>102</v>
      </c>
      <c r="BJ7" s="38">
        <v>412.32</v>
      </c>
      <c r="BK7" s="38" t="s">
        <v>102</v>
      </c>
      <c r="BL7" s="38" t="s">
        <v>102</v>
      </c>
      <c r="BM7" s="38" t="s">
        <v>102</v>
      </c>
      <c r="BN7" s="38" t="s">
        <v>102</v>
      </c>
      <c r="BO7" s="38">
        <v>653.69000000000005</v>
      </c>
      <c r="BP7" s="38">
        <v>682.51</v>
      </c>
      <c r="BQ7" s="38" t="s">
        <v>102</v>
      </c>
      <c r="BR7" s="38" t="s">
        <v>102</v>
      </c>
      <c r="BS7" s="38" t="s">
        <v>102</v>
      </c>
      <c r="BT7" s="38" t="s">
        <v>102</v>
      </c>
      <c r="BU7" s="38">
        <v>49.26</v>
      </c>
      <c r="BV7" s="38" t="s">
        <v>102</v>
      </c>
      <c r="BW7" s="38" t="s">
        <v>102</v>
      </c>
      <c r="BX7" s="38" t="s">
        <v>102</v>
      </c>
      <c r="BY7" s="38" t="s">
        <v>102</v>
      </c>
      <c r="BZ7" s="38">
        <v>88.05</v>
      </c>
      <c r="CA7" s="38">
        <v>100.34</v>
      </c>
      <c r="CB7" s="38" t="s">
        <v>102</v>
      </c>
      <c r="CC7" s="38" t="s">
        <v>102</v>
      </c>
      <c r="CD7" s="38" t="s">
        <v>102</v>
      </c>
      <c r="CE7" s="38" t="s">
        <v>102</v>
      </c>
      <c r="CF7" s="38">
        <v>188.66</v>
      </c>
      <c r="CG7" s="38" t="s">
        <v>102</v>
      </c>
      <c r="CH7" s="38" t="s">
        <v>102</v>
      </c>
      <c r="CI7" s="38" t="s">
        <v>102</v>
      </c>
      <c r="CJ7" s="38" t="s">
        <v>102</v>
      </c>
      <c r="CK7" s="38">
        <v>141.15</v>
      </c>
      <c r="CL7" s="38">
        <v>136.15</v>
      </c>
      <c r="CM7" s="38" t="s">
        <v>102</v>
      </c>
      <c r="CN7" s="38" t="s">
        <v>102</v>
      </c>
      <c r="CO7" s="38" t="s">
        <v>102</v>
      </c>
      <c r="CP7" s="38" t="s">
        <v>102</v>
      </c>
      <c r="CQ7" s="38">
        <v>73.33</v>
      </c>
      <c r="CR7" s="38" t="s">
        <v>102</v>
      </c>
      <c r="CS7" s="38" t="s">
        <v>102</v>
      </c>
      <c r="CT7" s="38" t="s">
        <v>102</v>
      </c>
      <c r="CU7" s="38" t="s">
        <v>102</v>
      </c>
      <c r="CV7" s="38">
        <v>57.04</v>
      </c>
      <c r="CW7" s="38">
        <v>59.64</v>
      </c>
      <c r="CX7" s="38" t="s">
        <v>102</v>
      </c>
      <c r="CY7" s="38" t="s">
        <v>102</v>
      </c>
      <c r="CZ7" s="38" t="s">
        <v>102</v>
      </c>
      <c r="DA7" s="38" t="s">
        <v>102</v>
      </c>
      <c r="DB7" s="38">
        <v>85.42</v>
      </c>
      <c r="DC7" s="38" t="s">
        <v>102</v>
      </c>
      <c r="DD7" s="38" t="s">
        <v>102</v>
      </c>
      <c r="DE7" s="38" t="s">
        <v>102</v>
      </c>
      <c r="DF7" s="38" t="s">
        <v>102</v>
      </c>
      <c r="DG7" s="38">
        <v>93.73</v>
      </c>
      <c r="DH7" s="38">
        <v>95.35</v>
      </c>
      <c r="DI7" s="38" t="s">
        <v>102</v>
      </c>
      <c r="DJ7" s="38" t="s">
        <v>102</v>
      </c>
      <c r="DK7" s="38" t="s">
        <v>102</v>
      </c>
      <c r="DL7" s="38" t="s">
        <v>102</v>
      </c>
      <c r="DM7" s="38">
        <v>4.46</v>
      </c>
      <c r="DN7" s="38" t="s">
        <v>102</v>
      </c>
      <c r="DO7" s="38" t="s">
        <v>102</v>
      </c>
      <c r="DP7" s="38" t="s">
        <v>102</v>
      </c>
      <c r="DQ7" s="38" t="s">
        <v>102</v>
      </c>
      <c r="DR7" s="38">
        <v>21.22</v>
      </c>
      <c r="DS7" s="38">
        <v>38.57</v>
      </c>
      <c r="DT7" s="38" t="s">
        <v>102</v>
      </c>
      <c r="DU7" s="38" t="s">
        <v>102</v>
      </c>
      <c r="DV7" s="38" t="s">
        <v>102</v>
      </c>
      <c r="DW7" s="38" t="s">
        <v>102</v>
      </c>
      <c r="DX7" s="38">
        <v>0</v>
      </c>
      <c r="DY7" s="38" t="s">
        <v>102</v>
      </c>
      <c r="DZ7" s="38" t="s">
        <v>102</v>
      </c>
      <c r="EA7" s="38" t="s">
        <v>102</v>
      </c>
      <c r="EB7" s="38" t="s">
        <v>102</v>
      </c>
      <c r="EC7" s="38">
        <v>0.83</v>
      </c>
      <c r="ED7" s="38">
        <v>5.9</v>
      </c>
      <c r="EE7" s="38" t="s">
        <v>102</v>
      </c>
      <c r="EF7" s="38" t="s">
        <v>102</v>
      </c>
      <c r="EG7" s="38" t="s">
        <v>102</v>
      </c>
      <c r="EH7" s="38" t="s">
        <v>102</v>
      </c>
      <c r="EI7" s="38">
        <v>0.19</v>
      </c>
      <c r="EJ7" s="38" t="s">
        <v>102</v>
      </c>
      <c r="EK7" s="38" t="s">
        <v>102</v>
      </c>
      <c r="EL7" s="38" t="s">
        <v>102</v>
      </c>
      <c r="EM7" s="38" t="s">
        <v>102</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大仲 良史</cp:lastModifiedBy>
  <cp:lastPrinted>2021-01-27T00:34:13Z</cp:lastPrinted>
  <dcterms:created xsi:type="dcterms:W3CDTF">2020-12-04T02:31:09Z</dcterms:created>
  <dcterms:modified xsi:type="dcterms:W3CDTF">2021-01-27T00:35:16Z</dcterms:modified>
  <cp:category/>
</cp:coreProperties>
</file>