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129経営比較分析表\"/>
    </mc:Choice>
  </mc:AlternateContent>
  <xr:revisionPtr revIDLastSave="0" documentId="13_ncr:1_{1FC96373-1C47-4A65-B1AA-A9DAF1EB2EBD}" xr6:coauthVersionLast="36" xr6:coauthVersionMax="36" xr10:uidLastSave="{00000000-0000-0000-0000-000000000000}"/>
  <workbookProtection workbookAlgorithmName="SHA-512" workbookHashValue="+AmlOYkZ5G/0kOyThNe6nn6RJHeoOOXvQi9VhBRRGOHasiodLTgO7AjKbMz3FrVcHN2Bdx2tRZaB47hVR3qtgQ==" workbookSaltValue="c5Uu/OEubu5cyExoqNZI4w==" workbookSpinCount="100000" lockStructure="1"/>
  <bookViews>
    <workbookView xWindow="0" yWindow="0" windowWidth="21615" windowHeight="118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<sst xmlns="http://schemas.openxmlformats.org/spreadsheetml/2006/main" count="236" uniqueCount="119">
  <si>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</si>
  <si>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</si>
  <si>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</si>
  <si>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</si>
  <si>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</si>
  <si>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</si>
  <si>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</si>
  <si>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</si>
  <si>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</si>
  <si>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</si>
  <si>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</si>
  <si>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</si>
  <si>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</si>
  <si>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</si>
  <si>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</si>
  <si>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</si>
  <si>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</si>
  <si>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</si>
  <si>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</si>
  <si>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</si>
  <si>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</si>
  <si>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</si>
  <si>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</si>
  <si>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</si>
  <si>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</si>
  <si>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</si>
  <si>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</si>
  <si>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</si>
  <si>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</si>
  <si>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</si>
  <si>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</si>
  <si>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</si>
  <si>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</si>
  <si>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</si>
  <si>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</si>
  <si>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</si>
  <si>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</si>
  <si>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</si>
  <si>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</si>
  <si>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</si>
  <si>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</si>
  <si>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</si>
  <si>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</si>
  <si>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</si>
  <si>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</si>
  <si>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</si>
  <si>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</si>
  <si>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</si>
  <si>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</si>
  <si>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</si>
  <si>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</si>
  <si>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</si>
  <si>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</si>
  <si>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</si>
  <si>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</si>
  <si>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</si>
  <si>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</si>
  <si>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</si>
  <si>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</si>
  <si>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</si>
  <si>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</si>
  <si>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</si>
  <si>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</si>
  <si>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</si>
  <si>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</si>
  <si>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</si>
  <si>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</si>
  <si>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</si>
  <si>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</si>
  <si>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</si>
  <si>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</si>
  <si>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</si>
  <si>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</si>
  <si>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</si>
  <si>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</si>
  <si>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</si>
  <si>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</si>
  <si>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</si>
  <si>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</si>
  <si>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</si>
  <si>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</si>
  <si>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</si>
  <si>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</si>
  <si>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</si>
  <si>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</si>
  <si>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</si>
  <si>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</si>
  <si>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</si>
  <si>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</si>
  <si>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</si>
  <si>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</si>
  <si>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</si>
  <si>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</si>
  <si>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</si>
  <si>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</si>
  <si>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</si>
  <si>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</si>
  <si>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</si>
  <si>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</si>
  <si>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</si>
  <si>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</si>
  <si>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</si>
  <si>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</si>
  <si>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</si>
  <si>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</si>
  <si>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</si>
  <si>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</si>
  <si>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</si>
  <si>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</si>
  <si>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</si>
  <si>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</si>
  <si>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</si>
  <si>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</si>
  <si>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</si>
  <si>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</si>
  <si>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</si>
  <si>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①収益的収支比率は、平成28年度から90％以上を推移してきたが令和元年度に88.46％となった。依然として100％未満であることから、単年度収支が赤字であることを示している。
　④企業債残高対事業規模比率は、平均値を大きく下回っているが、特定環境保全公共下水道事業は平成３年度以降大規模な工事を行っていないため企業債借入額が減少していることが本比率が低くなっている大きな要因である。
　⑤経費回収率は前年度に比べ約9.28％減っており、100％を下回っているため、経費を使用料収入だけでは賄えていない状況である。
　特定環境保全公共下水道事業に係る汚水は、喜瀬・幸喜地区の宿泊施設からの汚水が大半を占めているため、処理場規模に対して汚水量が比較的多い。そのため、⑥汚水処理原価は類似団体と比べ低く抑えられ、⑦施設利用率は比較的高くなっている状況である。
　⑧水洗化率は一般家庭における下水道接続率を示しており、前年度に比べて約1％増えているが、57.19％と依然低い状況であるため、下水道接続促進事業（新築を除いた宅内の排水設備工事費用に対して一部補助を行う事業）により接続率向上を目指す。
　</t>
    <rPh sb="2" eb="5">
      <t>シュウエキテキ</t>
    </rPh>
    <rPh sb="5" eb="7">
      <t>シュウシ</t>
    </rPh>
    <rPh sb="7" eb="9">
      <t>ヒリツ</t>
    </rPh>
    <rPh sb="11" eb="13">
      <t>ヘイセイ</t>
    </rPh>
    <rPh sb="15" eb="17">
      <t>ネンド</t>
    </rPh>
    <rPh sb="22" eb="24">
      <t>イジョウ</t>
    </rPh>
    <rPh sb="25" eb="27">
      <t>スイイ</t>
    </rPh>
    <rPh sb="32" eb="34">
      <t>レイワ</t>
    </rPh>
    <rPh sb="34" eb="36">
      <t>ガンネン</t>
    </rPh>
    <rPh sb="36" eb="37">
      <t>ド</t>
    </rPh>
    <rPh sb="49" eb="51">
      <t>イゼン</t>
    </rPh>
    <rPh sb="58" eb="60">
      <t>ミマン</t>
    </rPh>
    <rPh sb="68" eb="71">
      <t>タンネンド</t>
    </rPh>
    <rPh sb="71" eb="73">
      <t>シュウシ</t>
    </rPh>
    <rPh sb="74" eb="76">
      <t>アカジ</t>
    </rPh>
    <rPh sb="82" eb="83">
      <t>シメ</t>
    </rPh>
    <rPh sb="91" eb="93">
      <t>キギョウ</t>
    </rPh>
    <rPh sb="93" eb="94">
      <t>サイ</t>
    </rPh>
    <rPh sb="94" eb="96">
      <t>ザンダカ</t>
    </rPh>
    <rPh sb="96" eb="97">
      <t>タイ</t>
    </rPh>
    <rPh sb="97" eb="99">
      <t>ジギョウ</t>
    </rPh>
    <rPh sb="99" eb="101">
      <t>キボ</t>
    </rPh>
    <rPh sb="101" eb="103">
      <t>ヒリツ</t>
    </rPh>
    <rPh sb="105" eb="108">
      <t>ヘイキンチ</t>
    </rPh>
    <rPh sb="109" eb="110">
      <t>オオ</t>
    </rPh>
    <rPh sb="112" eb="114">
      <t>シタマワ</t>
    </rPh>
    <rPh sb="120" eb="122">
      <t>トクテイ</t>
    </rPh>
    <rPh sb="122" eb="124">
      <t>カンキョウ</t>
    </rPh>
    <rPh sb="124" eb="126">
      <t>ホゼン</t>
    </rPh>
    <rPh sb="126" eb="128">
      <t>コウキョウ</t>
    </rPh>
    <rPh sb="128" eb="131">
      <t>ゲスイドウ</t>
    </rPh>
    <rPh sb="131" eb="133">
      <t>ジギョウ</t>
    </rPh>
    <rPh sb="134" eb="136">
      <t>ヘイセイ</t>
    </rPh>
    <rPh sb="137" eb="139">
      <t>ネンド</t>
    </rPh>
    <rPh sb="139" eb="141">
      <t>イコウ</t>
    </rPh>
    <rPh sb="141" eb="144">
      <t>ダイキボ</t>
    </rPh>
    <rPh sb="145" eb="147">
      <t>コウジ</t>
    </rPh>
    <rPh sb="148" eb="149">
      <t>オコナ</t>
    </rPh>
    <rPh sb="156" eb="158">
      <t>キギョウ</t>
    </rPh>
    <rPh sb="158" eb="159">
      <t>サイ</t>
    </rPh>
    <rPh sb="159" eb="161">
      <t>カリイレ</t>
    </rPh>
    <rPh sb="161" eb="162">
      <t>ガク</t>
    </rPh>
    <rPh sb="163" eb="165">
      <t>ゲンショウ</t>
    </rPh>
    <rPh sb="172" eb="173">
      <t>ホン</t>
    </rPh>
    <rPh sb="173" eb="175">
      <t>ヒリツ</t>
    </rPh>
    <rPh sb="176" eb="177">
      <t>ヒク</t>
    </rPh>
    <rPh sb="183" eb="184">
      <t>オオ</t>
    </rPh>
    <rPh sb="186" eb="188">
      <t>ヨウイン</t>
    </rPh>
    <rPh sb="195" eb="197">
      <t>ケイヒ</t>
    </rPh>
    <rPh sb="197" eb="199">
      <t>カイシュウ</t>
    </rPh>
    <rPh sb="199" eb="200">
      <t>リツ</t>
    </rPh>
    <rPh sb="213" eb="214">
      <t>ヘ</t>
    </rPh>
    <rPh sb="233" eb="235">
      <t>ケイヒ</t>
    </rPh>
    <rPh sb="259" eb="261">
      <t>トクテイ</t>
    </rPh>
    <rPh sb="261" eb="263">
      <t>カンキョウ</t>
    </rPh>
    <rPh sb="263" eb="265">
      <t>ホゼン</t>
    </rPh>
    <rPh sb="265" eb="267">
      <t>コウキョウ</t>
    </rPh>
    <rPh sb="267" eb="270">
      <t>ゲスイドウ</t>
    </rPh>
    <rPh sb="270" eb="272">
      <t>ジギョウ</t>
    </rPh>
    <rPh sb="273" eb="274">
      <t>カカ</t>
    </rPh>
    <rPh sb="275" eb="277">
      <t>オスイ</t>
    </rPh>
    <rPh sb="279" eb="281">
      <t>キセ</t>
    </rPh>
    <rPh sb="282" eb="284">
      <t>コウキ</t>
    </rPh>
    <rPh sb="284" eb="286">
      <t>チク</t>
    </rPh>
    <rPh sb="287" eb="289">
      <t>シュクハク</t>
    </rPh>
    <rPh sb="289" eb="291">
      <t>シセツ</t>
    </rPh>
    <rPh sb="294" eb="296">
      <t>オスイ</t>
    </rPh>
    <rPh sb="297" eb="299">
      <t>タイハン</t>
    </rPh>
    <rPh sb="300" eb="301">
      <t>シ</t>
    </rPh>
    <rPh sb="308" eb="311">
      <t>ショリジョウ</t>
    </rPh>
    <rPh sb="311" eb="313">
      <t>キボ</t>
    </rPh>
    <rPh sb="314" eb="315">
      <t>タイ</t>
    </rPh>
    <rPh sb="317" eb="319">
      <t>オスイ</t>
    </rPh>
    <rPh sb="319" eb="320">
      <t>リョウ</t>
    </rPh>
    <rPh sb="321" eb="324">
      <t>ヒカクテキ</t>
    </rPh>
    <rPh sb="324" eb="325">
      <t>オオ</t>
    </rPh>
    <rPh sb="333" eb="335">
      <t>オスイ</t>
    </rPh>
    <rPh sb="335" eb="337">
      <t>ショリ</t>
    </rPh>
    <rPh sb="337" eb="339">
      <t>ゲンカ</t>
    </rPh>
    <rPh sb="340" eb="342">
      <t>ルイジ</t>
    </rPh>
    <rPh sb="342" eb="344">
      <t>ダンタイ</t>
    </rPh>
    <rPh sb="345" eb="346">
      <t>クラ</t>
    </rPh>
    <rPh sb="347" eb="348">
      <t>ヒク</t>
    </rPh>
    <rPh sb="349" eb="350">
      <t>オサ</t>
    </rPh>
    <rPh sb="355" eb="357">
      <t>シセツ</t>
    </rPh>
    <rPh sb="357" eb="359">
      <t>リヨウ</t>
    </rPh>
    <rPh sb="359" eb="360">
      <t>リツ</t>
    </rPh>
    <rPh sb="361" eb="364">
      <t>ヒカクテキ</t>
    </rPh>
    <rPh sb="364" eb="365">
      <t>タカ</t>
    </rPh>
    <rPh sb="371" eb="373">
      <t>ジョウキョウ</t>
    </rPh>
    <rPh sb="380" eb="383">
      <t>スイセンカ</t>
    </rPh>
    <rPh sb="383" eb="384">
      <t>リツ</t>
    </rPh>
    <rPh sb="385" eb="387">
      <t>イッパン</t>
    </rPh>
    <rPh sb="387" eb="389">
      <t>カテイ</t>
    </rPh>
    <rPh sb="393" eb="396">
      <t>ゲスイドウ</t>
    </rPh>
    <rPh sb="396" eb="398">
      <t>セツゾク</t>
    </rPh>
    <rPh sb="398" eb="399">
      <t>リツ</t>
    </rPh>
    <rPh sb="400" eb="401">
      <t>シメ</t>
    </rPh>
    <rPh sb="406" eb="409">
      <t>ゼンネンド</t>
    </rPh>
    <rPh sb="410" eb="411">
      <t>クラ</t>
    </rPh>
    <rPh sb="413" eb="414">
      <t>ヤク</t>
    </rPh>
    <rPh sb="416" eb="417">
      <t>フ</t>
    </rPh>
    <rPh sb="430" eb="432">
      <t>イゼン</t>
    </rPh>
    <rPh sb="432" eb="433">
      <t>ヒク</t>
    </rPh>
    <rPh sb="434" eb="436">
      <t>ジョウキョウ</t>
    </rPh>
    <rPh sb="442" eb="451">
      <t>ゲスイドウセツゾクソクシンジギョウ</t>
    </rPh>
    <rPh sb="452" eb="454">
      <t>シンチク</t>
    </rPh>
    <rPh sb="455" eb="456">
      <t>ノゾ</t>
    </rPh>
    <rPh sb="458" eb="459">
      <t>タク</t>
    </rPh>
    <rPh sb="459" eb="460">
      <t>ナイ</t>
    </rPh>
    <rPh sb="461" eb="463">
      <t>ハイスイ</t>
    </rPh>
    <rPh sb="463" eb="465">
      <t>セツビ</t>
    </rPh>
    <rPh sb="465" eb="467">
      <t>コウジ</t>
    </rPh>
    <rPh sb="467" eb="469">
      <t>ヒヨウ</t>
    </rPh>
    <rPh sb="470" eb="471">
      <t>タイ</t>
    </rPh>
    <rPh sb="473" eb="475">
      <t>イチブ</t>
    </rPh>
    <rPh sb="475" eb="477">
      <t>ホジョ</t>
    </rPh>
    <rPh sb="478" eb="479">
      <t>オコナ</t>
    </rPh>
    <rPh sb="480" eb="482">
      <t>ジギョウ</t>
    </rPh>
    <rPh sb="486" eb="488">
      <t>セツゾク</t>
    </rPh>
    <rPh sb="488" eb="489">
      <t>リツ</t>
    </rPh>
    <rPh sb="489" eb="491">
      <t>コウジョウ</t>
    </rPh>
    <rPh sb="492" eb="494">
      <t>メザ</t>
    </rPh>
    <phoneticPr fontId="4"/>
  </si>
  <si>
    <t>　喜瀬下水処理場は、平成３年の供用開始から29年が経過しており、老朽化に伴う修繕費が増加傾向にある。ストックマネジメント計画に基づき計画的な管理を進めていく。
　管渠については、大規模な修繕等はみられないが、時折、管の詰まり等が発生しているため、下水道利用者への適切な利用の呼びかけや日頃の点検等により適正な事業運営を行っていく。</t>
    <rPh sb="1" eb="3">
      <t>キセ</t>
    </rPh>
    <rPh sb="3" eb="5">
      <t>ゲスイ</t>
    </rPh>
    <rPh sb="5" eb="8">
      <t>ショリジョウ</t>
    </rPh>
    <rPh sb="10" eb="12">
      <t>ヘイセイ</t>
    </rPh>
    <rPh sb="13" eb="14">
      <t>ネン</t>
    </rPh>
    <rPh sb="15" eb="17">
      <t>キョウヨウ</t>
    </rPh>
    <rPh sb="17" eb="19">
      <t>カイシ</t>
    </rPh>
    <rPh sb="23" eb="24">
      <t>ネン</t>
    </rPh>
    <rPh sb="25" eb="27">
      <t>ケイカ</t>
    </rPh>
    <rPh sb="32" eb="35">
      <t>ロウキュウカ</t>
    </rPh>
    <rPh sb="36" eb="37">
      <t>トモナ</t>
    </rPh>
    <rPh sb="38" eb="41">
      <t>シュウゼンヒ</t>
    </rPh>
    <rPh sb="42" eb="44">
      <t>ゾウカ</t>
    </rPh>
    <rPh sb="44" eb="46">
      <t>ケイコウ</t>
    </rPh>
    <rPh sb="60" eb="62">
      <t>ケイカク</t>
    </rPh>
    <rPh sb="63" eb="64">
      <t>モト</t>
    </rPh>
    <rPh sb="66" eb="69">
      <t>ケイカクテキ</t>
    </rPh>
    <rPh sb="70" eb="72">
      <t>カンリ</t>
    </rPh>
    <rPh sb="73" eb="74">
      <t>スス</t>
    </rPh>
    <rPh sb="81" eb="83">
      <t>カンキョ</t>
    </rPh>
    <rPh sb="89" eb="92">
      <t>ダイキボ</t>
    </rPh>
    <rPh sb="93" eb="95">
      <t>シュウゼン</t>
    </rPh>
    <rPh sb="95" eb="96">
      <t>トウ</t>
    </rPh>
    <rPh sb="104" eb="106">
      <t>トキオリ</t>
    </rPh>
    <rPh sb="107" eb="108">
      <t>カン</t>
    </rPh>
    <rPh sb="109" eb="110">
      <t>ツ</t>
    </rPh>
    <rPh sb="112" eb="113">
      <t>トウ</t>
    </rPh>
    <rPh sb="114" eb="116">
      <t>ハッセイ</t>
    </rPh>
    <rPh sb="123" eb="126">
      <t>ゲスイドウ</t>
    </rPh>
    <rPh sb="126" eb="129">
      <t>リヨウシャ</t>
    </rPh>
    <rPh sb="131" eb="133">
      <t>テキセツ</t>
    </rPh>
    <rPh sb="134" eb="136">
      <t>リヨウ</t>
    </rPh>
    <rPh sb="137" eb="138">
      <t>ヨ</t>
    </rPh>
    <rPh sb="142" eb="144">
      <t>ヒゴロ</t>
    </rPh>
    <rPh sb="145" eb="147">
      <t>テンケン</t>
    </rPh>
    <rPh sb="147" eb="148">
      <t>トウ</t>
    </rPh>
    <rPh sb="151" eb="153">
      <t>テキセイ</t>
    </rPh>
    <rPh sb="154" eb="156">
      <t>ジギョウ</t>
    </rPh>
    <rPh sb="156" eb="158">
      <t>ウンエイ</t>
    </rPh>
    <rPh sb="159" eb="160">
      <t>オコナ</t>
    </rPh>
    <phoneticPr fontId="4"/>
  </si>
  <si>
    <t>　下水道事業の供用開始から30年が経過し、処理場や管渠等の施設の老朽化による維持管理費は増加していくことが予想される。しかし、本事業は下水道使用料のみでの経営が難しく、一般会計からの繰入金に頼っている状況である。
　本事業においても公共下水道事業と同様に、令和２年度から公営企業へ移行したため、水道事業との組織統合による事務の効率化や下水道使用料の見直しについても検討していく必要がある。</t>
    <rPh sb="1" eb="4">
      <t>ゲスイドウ</t>
    </rPh>
    <rPh sb="4" eb="6">
      <t>ジギョウ</t>
    </rPh>
    <rPh sb="7" eb="9">
      <t>キョウヨウ</t>
    </rPh>
    <rPh sb="9" eb="11">
      <t>カイシ</t>
    </rPh>
    <rPh sb="15" eb="16">
      <t>ネン</t>
    </rPh>
    <rPh sb="17" eb="19">
      <t>ケイカ</t>
    </rPh>
    <rPh sb="21" eb="24">
      <t>ショリジョウ</t>
    </rPh>
    <rPh sb="25" eb="27">
      <t>カンキョ</t>
    </rPh>
    <rPh sb="27" eb="28">
      <t>トウ</t>
    </rPh>
    <rPh sb="29" eb="31">
      <t>シセツ</t>
    </rPh>
    <rPh sb="32" eb="35">
      <t>ロウキュウカ</t>
    </rPh>
    <rPh sb="38" eb="40">
      <t>イジ</t>
    </rPh>
    <rPh sb="40" eb="43">
      <t>カンリヒ</t>
    </rPh>
    <rPh sb="44" eb="46">
      <t>ゾウカ</t>
    </rPh>
    <rPh sb="53" eb="55">
      <t>ヨソウ</t>
    </rPh>
    <rPh sb="63" eb="64">
      <t>ホン</t>
    </rPh>
    <rPh sb="64" eb="66">
      <t>ジギョウ</t>
    </rPh>
    <rPh sb="67" eb="70">
      <t>ゲスイドウ</t>
    </rPh>
    <rPh sb="70" eb="73">
      <t>シヨウリョウ</t>
    </rPh>
    <rPh sb="77" eb="79">
      <t>ケイエイ</t>
    </rPh>
    <rPh sb="80" eb="81">
      <t>ムズカ</t>
    </rPh>
    <rPh sb="84" eb="86">
      <t>イッパン</t>
    </rPh>
    <rPh sb="86" eb="88">
      <t>カイケイ</t>
    </rPh>
    <rPh sb="91" eb="93">
      <t>クリイレ</t>
    </rPh>
    <rPh sb="93" eb="94">
      <t>キン</t>
    </rPh>
    <rPh sb="95" eb="96">
      <t>タヨ</t>
    </rPh>
    <rPh sb="100" eb="102">
      <t>ジョウキョウ</t>
    </rPh>
    <rPh sb="108" eb="109">
      <t>ホン</t>
    </rPh>
    <rPh sb="109" eb="111">
      <t>ジギョウ</t>
    </rPh>
    <rPh sb="116" eb="118">
      <t>コウキョウ</t>
    </rPh>
    <rPh sb="118" eb="121">
      <t>ゲスイドウ</t>
    </rPh>
    <rPh sb="121" eb="123">
      <t>ジギョウ</t>
    </rPh>
    <rPh sb="124" eb="126">
      <t>ドウヨウ</t>
    </rPh>
    <rPh sb="128" eb="130">
      <t>レイワ</t>
    </rPh>
    <rPh sb="131" eb="133">
      <t>ネンド</t>
    </rPh>
    <rPh sb="135" eb="137">
      <t>コウエイ</t>
    </rPh>
    <rPh sb="137" eb="139">
      <t>キギョウ</t>
    </rPh>
    <rPh sb="140" eb="142">
      <t>イコウ</t>
    </rPh>
    <rPh sb="147" eb="149">
      <t>スイドウ</t>
    </rPh>
    <rPh sb="149" eb="151">
      <t>ジギョウ</t>
    </rPh>
    <rPh sb="153" eb="155">
      <t>ソシキ</t>
    </rPh>
    <rPh sb="155" eb="157">
      <t>トウゴウ</t>
    </rPh>
    <rPh sb="160" eb="162">
      <t>ジム</t>
    </rPh>
    <rPh sb="163" eb="166">
      <t>コウリツカ</t>
    </rPh>
    <rPh sb="167" eb="170">
      <t>ゲスイドウ</t>
    </rPh>
    <rPh sb="170" eb="173">
      <t>シヨウリョウ</t>
    </rPh>
    <rPh sb="174" eb="176">
      <t>ミナオ</t>
    </rPh>
    <rPh sb="182" eb="184">
      <t>ケントウ</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</si>
</sst>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08-4CB5-80CC-8A70D8A4CD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5D08-4CB5-80CC-8A70D8A4CD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71.08</c:v>
                </c:pt>
                <c:pt idx="1">
                  <c:v>68.92</c:v>
                </c:pt>
                <c:pt idx="2">
                  <c:v>66.760000000000005</c:v>
                </c:pt>
                <c:pt idx="3">
                  <c:v>52.83</c:v>
                </c:pt>
                <c:pt idx="4">
                  <c:v>62.16</c:v>
                </c:pt>
              </c:numCache>
            </c:numRef>
          </c:val>
          <c:extLst>
            <c:ext xmlns:c16="http://schemas.microsoft.com/office/drawing/2014/chart" uri="{C3380CC4-5D6E-409C-BE32-E72D297353CC}">
              <c16:uniqueId val="{00000000-32F6-48B7-A32D-80B0DA88B6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2F6-48B7-A32D-80B0DA88B6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51.04</c:v>
                </c:pt>
                <c:pt idx="1">
                  <c:v>51.57</c:v>
                </c:pt>
                <c:pt idx="2">
                  <c:v>54.67</c:v>
                </c:pt>
                <c:pt idx="3">
                  <c:v>56.36</c:v>
                </c:pt>
                <c:pt idx="4">
                  <c:v>57.19</c:v>
                </c:pt>
              </c:numCache>
            </c:numRef>
          </c:val>
          <c:extLst>
            <c:ext xmlns:c16="http://schemas.microsoft.com/office/drawing/2014/chart" uri="{C3380CC4-5D6E-409C-BE32-E72D297353CC}">
              <c16:uniqueId val="{00000000-4B5F-47D5-A568-8E70C21E4B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B5F-47D5-A568-8E70C21E4B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74.900000000000006</c:v>
                </c:pt>
                <c:pt idx="1">
                  <c:v>93.34</c:v>
                </c:pt>
                <c:pt idx="2">
                  <c:v>91.87</c:v>
                </c:pt>
                <c:pt idx="3">
                  <c:v>92.65</c:v>
                </c:pt>
                <c:pt idx="4">
                  <c:v>88.46</c:v>
                </c:pt>
              </c:numCache>
            </c:numRef>
          </c:val>
          <c:extLst>
            <c:ext xmlns:c16="http://schemas.microsoft.com/office/drawing/2014/chart" uri="{C3380CC4-5D6E-409C-BE32-E72D297353CC}">
              <c16:uniqueId val="{00000000-8E97-44B4-8174-AB0C816522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7-44B4-8174-AB0C816522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C7-4B73-A282-A89F2CFC57B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C7-4B73-A282-A89F2CFC57B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0-443B-A2E0-5CFB4B82E1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0-443B-A2E0-5CFB4B82E1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B-49BF-A7EB-6F483E0828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B-49BF-A7EB-6F483E0828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9-4357-A33C-0F111C9EA9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9-4357-A33C-0F111C9EA9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191.26</c:v>
                </c:pt>
                <c:pt idx="1">
                  <c:v>130.79</c:v>
                </c:pt>
                <c:pt idx="2">
                  <c:v>168.95</c:v>
                </c:pt>
                <c:pt idx="3">
                  <c:v>104.07</c:v>
                </c:pt>
                <c:pt idx="4">
                  <c:v>84.58</c:v>
                </c:pt>
              </c:numCache>
            </c:numRef>
          </c:val>
          <c:extLst>
            <c:ext xmlns:c16="http://schemas.microsoft.com/office/drawing/2014/chart" uri="{C3380CC4-5D6E-409C-BE32-E72D297353CC}">
              <c16:uniqueId val="{00000000-F023-4DC2-B9A4-BE5ED70277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023-4DC2-B9A4-BE5ED70277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59.87</c:v>
                </c:pt>
                <c:pt idx="1">
                  <c:v>85.41</c:v>
                </c:pt>
                <c:pt idx="2">
                  <c:v>88.1</c:v>
                </c:pt>
                <c:pt idx="3">
                  <c:v>91.17</c:v>
                </c:pt>
                <c:pt idx="4">
                  <c:v>81.89</c:v>
                </c:pt>
              </c:numCache>
            </c:numRef>
          </c:val>
          <c:extLst>
            <c:ext xmlns:c16="http://schemas.microsoft.com/office/drawing/2014/chart" uri="{C3380CC4-5D6E-409C-BE32-E72D297353CC}">
              <c16:uniqueId val="{00000000-8B59-499F-9327-19CAEBE72F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8B59-499F-9327-19CAEBE72F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228.11</c:v>
                </c:pt>
                <c:pt idx="1">
                  <c:v>178.64</c:v>
                </c:pt>
                <c:pt idx="2">
                  <c:v>150</c:v>
                </c:pt>
                <c:pt idx="3">
                  <c:v>150.01</c:v>
                </c:pt>
                <c:pt idx="4">
                  <c:v>150</c:v>
                </c:pt>
              </c:numCache>
            </c:numRef>
          </c:val>
          <c:extLst>
            <c:ext xmlns:c16="http://schemas.microsoft.com/office/drawing/2014/chart" uri="{C3380CC4-5D6E-409C-BE32-E72D297353CC}">
              <c16:uniqueId val="{00000000-9724-4F4B-B639-B576D5481D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9724-4F4B-B639-B576D5481D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T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名護市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63389</v>
      </c>
      <c r="AM8" s="51"/>
      <c r="AN8" s="51"/>
      <c r="AO8" s="51"/>
      <c r="AP8" s="51"/>
      <c r="AQ8" s="51"/>
      <c r="AR8" s="51"/>
      <c r="AS8" s="51"/>
      <c r="AT8" s="46">
        <f>データ!T6</f>
        <v>210.91</v>
      </c>
      <c r="AU8" s="46"/>
      <c r="AV8" s="46"/>
      <c r="AW8" s="46"/>
      <c r="AX8" s="46"/>
      <c r="AY8" s="46"/>
      <c r="AZ8" s="46"/>
      <c r="BA8" s="46"/>
      <c r="BB8" s="46">
        <f>データ!U6</f>
        <v>300.55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0.87</v>
      </c>
      <c r="Q10" s="46"/>
      <c r="R10" s="46"/>
      <c r="S10" s="46"/>
      <c r="T10" s="46"/>
      <c r="U10" s="46"/>
      <c r="V10" s="46"/>
      <c r="W10" s="46">
        <f>データ!Q6</f>
        <v>99.73</v>
      </c>
      <c r="X10" s="46"/>
      <c r="Y10" s="46"/>
      <c r="Z10" s="46"/>
      <c r="AA10" s="46"/>
      <c r="AB10" s="46"/>
      <c r="AC10" s="46"/>
      <c r="AD10" s="51">
        <f>データ!R6</f>
        <v>1404</v>
      </c>
      <c r="AE10" s="51"/>
      <c r="AF10" s="51"/>
      <c r="AG10" s="51"/>
      <c r="AH10" s="51"/>
      <c r="AI10" s="51"/>
      <c r="AJ10" s="51"/>
      <c r="AK10" s="2"/>
      <c r="AL10" s="51">
        <f>データ!V6</f>
        <v>549</v>
      </c>
      <c r="AM10" s="51"/>
      <c r="AN10" s="51"/>
      <c r="AO10" s="51"/>
      <c r="AP10" s="51"/>
      <c r="AQ10" s="51"/>
      <c r="AR10" s="51"/>
      <c r="AS10" s="51"/>
      <c r="AT10" s="46">
        <f>データ!W6</f>
        <v>0.21</v>
      </c>
      <c r="AU10" s="46"/>
      <c r="AV10" s="46"/>
      <c r="AW10" s="46"/>
      <c r="AX10" s="46"/>
      <c r="AY10" s="46"/>
      <c r="AZ10" s="46"/>
      <c r="BA10" s="46"/>
      <c r="BB10" s="46">
        <f>データ!X6</f>
        <v>2614.29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A0kjMpftl/Sac/OxRSFg21gH4pt95ZYXGk08LEIPt56awO9XhxTctE6CLRnXi0pXttQcrBq7hyTAU1fmYFjg1w==" saltValue="MZjH+snUO8KUrXX3uNiy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topLeftCell="CM1" workbookViewId="0">
      <selection activeCell="CP8" sqref="CP8"/>
    </sheetView>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472093</v>
      </c>
      <c r="D6" s="33">
        <f t="shared" si="3"/>
        <v>47</v>
      </c>
      <c r="E6" s="33">
        <f t="shared" si="3"/>
        <v>17</v>
      </c>
      <c r="F6" s="33">
        <f t="shared" si="3"/>
        <v>4</v>
      </c>
      <c r="G6" s="33">
        <f t="shared" si="3"/>
        <v>0</v>
      </c>
      <c r="H6" s="33" t="str">
        <f t="shared" si="3"/>
        <v>沖縄県　名護市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0.87</v>
      </c>
      <c r="Q6" s="34">
        <f t="shared" si="3"/>
        <v>99.73</v>
      </c>
      <c r="R6" s="34">
        <f t="shared" si="3"/>
        <v>1404</v>
      </c>
      <c r="S6" s="34">
        <f t="shared" si="3"/>
        <v>63389</v>
      </c>
      <c r="T6" s="34">
        <f t="shared" si="3"/>
        <v>210.91</v>
      </c>
      <c r="U6" s="34">
        <f t="shared" si="3"/>
        <v>300.55</v>
      </c>
      <c r="V6" s="34">
        <f t="shared" si="3"/>
        <v>549</v>
      </c>
      <c r="W6" s="34">
        <f t="shared" si="3"/>
        <v>0.21</v>
      </c>
      <c r="X6" s="34">
        <f t="shared" si="3"/>
        <v>2614.29</v>
      </c>
      <c r="Y6" s="35">
        <f>IF(Y7="",NA(),Y7)</f>
        <v>74.900000000000006</v>
      </c>
      <c r="Z6" s="35">
        <f t="shared" ref="Z6:AH6" si="4">IF(Z7="",NA(),Z7)</f>
        <v>93.34</v>
      </c>
      <c r="AA6" s="35">
        <f t="shared" si="4"/>
        <v>91.87</v>
      </c>
      <c r="AB6" s="35">
        <f t="shared" si="4"/>
        <v>92.65</v>
      </c>
      <c r="AC6" s="35">
        <f t="shared" si="4"/>
        <v>88.46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191.26</v>
      </c>
      <c r="BG6" s="35">
        <f t="shared" ref="BG6:BO6" si="7">IF(BG7="",NA(),BG7)</f>
        <v>130.79</v>
      </c>
      <c r="BH6" s="35">
        <f t="shared" si="7"/>
        <v>168.95</v>
      </c>
      <c r="BI6" s="35">
        <f t="shared" si="7"/>
        <v>104.07</v>
      </c>
      <c r="BJ6" s="35">
        <f t="shared" si="7"/>
        <v>84.58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59.87</v>
      </c>
      <c r="BR6" s="35">
        <f t="shared" ref="BR6:BZ6" si="8">IF(BR7="",NA(),BR7)</f>
        <v>85.41</v>
      </c>
      <c r="BS6" s="35">
        <f t="shared" si="8"/>
        <v>88.1</v>
      </c>
      <c r="BT6" s="35">
        <f t="shared" si="8"/>
        <v>91.17</v>
      </c>
      <c r="BU6" s="35">
        <f t="shared" si="8"/>
        <v>81.89</v>
      </c>
      <c r="BV6" s="35">
        <f t="shared" si="8"/>
        <v>66.22</v>
      </c>
      <c r="BW6" s="35">
        <f t="shared" si="8"/>
        <v>69.87</v>
      </c>
      <c r="BX6" s="35">
        <f t="shared" si="8"/>
        <v>74.3</v>
      </c>
      <c r="BY6" s="35">
        <f t="shared" si="8"/>
        <v>72.260000000000005</v>
      </c>
      <c r="BZ6" s="35">
        <f t="shared" si="8"/>
        <v>71.84</v>
      </c>
      <c r="CA6" s="34" t="str">
        <f>IF(CA7="","",IF(CA7="-","【-】","【"&amp;SUBSTITUTE(TEXT(CA7,"#,##0.00"),"-","△")&amp;"】"))</f>
        <v>【74.17】</v>
      </c>
      <c r="CB6" s="35">
        <f>IF(CB7="",NA(),CB7)</f>
        <v>228.11</v>
      </c>
      <c r="CC6" s="35">
        <f t="shared" ref="CC6:CK6" si="9">IF(CC7="",NA(),CC7)</f>
        <v>178.64</v>
      </c>
      <c r="CD6" s="35">
        <f t="shared" si="9"/>
        <v>150</v>
      </c>
      <c r="CE6" s="35">
        <f t="shared" si="9"/>
        <v>150.01</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f>IF(CM7="",NA(),CM7)</f>
        <v>71.08</v>
      </c>
      <c r="CN6" s="35">
        <f t="shared" ref="CN6:CV6" si="10">IF(CN7="",NA(),CN7)</f>
        <v>68.92</v>
      </c>
      <c r="CO6" s="35">
        <f t="shared" si="10"/>
        <v>66.760000000000005</v>
      </c>
      <c r="CP6" s="35">
        <f t="shared" si="10"/>
        <v>52.83</v>
      </c>
      <c r="CQ6" s="35">
        <f t="shared" si="10"/>
        <v>62.16</v>
      </c>
      <c r="CR6" s="35">
        <f t="shared" si="10"/>
        <v>41.35</v>
      </c>
      <c r="CS6" s="35">
        <f t="shared" si="10"/>
        <v>42.9</v>
      </c>
      <c r="CT6" s="35">
        <f t="shared" si="10"/>
        <v>43.36</v>
      </c>
      <c r="CU6" s="35">
        <f t="shared" si="10"/>
        <v>42.56</v>
      </c>
      <c r="CV6" s="35">
        <f t="shared" si="10"/>
        <v>42.47</v>
      </c>
      <c r="CW6" s="34" t="str">
        <f>IF(CW7="","",IF(CW7="-","【-】","【"&amp;SUBSTITUTE(TEXT(CW7,"#,##0.00"),"-","△")&amp;"】"))</f>
        <v>【42.86】</v>
      </c>
      <c r="CX6" s="35">
        <f>IF(CX7="",NA(),CX7)</f>
        <v>51.04</v>
      </c>
      <c r="CY6" s="35">
        <f t="shared" ref="CY6:DG6" si="11">IF(CY7="",NA(),CY7)</f>
        <v>51.57</v>
      </c>
      <c r="CZ6" s="35">
        <f t="shared" si="11"/>
        <v>54.67</v>
      </c>
      <c r="DA6" s="35">
        <f t="shared" si="11"/>
        <v>56.36</v>
      </c>
      <c r="DB6" s="35">
        <f t="shared" si="11"/>
        <v>57.19</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472093</v>
      </c>
      <c r="D7" s="37">
        <v>47</v>
      </c>
      <c r="E7" s="37">
        <v>17</v>
      </c>
      <c r="F7" s="37">
        <v>4</v>
      </c>
      <c r="G7" s="37">
        <v>0</v>
      </c>
      <c r="H7" s="37" t="s">
        <v>98</v>
      </c>
      <c r="I7" s="37" t="s">
        <v>99</v>
      </c>
      <c r="J7" s="37" t="s">
        <v>100</v>
      </c>
      <c r="K7" s="37" t="s">
        <v>101</v>
      </c>
      <c r="L7" s="37" t="s">
        <v>102</v>
      </c>
      <c r="M7" s="37" t="s">
        <v>103</v>
      </c>
      <c r="N7" s="38" t="s">
        <v>104</v>
      </c>
      <c r="O7" s="38" t="s">
        <v>105</v>
      </c>
      <c r="P7" s="38">
        <v>0.87</v>
      </c>
      <c r="Q7" s="38">
        <v>99.73</v>
      </c>
      <c r="R7" s="38">
        <v>1404</v>
      </c>
      <c r="S7" s="38">
        <v>63389</v>
      </c>
      <c r="T7" s="38">
        <v>210.91</v>
      </c>
      <c r="U7" s="38">
        <v>300.55</v>
      </c>
      <c r="V7" s="38">
        <v>549</v>
      </c>
      <c r="W7" s="38">
        <v>0.21</v>
      </c>
      <c r="X7" s="38">
        <v>2614.29</v>
      </c>
      <c r="Y7" s="38">
        <v>74.900000000000006</v>
      </c>
      <c r="Z7" s="38">
        <v>93.34</v>
      </c>
      <c r="AA7" s="38">
        <v>91.87</v>
      </c>
      <c r="AB7" s="38">
        <v>92.65</v>
      </c>
      <c r="AC7" s="38">
        <v>88.46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191.26</v>
      </c>
      <c r="BG7" s="38">
        <v>130.79</v>
      </c>
      <c r="BH7" s="38">
        <v>168.95</v>
      </c>
      <c r="BI7" s="38">
        <v>104.07</v>
      </c>
      <c r="BJ7" s="38">
        <v>84.58</v>
      </c>
      <c r="BK7" s="38">
        <v>1434.89</v>
      </c>
      <c r="BL7" s="38">
        <v>1298.9100000000001</v>
      </c>
      <c r="BM7" s="38">
        <v>1243.71</v>
      </c>
      <c r="BN7" s="38">
        <v>1194.1500000000001</v>
      </c>
      <c r="BO7" s="38">
        <v>1206.79</v>
      </c>
      <c r="BP7" s="38">
        <v>1218.7</v>
      </c>
      <c r="BQ7" s="38">
        <v>59.87</v>
      </c>
      <c r="BR7" s="38">
        <v>85.41</v>
      </c>
      <c r="BS7" s="38">
        <v>88.1</v>
      </c>
      <c r="BT7" s="38">
        <v>91.17</v>
      </c>
      <c r="BU7" s="38">
        <v>81.89</v>
      </c>
      <c r="BV7" s="38">
        <v>66.22</v>
      </c>
      <c r="BW7" s="38">
        <v>69.87</v>
      </c>
      <c r="BX7" s="38">
        <v>74.3</v>
      </c>
      <c r="BY7" s="38">
        <v>72.260000000000005</v>
      </c>
      <c r="BZ7" s="38">
        <v>71.84</v>
      </c>
      <c r="CA7" s="38">
        <v>74.17</v>
      </c>
      <c r="CB7" s="38">
        <v>228.11</v>
      </c>
      <c r="CC7" s="38">
        <v>178.64</v>
      </c>
      <c r="CD7" s="38">
        <v>150</v>
      </c>
      <c r="CE7" s="38">
        <v>150.01</v>
      </c>
      <c r="CF7" s="38">
        <v>150</v>
      </c>
      <c r="CG7" s="38">
        <v>246.72</v>
      </c>
      <c r="CH7" s="38">
        <v>234.96</v>
      </c>
      <c r="CI7" s="38">
        <v>221.81</v>
      </c>
      <c r="CJ7" s="38">
        <v>230.02</v>
      </c>
      <c r="CK7" s="38">
        <v>228.47</v>
      </c>
      <c r="CL7" s="38">
        <v>218.56</v>
      </c>
      <c r="CM7" s="38">
        <v>71.08</v>
      </c>
      <c r="CN7" s="38">
        <v>68.92</v>
      </c>
      <c r="CO7" s="38">
        <v>66.760000000000005</v>
      </c>
      <c r="CP7" s="38">
        <v>52.83</v>
      </c>
      <c r="CQ7" s="38">
        <v>62.16</v>
      </c>
      <c r="CR7" s="38">
        <v>41.35</v>
      </c>
      <c r="CS7" s="38">
        <v>42.9</v>
      </c>
      <c r="CT7" s="38">
        <v>43.36</v>
      </c>
      <c r="CU7" s="38">
        <v>42.56</v>
      </c>
      <c r="CV7" s="38">
        <v>42.47</v>
      </c>
      <c r="CW7" s="38">
        <v>42.86</v>
      </c>
      <c r="CX7" s="38">
        <v>51.04</v>
      </c>
      <c r="CY7" s="38">
        <v>51.57</v>
      </c>
      <c r="CZ7" s="38">
        <v>54.67</v>
      </c>
      <c r="DA7" s="38">
        <v>56.36</v>
      </c>
      <c r="DB7" s="38">
        <v>57.19</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dcterms:created xsi:type="dcterms:W3CDTF">2020-12-04T02:58:23Z</dcterms:created>
  <dcterms:modified xsi:type="dcterms:W3CDTF">2021-01-29T02:26:25Z</dcterms:modified>
  <cp:category/>
</cp:coreProperties>
</file>