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C:\Users\20PC-Z01\Desktop\〆0121経営分析\"/>
    </mc:Choice>
  </mc:AlternateContent>
  <xr:revisionPtr revIDLastSave="0" documentId="13_ncr:1_{47555254-4318-4EFB-BA59-A1B939C95FA9}" xr6:coauthVersionLast="36" xr6:coauthVersionMax="36" xr10:uidLastSave="{00000000-0000-0000-0000-000000000000}"/>
  <workbookProtection workbookAlgorithmName="SHA-512" workbookHashValue="XsOPIM+6HIYQuyP3mDpyPJhLTMXdeCvXxs2I6LOl2UYJSFuvUIX1DAQv47Zdcyk5ZJpNwKrVJ3K6p3JNvY3EfQ==" workbookSaltValue="mpvJwuDY+IOlW4Zf45z6pQ==" workbookSpinCount="100000" lockStructure="1"/>
  <bookViews>
    <workbookView minimized="1" xWindow="0" yWindow="0" windowWidth="28800" windowHeight="121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<sst xmlns="http://schemas.openxmlformats.org/spreadsheetml/2006/main" count="228" uniqueCount="113">
  <si>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</si>
  <si>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</si>
  <si>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</si>
  <si>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</si>
  <si>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</si>
  <si>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</si>
  <si>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</si>
  <si>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</si>
  <si>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</si>
  <si>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</si>
  <si>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</si>
  <si>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</si>
  <si>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</si>
  <si>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</si>
  <si>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</si>
  <si>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</si>
  <si>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</si>
  <si>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</si>
  <si>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</si>
  <si>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</si>
  <si>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</si>
  <si>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</si>
  <si>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</si>
  <si>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</si>
  <si>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</si>
  <si>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</si>
  <si>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</si>
  <si>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</si>
  <si>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</si>
  <si>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</si>
  <si>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</si>
  <si>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</si>
  <si>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</si>
  <si>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</si>
  <si>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</si>
  <si>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</si>
  <si>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</si>
  <si>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</si>
  <si>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</si>
  <si>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</si>
  <si>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</si>
  <si>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</si>
  <si>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</si>
  <si>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</si>
  <si>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</si>
  <si>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</si>
  <si>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</si>
  <si>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</si>
  <si>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</si>
  <si>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</si>
  <si>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</si>
  <si>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</si>
  <si>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</si>
  <si>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</si>
  <si>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</si>
  <si>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</si>
  <si>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</si>
  <si>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</si>
  <si>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</si>
  <si>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</si>
  <si>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</si>
  <si>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</si>
  <si>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</si>
  <si>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</si>
  <si>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</si>
  <si>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</si>
  <si>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</si>
  <si>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</si>
  <si>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</si>
  <si>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</si>
  <si>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</si>
  <si>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</si>
  <si>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</si>
  <si>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</si>
  <si>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</si>
  <si>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</si>
  <si>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</si>
  <si>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</si>
  <si>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</si>
  <si>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</si>
  <si>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</si>
  <si>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</si>
  <si>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</si>
  <si>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</si>
  <si>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</si>
  <si>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</si>
  <si>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</si>
  <si>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</si>
  <si>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</si>
  <si>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</si>
  <si>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</si>
  <si>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</si>
  <si>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</si>
  <si>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名護市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</si>
  <si>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</si>
  <si>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</si>
  <si>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</si>
  <si>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</si>
  <si>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</si>
  <si>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</si>
  <si>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</si>
  <si>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</si>
  <si>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</si>
  <si>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</si>
  <si>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</si>
  <si>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</si>
  <si>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</si>
  <si>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</si>
  <si>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</si>
  <si>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</si>
  <si>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①経常収支比率は、単年度の収支が黒字であることを示している。本市は100％以上となっており、健全な水準にある。
②累積欠損金比率は0％であり、特に問題はない。
③流動比率は、短期的（1年以内）な債務に対する支払能力を表しており、100％を上回っているため健全な状態にある。
④企業債残高対給水収益比率は、企業債残高の規模を表す指標である。類似団体と比べて数値は低いが、水道施設の老朽化などに対応するため必要な更新を計画的に実施する必要がある。
⑤料金回収率は100％を超えており、給水に係る費用を料金収入で賄えている。
⑥給水原価は、有収水量（水道料金収入となる水量）1㎥あたり、どれだけの費用がかかっているかを表す指標であり、類似団体平均と同等となる。施設の老朽化に伴い適切な維持管理に努めながら継続して経営改善の検討を行っていく必要がある。
⑦施設利用率は、類似団体と比較して高く、施設の利用状況や規模は適切である。
⑧有収率は、100％に近ければ近いほど施設の稼働状況が収益に反映されているといえる。類似団体と比較して高い値を維持しているので、今後も引き続き漏水防止対策等の強化に努める。</t>
    <rPh sb="1" eb="3">
      <t>ケイジョウ</t>
    </rPh>
    <rPh sb="3" eb="5">
      <t>シュウシ</t>
    </rPh>
    <rPh sb="5" eb="7">
      <t>ヒリツ</t>
    </rPh>
    <rPh sb="9" eb="12">
      <t>タンネンド</t>
    </rPh>
    <rPh sb="13" eb="15">
      <t>シュウシ</t>
    </rPh>
    <rPh sb="16" eb="18">
      <t>クロジ</t>
    </rPh>
    <rPh sb="24" eb="25">
      <t>シメ</t>
    </rPh>
    <rPh sb="30" eb="32">
      <t>ホンシ</t>
    </rPh>
    <rPh sb="37" eb="39">
      <t>イジョウ</t>
    </rPh>
    <rPh sb="46" eb="48">
      <t>ケンゼン</t>
    </rPh>
    <rPh sb="49" eb="51">
      <t>スイジュン</t>
    </rPh>
    <rPh sb="57" eb="59">
      <t>ルイセキ</t>
    </rPh>
    <rPh sb="59" eb="61">
      <t>ケッソン</t>
    </rPh>
    <rPh sb="61" eb="62">
      <t>キン</t>
    </rPh>
    <rPh sb="62" eb="64">
      <t>ヒリツ</t>
    </rPh>
    <rPh sb="71" eb="72">
      <t>トク</t>
    </rPh>
    <rPh sb="73" eb="75">
      <t>モンダイ</t>
    </rPh>
    <rPh sb="81" eb="83">
      <t>リュウドウ</t>
    </rPh>
    <rPh sb="83" eb="85">
      <t>ヒリツ</t>
    </rPh>
    <rPh sb="87" eb="90">
      <t>タンキテキ</t>
    </rPh>
    <rPh sb="92" eb="93">
      <t>ネン</t>
    </rPh>
    <rPh sb="93" eb="95">
      <t>イナイ</t>
    </rPh>
    <rPh sb="97" eb="99">
      <t>サイム</t>
    </rPh>
    <rPh sb="100" eb="101">
      <t>タイ</t>
    </rPh>
    <rPh sb="103" eb="105">
      <t>シハライ</t>
    </rPh>
    <rPh sb="105" eb="107">
      <t>ノウリョク</t>
    </rPh>
    <rPh sb="108" eb="109">
      <t>アラワ</t>
    </rPh>
    <rPh sb="119" eb="121">
      <t>ウワマワ</t>
    </rPh>
    <rPh sb="127" eb="129">
      <t>ケンゼン</t>
    </rPh>
    <rPh sb="130" eb="132">
      <t>ジョウタイ</t>
    </rPh>
    <rPh sb="138" eb="140">
      <t>キギョウ</t>
    </rPh>
    <rPh sb="140" eb="141">
      <t>サイ</t>
    </rPh>
    <rPh sb="141" eb="143">
      <t>ザンダカ</t>
    </rPh>
    <rPh sb="143" eb="144">
      <t>タイ</t>
    </rPh>
    <rPh sb="144" eb="146">
      <t>キュウスイ</t>
    </rPh>
    <rPh sb="146" eb="148">
      <t>シュウエキ</t>
    </rPh>
    <rPh sb="148" eb="150">
      <t>ヒリツ</t>
    </rPh>
    <rPh sb="152" eb="154">
      <t>キギョウ</t>
    </rPh>
    <rPh sb="154" eb="155">
      <t>サイ</t>
    </rPh>
    <rPh sb="155" eb="157">
      <t>ザンダカ</t>
    </rPh>
    <rPh sb="158" eb="160">
      <t>キボ</t>
    </rPh>
    <rPh sb="161" eb="162">
      <t>アラワ</t>
    </rPh>
    <rPh sb="163" eb="165">
      <t>シヒョウ</t>
    </rPh>
    <rPh sb="169" eb="171">
      <t>ルイジ</t>
    </rPh>
    <rPh sb="171" eb="173">
      <t>ダンタイ</t>
    </rPh>
    <rPh sb="174" eb="175">
      <t>クラ</t>
    </rPh>
    <rPh sb="177" eb="179">
      <t>スウチ</t>
    </rPh>
    <rPh sb="180" eb="181">
      <t>ヒク</t>
    </rPh>
    <rPh sb="184" eb="186">
      <t>スイドウ</t>
    </rPh>
    <rPh sb="186" eb="188">
      <t>シセツ</t>
    </rPh>
    <rPh sb="189" eb="192">
      <t>ロウキュウカ</t>
    </rPh>
    <rPh sb="195" eb="197">
      <t>タイオウ</t>
    </rPh>
    <rPh sb="201" eb="203">
      <t>ヒツヨウ</t>
    </rPh>
    <rPh sb="204" eb="206">
      <t>コウシン</t>
    </rPh>
    <rPh sb="207" eb="210">
      <t>ケイカクテキ</t>
    </rPh>
    <rPh sb="211" eb="213">
      <t>ジッシ</t>
    </rPh>
    <rPh sb="215" eb="217">
      <t>ヒツヨウ</t>
    </rPh>
    <rPh sb="223" eb="225">
      <t>リョウキン</t>
    </rPh>
    <rPh sb="225" eb="227">
      <t>カイシュウ</t>
    </rPh>
    <rPh sb="227" eb="228">
      <t>リツ</t>
    </rPh>
    <rPh sb="234" eb="235">
      <t>コ</t>
    </rPh>
    <rPh sb="240" eb="242">
      <t>キュウスイ</t>
    </rPh>
    <rPh sb="243" eb="244">
      <t>カカ</t>
    </rPh>
    <rPh sb="245" eb="247">
      <t>ヒヨウ</t>
    </rPh>
    <rPh sb="248" eb="250">
      <t>リョウキン</t>
    </rPh>
    <rPh sb="250" eb="252">
      <t>シュウニュウ</t>
    </rPh>
    <rPh sb="253" eb="254">
      <t>マカナ</t>
    </rPh>
    <rPh sb="261" eb="263">
      <t>キュウスイ</t>
    </rPh>
    <rPh sb="263" eb="265">
      <t>ゲンカ</t>
    </rPh>
    <rPh sb="267" eb="269">
      <t>ユウシュウ</t>
    </rPh>
    <rPh sb="269" eb="271">
      <t>スイリョウ</t>
    </rPh>
    <rPh sb="272" eb="274">
      <t>スイドウ</t>
    </rPh>
    <rPh sb="295" eb="297">
      <t>ヒヨウ</t>
    </rPh>
    <rPh sb="306" eb="307">
      <t>アラワ</t>
    </rPh>
    <rPh sb="308" eb="310">
      <t>シヒョウ</t>
    </rPh>
    <rPh sb="314" eb="316">
      <t>ルイジ</t>
    </rPh>
    <rPh sb="316" eb="318">
      <t>ダンタイ</t>
    </rPh>
    <rPh sb="318" eb="320">
      <t>ヘイキン</t>
    </rPh>
    <rPh sb="321" eb="323">
      <t>ドウトウ</t>
    </rPh>
    <rPh sb="327" eb="329">
      <t>シセツ</t>
    </rPh>
    <rPh sb="330" eb="332">
      <t>ロウキュウ</t>
    </rPh>
    <rPh sb="332" eb="333">
      <t>カ</t>
    </rPh>
    <rPh sb="334" eb="335">
      <t>トモナ</t>
    </rPh>
    <rPh sb="336" eb="338">
      <t>テキセツ</t>
    </rPh>
    <rPh sb="339" eb="341">
      <t>イジ</t>
    </rPh>
    <rPh sb="341" eb="343">
      <t>カンリ</t>
    </rPh>
    <rPh sb="344" eb="345">
      <t>ツト</t>
    </rPh>
    <rPh sb="349" eb="351">
      <t>ケイゾク</t>
    </rPh>
    <rPh sb="353" eb="355">
      <t>ケイエイ</t>
    </rPh>
    <rPh sb="355" eb="357">
      <t>カイゼン</t>
    </rPh>
    <rPh sb="358" eb="360">
      <t>ケントウ</t>
    </rPh>
    <rPh sb="361" eb="362">
      <t>オコナ</t>
    </rPh>
    <rPh sb="366" eb="368">
      <t>ヒツヨウ</t>
    </rPh>
    <rPh sb="374" eb="376">
      <t>シセツ</t>
    </rPh>
    <rPh sb="376" eb="378">
      <t>リヨウ</t>
    </rPh>
    <rPh sb="378" eb="379">
      <t>リツ</t>
    </rPh>
    <rPh sb="381" eb="383">
      <t>ルイジ</t>
    </rPh>
    <rPh sb="383" eb="385">
      <t>ダンタイ</t>
    </rPh>
    <rPh sb="386" eb="388">
      <t>ヒカク</t>
    </rPh>
    <rPh sb="390" eb="391">
      <t>タカ</t>
    </rPh>
    <rPh sb="393" eb="395">
      <t>シセツ</t>
    </rPh>
    <rPh sb="396" eb="398">
      <t>リヨウ</t>
    </rPh>
    <rPh sb="398" eb="400">
      <t>ジョウキョウ</t>
    </rPh>
    <rPh sb="401" eb="403">
      <t>キボ</t>
    </rPh>
    <rPh sb="404" eb="406">
      <t>テキセツ</t>
    </rPh>
    <rPh sb="412" eb="415">
      <t>ユウシュウリツ</t>
    </rPh>
    <rPh sb="422" eb="423">
      <t>チカ</t>
    </rPh>
    <rPh sb="426" eb="427">
      <t>チカ</t>
    </rPh>
    <rPh sb="430" eb="432">
      <t>シセツ</t>
    </rPh>
    <rPh sb="433" eb="435">
      <t>カドウ</t>
    </rPh>
    <rPh sb="435" eb="437">
      <t>ジョウキョウ</t>
    </rPh>
    <rPh sb="438" eb="440">
      <t>シュウエキ</t>
    </rPh>
    <rPh sb="441" eb="443">
      <t>ハンエイ</t>
    </rPh>
    <rPh sb="453" eb="455">
      <t>ルイジ</t>
    </rPh>
    <rPh sb="455" eb="457">
      <t>ダンタイ</t>
    </rPh>
    <rPh sb="458" eb="460">
      <t>ヒカク</t>
    </rPh>
    <rPh sb="462" eb="463">
      <t>タカ</t>
    </rPh>
    <rPh sb="464" eb="465">
      <t>アタイ</t>
    </rPh>
    <rPh sb="466" eb="468">
      <t>イジ</t>
    </rPh>
    <rPh sb="475" eb="477">
      <t>コンゴ</t>
    </rPh>
    <rPh sb="478" eb="479">
      <t>ヒ</t>
    </rPh>
    <rPh sb="480" eb="481">
      <t>ツヅ</t>
    </rPh>
    <rPh sb="482" eb="484">
      <t>ロウスイ</t>
    </rPh>
    <rPh sb="484" eb="486">
      <t>ボウシ</t>
    </rPh>
    <rPh sb="486" eb="488">
      <t>タイサク</t>
    </rPh>
    <rPh sb="488" eb="489">
      <t>トウ</t>
    </rPh>
    <rPh sb="490" eb="492">
      <t>キョウカ</t>
    </rPh>
    <rPh sb="493" eb="494">
      <t>ツト</t>
    </rPh>
    <phoneticPr fontId="4"/>
  </si>
  <si>
    <t>①有形固定資産減価償却率は、有形固定資産の老朽化度合いを示している。類似団体と比較して数値が高いので、今後着実な施設更新に備え財源の確保が必要である。
②管路経年化率は、管路の老朽化度合いを示している。当年度において管路経年化の見直しをした。40年を経過した管路は類似団体に比べ低いものの、今後、計画的かつ効率的に更新に取り込む必要がある。
③管路更新率は、0.06％と類似団体平均値と比べて非常に低い値となっている。老朽管の更新を計画的に実施する必要がある。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1" eb="24">
      <t>ロウキュウカ</t>
    </rPh>
    <rPh sb="24" eb="26">
      <t>ドア</t>
    </rPh>
    <rPh sb="28" eb="29">
      <t>シメ</t>
    </rPh>
    <rPh sb="34" eb="36">
      <t>ルイジ</t>
    </rPh>
    <rPh sb="36" eb="38">
      <t>ダンタイ</t>
    </rPh>
    <rPh sb="39" eb="41">
      <t>ヒカク</t>
    </rPh>
    <rPh sb="43" eb="45">
      <t>スウチ</t>
    </rPh>
    <rPh sb="46" eb="47">
      <t>タカ</t>
    </rPh>
    <rPh sb="51" eb="53">
      <t>コンゴ</t>
    </rPh>
    <rPh sb="53" eb="55">
      <t>チャクジツ</t>
    </rPh>
    <rPh sb="56" eb="58">
      <t>シセツ</t>
    </rPh>
    <rPh sb="58" eb="60">
      <t>コウシン</t>
    </rPh>
    <rPh sb="61" eb="62">
      <t>ソナ</t>
    </rPh>
    <rPh sb="63" eb="65">
      <t>ザイゲン</t>
    </rPh>
    <rPh sb="66" eb="68">
      <t>カクホ</t>
    </rPh>
    <rPh sb="69" eb="71">
      <t>ヒツヨウ</t>
    </rPh>
    <rPh sb="77" eb="79">
      <t>カンロ</t>
    </rPh>
    <rPh sb="79" eb="82">
      <t>ケイネンカ</t>
    </rPh>
    <rPh sb="82" eb="83">
      <t>リツ</t>
    </rPh>
    <rPh sb="85" eb="87">
      <t>カンロ</t>
    </rPh>
    <rPh sb="88" eb="91">
      <t>ロウキュウカ</t>
    </rPh>
    <rPh sb="91" eb="93">
      <t>ドア</t>
    </rPh>
    <rPh sb="95" eb="96">
      <t>シメ</t>
    </rPh>
    <rPh sb="101" eb="104">
      <t>トウネンド</t>
    </rPh>
    <rPh sb="108" eb="110">
      <t>カンロ</t>
    </rPh>
    <rPh sb="110" eb="113">
      <t>ケイネンカ</t>
    </rPh>
    <rPh sb="114" eb="116">
      <t>ミナオ</t>
    </rPh>
    <rPh sb="123" eb="124">
      <t>ネン</t>
    </rPh>
    <rPh sb="125" eb="127">
      <t>ケイカ</t>
    </rPh>
    <rPh sb="129" eb="131">
      <t>カンロ</t>
    </rPh>
    <rPh sb="132" eb="134">
      <t>ルイジ</t>
    </rPh>
    <rPh sb="134" eb="136">
      <t>ダンタイ</t>
    </rPh>
    <rPh sb="137" eb="138">
      <t>クラ</t>
    </rPh>
    <rPh sb="139" eb="140">
      <t>ヒク</t>
    </rPh>
    <rPh sb="145" eb="147">
      <t>コンゴ</t>
    </rPh>
    <rPh sb="148" eb="151">
      <t>ケイカクテキ</t>
    </rPh>
    <rPh sb="153" eb="156">
      <t>コウリツテキ</t>
    </rPh>
    <rPh sb="157" eb="159">
      <t>コウシン</t>
    </rPh>
    <rPh sb="160" eb="161">
      <t>ト</t>
    </rPh>
    <rPh sb="162" eb="163">
      <t>コ</t>
    </rPh>
    <rPh sb="164" eb="166">
      <t>ヒツヨウ</t>
    </rPh>
    <rPh sb="172" eb="174">
      <t>カンロ</t>
    </rPh>
    <rPh sb="174" eb="176">
      <t>コウシン</t>
    </rPh>
    <rPh sb="176" eb="177">
      <t>リツ</t>
    </rPh>
    <rPh sb="185" eb="187">
      <t>ルイジ</t>
    </rPh>
    <rPh sb="187" eb="189">
      <t>ダンタイ</t>
    </rPh>
    <rPh sb="189" eb="192">
      <t>ヘイキンチ</t>
    </rPh>
    <rPh sb="193" eb="194">
      <t>クラ</t>
    </rPh>
    <rPh sb="196" eb="198">
      <t>ヒジョウ</t>
    </rPh>
    <rPh sb="199" eb="200">
      <t>ヒク</t>
    </rPh>
    <rPh sb="201" eb="202">
      <t>アタイ</t>
    </rPh>
    <rPh sb="209" eb="211">
      <t>ロウキュウ</t>
    </rPh>
    <rPh sb="211" eb="212">
      <t>カン</t>
    </rPh>
    <rPh sb="213" eb="215">
      <t>コウシン</t>
    </rPh>
    <rPh sb="216" eb="219">
      <t>ケイカクテキ</t>
    </rPh>
    <rPh sb="220" eb="222">
      <t>ジッシ</t>
    </rPh>
    <rPh sb="224" eb="226">
      <t>ヒツヨウ</t>
    </rPh>
    <phoneticPr fontId="4"/>
  </si>
  <si>
    <t>　上記１の経営の健全性・効率性については、概ね適正に推移している。
　しかし、２の老朽化の状況については、管路更新率は非常に低い状況であり、今後は計画的に管路更新を行っていく必要がある。
　また、将来の給水人口は減少し、給水収益は下降を辿ることも予測される。引き続き安定経営の持続のため、水道ビジョンや経営戦略の定期的な見直しを行い、施設整備の計画的な実施や事業運営等の効率化に取り組む必要がある。</t>
    <rPh sb="1" eb="3">
      <t>ジョウキ</t>
    </rPh>
    <rPh sb="5" eb="7">
      <t>ケイエイ</t>
    </rPh>
    <rPh sb="144" eb="146">
      <t>スイドウ</t>
    </rPh>
    <rPh sb="151" eb="153">
      <t>ケイエイ</t>
    </rPh>
    <rPh sb="153" eb="155">
      <t>センリャク</t>
    </rPh>
    <rPh sb="156" eb="159">
      <t>テイキテキ</t>
    </rPh>
    <rPh sb="160" eb="162">
      <t>ミナオ</t>
    </rPh>
    <rPh sb="164" eb="16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</si>
</sst>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0.21</c:v>
                </c:pt>
                <c:pt idx="1">
                  <c:v>0.61</c:v>
                </c:pt>
                <c:pt idx="2">
                  <c:v>0.27</c:v>
                </c:pt>
                <c:pt idx="3">
                  <c:v>0.06</c:v>
                </c:pt>
                <c:pt idx="4">
                  <c:v>0.09</c:v>
                </c:pt>
              </c:numCache>
            </c:numRef>
          </c:val>
          <c:extLst>
            <c:ext xmlns:c16="http://schemas.microsoft.com/office/drawing/2014/chart" uri="{C3380CC4-5D6E-409C-BE32-E72D297353CC}">
              <c16:uniqueId val="{00000000-1175-4F90-9D90-7555ED8E924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1175-4F90-9D90-7555ED8E924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61.49</c:v>
                </c:pt>
                <c:pt idx="1">
                  <c:v>63.64</c:v>
                </c:pt>
                <c:pt idx="2">
                  <c:v>62.84</c:v>
                </c:pt>
                <c:pt idx="3">
                  <c:v>62.91</c:v>
                </c:pt>
                <c:pt idx="4">
                  <c:v>62.51</c:v>
                </c:pt>
              </c:numCache>
            </c:numRef>
          </c:val>
          <c:extLst>
            <c:ext xmlns:c16="http://schemas.microsoft.com/office/drawing/2014/chart" uri="{C3380CC4-5D6E-409C-BE32-E72D297353CC}">
              <c16:uniqueId val="{00000000-22B3-4D7C-8D1F-E882CE265CE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22B3-4D7C-8D1F-E882CE265CE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91.22</c:v>
                </c:pt>
                <c:pt idx="1">
                  <c:v>90.47</c:v>
                </c:pt>
                <c:pt idx="2">
                  <c:v>91.88</c:v>
                </c:pt>
                <c:pt idx="3">
                  <c:v>92.43</c:v>
                </c:pt>
                <c:pt idx="4">
                  <c:v>91.75</c:v>
                </c:pt>
              </c:numCache>
            </c:numRef>
          </c:val>
          <c:extLst>
            <c:ext xmlns:c16="http://schemas.microsoft.com/office/drawing/2014/chart" uri="{C3380CC4-5D6E-409C-BE32-E72D297353CC}">
              <c16:uniqueId val="{00000000-8C47-40F8-B527-D40154F4CAA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8C47-40F8-B527-D40154F4CAA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118.67</c:v>
                </c:pt>
                <c:pt idx="1">
                  <c:v>124.45</c:v>
                </c:pt>
                <c:pt idx="2">
                  <c:v>121.89</c:v>
                </c:pt>
                <c:pt idx="3">
                  <c:v>127.48</c:v>
                </c:pt>
                <c:pt idx="4">
                  <c:v>122.47</c:v>
                </c:pt>
              </c:numCache>
            </c:numRef>
          </c:val>
          <c:extLst>
            <c:ext xmlns:c16="http://schemas.microsoft.com/office/drawing/2014/chart" uri="{C3380CC4-5D6E-409C-BE32-E72D297353CC}">
              <c16:uniqueId val="{00000000-C5C7-4D53-9A0E-38C778F735E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C5C7-4D53-9A0E-38C778F735E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56.86</c:v>
                </c:pt>
                <c:pt idx="1">
                  <c:v>55.96</c:v>
                </c:pt>
                <c:pt idx="2">
                  <c:v>57.29</c:v>
                </c:pt>
                <c:pt idx="3">
                  <c:v>59.16</c:v>
                </c:pt>
                <c:pt idx="4">
                  <c:v>60.38</c:v>
                </c:pt>
              </c:numCache>
            </c:numRef>
          </c:val>
          <c:extLst>
            <c:ext xmlns:c16="http://schemas.microsoft.com/office/drawing/2014/chart" uri="{C3380CC4-5D6E-409C-BE32-E72D297353CC}">
              <c16:uniqueId val="{00000000-2571-4A3B-9FD2-12930667105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2571-4A3B-9FD2-12930667105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20.309999999999999</c:v>
                </c:pt>
                <c:pt idx="1">
                  <c:v>21.37</c:v>
                </c:pt>
                <c:pt idx="2">
                  <c:v>22.02</c:v>
                </c:pt>
                <c:pt idx="3">
                  <c:v>21.97</c:v>
                </c:pt>
                <c:pt idx="4">
                  <c:v>14.85</c:v>
                </c:pt>
              </c:numCache>
            </c:numRef>
          </c:val>
          <c:extLst>
            <c:ext xmlns:c16="http://schemas.microsoft.com/office/drawing/2014/chart" uri="{C3380CC4-5D6E-409C-BE32-E72D297353CC}">
              <c16:uniqueId val="{00000000-494C-4F79-B83F-885A32EE0F6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494C-4F79-B83F-885A32EE0F6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E8-4D8D-9C5C-A020EDEC9BE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3BE8-4D8D-9C5C-A020EDEC9BE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294.61</c:v>
                </c:pt>
                <c:pt idx="1">
                  <c:v>269.99</c:v>
                </c:pt>
                <c:pt idx="2">
                  <c:v>341.59</c:v>
                </c:pt>
                <c:pt idx="3">
                  <c:v>473.97</c:v>
                </c:pt>
                <c:pt idx="4">
                  <c:v>506.08</c:v>
                </c:pt>
              </c:numCache>
            </c:numRef>
          </c:val>
          <c:extLst>
            <c:ext xmlns:c16="http://schemas.microsoft.com/office/drawing/2014/chart" uri="{C3380CC4-5D6E-409C-BE32-E72D297353CC}">
              <c16:uniqueId val="{00000000-0CE0-4202-A7F7-C2CDD2605BE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0CE0-4202-A7F7-C2CDD2605BE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190.71</c:v>
                </c:pt>
                <c:pt idx="1">
                  <c:v>170.37</c:v>
                </c:pt>
                <c:pt idx="2">
                  <c:v>149.57</c:v>
                </c:pt>
                <c:pt idx="3">
                  <c:v>131.93</c:v>
                </c:pt>
                <c:pt idx="4">
                  <c:v>128.97999999999999</c:v>
                </c:pt>
              </c:numCache>
            </c:numRef>
          </c:val>
          <c:extLst>
            <c:ext xmlns:c16="http://schemas.microsoft.com/office/drawing/2014/chart" uri="{C3380CC4-5D6E-409C-BE32-E72D297353CC}">
              <c16:uniqueId val="{00000000-71BD-4A87-86FD-FCD5B877BFC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71BD-4A87-86FD-FCD5B877BFC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118.93</c:v>
                </c:pt>
                <c:pt idx="1">
                  <c:v>125.04</c:v>
                </c:pt>
                <c:pt idx="2">
                  <c:v>121.99</c:v>
                </c:pt>
                <c:pt idx="3">
                  <c:v>126.32</c:v>
                </c:pt>
                <c:pt idx="4">
                  <c:v>117.79</c:v>
                </c:pt>
              </c:numCache>
            </c:numRef>
          </c:val>
          <c:extLst>
            <c:ext xmlns:c16="http://schemas.microsoft.com/office/drawing/2014/chart" uri="{C3380CC4-5D6E-409C-BE32-E72D297353CC}">
              <c16:uniqueId val="{00000000-C0F5-489F-A7B2-B952FE8CADC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C0F5-489F-A7B2-B952FE8CADC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176.85</c:v>
                </c:pt>
                <c:pt idx="1">
                  <c:v>169.05</c:v>
                </c:pt>
                <c:pt idx="2">
                  <c:v>173.9</c:v>
                </c:pt>
                <c:pt idx="3">
                  <c:v>167.38</c:v>
                </c:pt>
                <c:pt idx="4">
                  <c:v>167.86</c:v>
                </c:pt>
              </c:numCache>
            </c:numRef>
          </c:val>
          <c:extLst>
            <c:ext xmlns:c16="http://schemas.microsoft.com/office/drawing/2014/chart" uri="{C3380CC4-5D6E-409C-BE32-E72D297353CC}">
              <c16:uniqueId val="{00000000-20C6-4950-A308-927E6CCE70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20C6-4950-A308-927E6CCE70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沖縄県　名護市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63724</v>
      </c>
      <c r="AM8" s="71"/>
      <c r="AN8" s="71"/>
      <c r="AO8" s="71"/>
      <c r="AP8" s="71"/>
      <c r="AQ8" s="71"/>
      <c r="AR8" s="71"/>
      <c r="AS8" s="71"/>
      <c r="AT8" s="67">
        <f>データ!$S$6</f>
        <v>210.94</v>
      </c>
      <c r="AU8" s="68"/>
      <c r="AV8" s="68"/>
      <c r="AW8" s="68"/>
      <c r="AX8" s="68"/>
      <c r="AY8" s="68"/>
      <c r="AZ8" s="68"/>
      <c r="BA8" s="68"/>
      <c r="BB8" s="70">
        <f>データ!$T$6</f>
        <v>302.10000000000002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82.26</v>
      </c>
      <c r="J10" s="68"/>
      <c r="K10" s="68"/>
      <c r="L10" s="68"/>
      <c r="M10" s="68"/>
      <c r="N10" s="68"/>
      <c r="O10" s="69"/>
      <c r="P10" s="70">
        <f>データ!$P$6</f>
        <v>96.7</v>
      </c>
      <c r="Q10" s="70"/>
      <c r="R10" s="70"/>
      <c r="S10" s="70"/>
      <c r="T10" s="70"/>
      <c r="U10" s="70"/>
      <c r="V10" s="70"/>
      <c r="W10" s="71">
        <f>データ!$Q$6</f>
        <v>3393</v>
      </c>
      <c r="X10" s="71"/>
      <c r="Y10" s="71"/>
      <c r="Z10" s="71"/>
      <c r="AA10" s="71"/>
      <c r="AB10" s="71"/>
      <c r="AC10" s="71"/>
      <c r="AD10" s="2"/>
      <c r="AE10" s="2"/>
      <c r="AF10" s="2"/>
      <c r="AG10" s="2"/>
      <c r="AH10" s="4"/>
      <c r="AI10" s="4"/>
      <c r="AJ10" s="4"/>
      <c r="AK10" s="4"/>
      <c r="AL10" s="71">
        <f>データ!$U$6</f>
        <v>61128</v>
      </c>
      <c r="AM10" s="71"/>
      <c r="AN10" s="71"/>
      <c r="AO10" s="71"/>
      <c r="AP10" s="71"/>
      <c r="AQ10" s="71"/>
      <c r="AR10" s="71"/>
      <c r="AS10" s="71"/>
      <c r="AT10" s="67">
        <f>データ!$V$6</f>
        <v>58.37</v>
      </c>
      <c r="AU10" s="68"/>
      <c r="AV10" s="68"/>
      <c r="AW10" s="68"/>
      <c r="AX10" s="68"/>
      <c r="AY10" s="68"/>
      <c r="AZ10" s="68"/>
      <c r="BA10" s="68"/>
      <c r="BB10" s="70">
        <f>データ!$W$6</f>
        <v>1047.25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y1fK2ODR31zUMRWaSEwl88Vi/ISKsRJVF4f9wfzyeP2OjM3TPFInMdvMWTR4/3FUyh/7sw1WkiXzpFYa9mk3g==" saltValue="J1eoaac3t2bA/8qAikyym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472093</v>
      </c>
      <c r="D6" s="34">
        <f t="shared" si="3"/>
        <v>46</v>
      </c>
      <c r="E6" s="34">
        <f t="shared" si="3"/>
        <v>1</v>
      </c>
      <c r="F6" s="34">
        <f t="shared" si="3"/>
        <v>0</v>
      </c>
      <c r="G6" s="34">
        <f t="shared" si="3"/>
        <v>1</v>
      </c>
      <c r="H6" s="34" t="str">
        <f t="shared" si="3"/>
        <v>沖縄県　名護市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82.26</v>
      </c>
      <c r="P6" s="35">
        <f t="shared" si="3"/>
        <v>96.7</v>
      </c>
      <c r="Q6" s="35">
        <f t="shared" si="3"/>
        <v>3393</v>
      </c>
      <c r="R6" s="35">
        <f t="shared" si="3"/>
        <v>63724</v>
      </c>
      <c r="S6" s="35">
        <f t="shared" si="3"/>
        <v>210.94</v>
      </c>
      <c r="T6" s="35">
        <f t="shared" si="3"/>
        <v>302.10000000000002</v>
      </c>
      <c r="U6" s="35">
        <f t="shared" si="3"/>
        <v>61128</v>
      </c>
      <c r="V6" s="35">
        <f t="shared" si="3"/>
        <v>58.37</v>
      </c>
      <c r="W6" s="35">
        <f t="shared" si="3"/>
        <v>1047.25</v>
      </c>
      <c r="X6" s="36">
        <f>IF(X7="",NA(),X7)</f>
        <v>118.67</v>
      </c>
      <c r="Y6" s="36">
        <f t="shared" ref="Y6:AG6" si="4">IF(Y7="",NA(),Y7)</f>
        <v>124.45</v>
      </c>
      <c r="Z6" s="36">
        <f t="shared" si="4"/>
        <v>121.89</v>
      </c>
      <c r="AA6" s="36">
        <f t="shared" si="4"/>
        <v>127.48</v>
      </c>
      <c r="AB6" s="36">
        <f t="shared" si="4"/>
        <v>122.47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294.61</v>
      </c>
      <c r="AU6" s="36">
        <f t="shared" ref="AU6:BC6" si="6">IF(AU7="",NA(),AU7)</f>
        <v>269.99</v>
      </c>
      <c r="AV6" s="36">
        <f t="shared" si="6"/>
        <v>341.59</v>
      </c>
      <c r="AW6" s="36">
        <f t="shared" si="6"/>
        <v>473.97</v>
      </c>
      <c r="AX6" s="36">
        <f t="shared" si="6"/>
        <v>506.08</v>
      </c>
      <c r="AY6" s="36">
        <f t="shared" si="6"/>
        <v>357.82</v>
      </c>
      <c r="AZ6" s="36">
        <f t="shared" si="6"/>
        <v>355.5</v>
      </c>
      <c r="BA6" s="36">
        <f t="shared" si="6"/>
        <v>349.83</v>
      </c>
      <c r="BB6" s="36">
        <f t="shared" si="6"/>
        <v>360.86</v>
      </c>
      <c r="BC6" s="36">
        <f t="shared" si="6"/>
        <v>350.79</v>
      </c>
      <c r="BD6" s="35" t="str">
        <f>IF(BD7="","",IF(BD7="-","【-】","【"&amp;SUBSTITUTE(TEXT(BD7,"#,##0.00"),"-","△")&amp;"】"))</f>
        <v>【260.31】</v>
      </c>
      <c r="BE6" s="36">
        <f>IF(BE7="",NA(),BE7)</f>
        <v>190.71</v>
      </c>
      <c r="BF6" s="36">
        <f t="shared" ref="BF6:BN6" si="7">IF(BF7="",NA(),BF7)</f>
        <v>170.37</v>
      </c>
      <c r="BG6" s="36">
        <f t="shared" si="7"/>
        <v>149.57</v>
      </c>
      <c r="BH6" s="36">
        <f t="shared" si="7"/>
        <v>131.93</v>
      </c>
      <c r="BI6" s="36">
        <f t="shared" si="7"/>
        <v>128.97999999999999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118.93</v>
      </c>
      <c r="BQ6" s="36">
        <f t="shared" ref="BQ6:BY6" si="8">IF(BQ7="",NA(),BQ7)</f>
        <v>125.04</v>
      </c>
      <c r="BR6" s="36">
        <f t="shared" si="8"/>
        <v>121.99</v>
      </c>
      <c r="BS6" s="36">
        <f t="shared" si="8"/>
        <v>126.32</v>
      </c>
      <c r="BT6" s="36">
        <f t="shared" si="8"/>
        <v>117.79</v>
      </c>
      <c r="BU6" s="36">
        <f t="shared" si="8"/>
        <v>106.01</v>
      </c>
      <c r="BV6" s="36">
        <f t="shared" si="8"/>
        <v>104.57</v>
      </c>
      <c r="BW6" s="36">
        <f t="shared" si="8"/>
        <v>103.54</v>
      </c>
      <c r="BX6" s="36">
        <f t="shared" si="8"/>
        <v>103.32</v>
      </c>
      <c r="BY6" s="36">
        <f t="shared" si="8"/>
        <v>100.85</v>
      </c>
      <c r="BZ6" s="35" t="str">
        <f>IF(BZ7="","",IF(BZ7="-","【-】","【"&amp;SUBSTITUTE(TEXT(BZ7,"#,##0.00"),"-","△")&amp;"】"))</f>
        <v>【100.05】</v>
      </c>
      <c r="CA6" s="36">
        <f>IF(CA7="",NA(),CA7)</f>
        <v>176.85</v>
      </c>
      <c r="CB6" s="36">
        <f t="shared" ref="CB6:CJ6" si="9">IF(CB7="",NA(),CB7)</f>
        <v>169.05</v>
      </c>
      <c r="CC6" s="36">
        <f t="shared" si="9"/>
        <v>173.9</v>
      </c>
      <c r="CD6" s="36">
        <f t="shared" si="9"/>
        <v>167.38</v>
      </c>
      <c r="CE6" s="36">
        <f t="shared" si="9"/>
        <v>167.86</v>
      </c>
      <c r="CF6" s="36">
        <f t="shared" si="9"/>
        <v>162.24</v>
      </c>
      <c r="CG6" s="36">
        <f t="shared" si="9"/>
        <v>165.47</v>
      </c>
      <c r="CH6" s="36">
        <f t="shared" si="9"/>
        <v>167.46</v>
      </c>
      <c r="CI6" s="36">
        <f t="shared" si="9"/>
        <v>168.56</v>
      </c>
      <c r="CJ6" s="36">
        <f t="shared" si="9"/>
        <v>167.1</v>
      </c>
      <c r="CK6" s="35" t="str">
        <f>IF(CK7="","",IF(CK7="-","【-】","【"&amp;SUBSTITUTE(TEXT(CK7,"#,##0.00"),"-","△")&amp;"】"))</f>
        <v>【166.40】</v>
      </c>
      <c r="CL6" s="36">
        <f>IF(CL7="",NA(),CL7)</f>
        <v>61.49</v>
      </c>
      <c r="CM6" s="36">
        <f t="shared" ref="CM6:CU6" si="10">IF(CM7="",NA(),CM7)</f>
        <v>63.64</v>
      </c>
      <c r="CN6" s="36">
        <f t="shared" si="10"/>
        <v>62.84</v>
      </c>
      <c r="CO6" s="36">
        <f t="shared" si="10"/>
        <v>62.91</v>
      </c>
      <c r="CP6" s="36">
        <f t="shared" si="10"/>
        <v>62.51</v>
      </c>
      <c r="CQ6" s="36">
        <f t="shared" si="10"/>
        <v>59.11</v>
      </c>
      <c r="CR6" s="36">
        <f t="shared" si="10"/>
        <v>59.74</v>
      </c>
      <c r="CS6" s="36">
        <f t="shared" si="10"/>
        <v>59.46</v>
      </c>
      <c r="CT6" s="36">
        <f t="shared" si="10"/>
        <v>59.51</v>
      </c>
      <c r="CU6" s="36">
        <f t="shared" si="10"/>
        <v>59.91</v>
      </c>
      <c r="CV6" s="35" t="str">
        <f>IF(CV7="","",IF(CV7="-","【-】","【"&amp;SUBSTITUTE(TEXT(CV7,"#,##0.00"),"-","△")&amp;"】"))</f>
        <v>【60.69】</v>
      </c>
      <c r="CW6" s="36">
        <f>IF(CW7="",NA(),CW7)</f>
        <v>91.22</v>
      </c>
      <c r="CX6" s="36">
        <f t="shared" ref="CX6:DF6" si="11">IF(CX7="",NA(),CX7)</f>
        <v>90.47</v>
      </c>
      <c r="CY6" s="36">
        <f t="shared" si="11"/>
        <v>91.88</v>
      </c>
      <c r="CZ6" s="36">
        <f t="shared" si="11"/>
        <v>92.43</v>
      </c>
      <c r="DA6" s="36">
        <f t="shared" si="11"/>
        <v>91.75</v>
      </c>
      <c r="DB6" s="36">
        <f t="shared" si="11"/>
        <v>87.91</v>
      </c>
      <c r="DC6" s="36">
        <f t="shared" si="11"/>
        <v>87.28</v>
      </c>
      <c r="DD6" s="36">
        <f t="shared" si="11"/>
        <v>87.41</v>
      </c>
      <c r="DE6" s="36">
        <f t="shared" si="11"/>
        <v>87.08</v>
      </c>
      <c r="DF6" s="36">
        <f t="shared" si="11"/>
        <v>87.26</v>
      </c>
      <c r="DG6" s="35" t="str">
        <f>IF(DG7="","",IF(DG7="-","【-】","【"&amp;SUBSTITUTE(TEXT(DG7,"#,##0.00"),"-","△")&amp;"】"))</f>
        <v>【89.82】</v>
      </c>
      <c r="DH6" s="36">
        <f>IF(DH7="",NA(),DH7)</f>
        <v>56.86</v>
      </c>
      <c r="DI6" s="36">
        <f t="shared" ref="DI6:DQ6" si="12">IF(DI7="",NA(),DI7)</f>
        <v>55.96</v>
      </c>
      <c r="DJ6" s="36">
        <f t="shared" si="12"/>
        <v>57.29</v>
      </c>
      <c r="DK6" s="36">
        <f t="shared" si="12"/>
        <v>59.16</v>
      </c>
      <c r="DL6" s="36">
        <f t="shared" si="12"/>
        <v>60.38</v>
      </c>
      <c r="DM6" s="36">
        <f t="shared" si="12"/>
        <v>46.88</v>
      </c>
      <c r="DN6" s="36">
        <f t="shared" si="12"/>
        <v>46.94</v>
      </c>
      <c r="DO6" s="36">
        <f t="shared" si="12"/>
        <v>47.62</v>
      </c>
      <c r="DP6" s="36">
        <f t="shared" si="12"/>
        <v>48.55</v>
      </c>
      <c r="DQ6" s="36">
        <f t="shared" si="12"/>
        <v>49.2</v>
      </c>
      <c r="DR6" s="35" t="str">
        <f>IF(DR7="","",IF(DR7="-","【-】","【"&amp;SUBSTITUTE(TEXT(DR7,"#,##0.00"),"-","△")&amp;"】"))</f>
        <v>【50.19】</v>
      </c>
      <c r="DS6" s="36">
        <f>IF(DS7="",NA(),DS7)</f>
        <v>20.309999999999999</v>
      </c>
      <c r="DT6" s="36">
        <f t="shared" ref="DT6:EB6" si="13">IF(DT7="",NA(),DT7)</f>
        <v>21.37</v>
      </c>
      <c r="DU6" s="36">
        <f t="shared" si="13"/>
        <v>22.02</v>
      </c>
      <c r="DV6" s="36">
        <f t="shared" si="13"/>
        <v>21.97</v>
      </c>
      <c r="DW6" s="36">
        <f t="shared" si="13"/>
        <v>14.85</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0.21</v>
      </c>
      <c r="EE6" s="36">
        <f t="shared" ref="EE6:EM6" si="14">IF(EE7="",NA(),EE7)</f>
        <v>0.61</v>
      </c>
      <c r="EF6" s="36">
        <f t="shared" si="14"/>
        <v>0.27</v>
      </c>
      <c r="EG6" s="36">
        <f t="shared" si="14"/>
        <v>0.06</v>
      </c>
      <c r="EH6" s="36">
        <f t="shared" si="14"/>
        <v>0.09</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472093</v>
      </c>
      <c r="D7" s="38">
        <v>46</v>
      </c>
      <c r="E7" s="38">
        <v>1</v>
      </c>
      <c r="F7" s="38">
        <v>0</v>
      </c>
      <c r="G7" s="38">
        <v>1</v>
      </c>
      <c r="H7" s="38" t="s">
        <v>93</v>
      </c>
      <c r="I7" s="38" t="s">
        <v>94</v>
      </c>
      <c r="J7" s="38" t="s">
        <v>95</v>
      </c>
      <c r="K7" s="38" t="s">
        <v>96</v>
      </c>
      <c r="L7" s="38" t="s">
        <v>97</v>
      </c>
      <c r="M7" s="38" t="s">
        <v>98</v>
      </c>
      <c r="N7" s="39" t="s">
        <v>99</v>
      </c>
      <c r="O7" s="39">
        <v>82.26</v>
      </c>
      <c r="P7" s="39">
        <v>96.7</v>
      </c>
      <c r="Q7" s="39">
        <v>3393</v>
      </c>
      <c r="R7" s="39">
        <v>63724</v>
      </c>
      <c r="S7" s="39">
        <v>210.94</v>
      </c>
      <c r="T7" s="39">
        <v>302.10000000000002</v>
      </c>
      <c r="U7" s="39">
        <v>61128</v>
      </c>
      <c r="V7" s="39">
        <v>58.37</v>
      </c>
      <c r="W7" s="39">
        <v>1047.25</v>
      </c>
      <c r="X7" s="39">
        <v>118.67</v>
      </c>
      <c r="Y7" s="39">
        <v>124.45</v>
      </c>
      <c r="Z7" s="39">
        <v>121.89</v>
      </c>
      <c r="AA7" s="39">
        <v>127.48</v>
      </c>
      <c r="AB7" s="39">
        <v>122.47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294.61</v>
      </c>
      <c r="AU7" s="39">
        <v>269.99</v>
      </c>
      <c r="AV7" s="39">
        <v>341.59</v>
      </c>
      <c r="AW7" s="39">
        <v>473.97</v>
      </c>
      <c r="AX7" s="39">
        <v>506.08</v>
      </c>
      <c r="AY7" s="39">
        <v>357.82</v>
      </c>
      <c r="AZ7" s="39">
        <v>355.5</v>
      </c>
      <c r="BA7" s="39">
        <v>349.83</v>
      </c>
      <c r="BB7" s="39">
        <v>360.86</v>
      </c>
      <c r="BC7" s="39">
        <v>350.79</v>
      </c>
      <c r="BD7" s="39">
        <v>260.31</v>
      </c>
      <c r="BE7" s="39">
        <v>190.71</v>
      </c>
      <c r="BF7" s="39">
        <v>170.37</v>
      </c>
      <c r="BG7" s="39">
        <v>149.57</v>
      </c>
      <c r="BH7" s="39">
        <v>131.93</v>
      </c>
      <c r="BI7" s="39">
        <v>128.97999999999999</v>
      </c>
      <c r="BJ7" s="39">
        <v>307.45999999999998</v>
      </c>
      <c r="BK7" s="39">
        <v>312.58</v>
      </c>
      <c r="BL7" s="39">
        <v>314.87</v>
      </c>
      <c r="BM7" s="39">
        <v>309.27999999999997</v>
      </c>
      <c r="BN7" s="39">
        <v>322.92</v>
      </c>
      <c r="BO7" s="39">
        <v>275.67</v>
      </c>
      <c r="BP7" s="39">
        <v>118.93</v>
      </c>
      <c r="BQ7" s="39">
        <v>125.04</v>
      </c>
      <c r="BR7" s="39">
        <v>121.99</v>
      </c>
      <c r="BS7" s="39">
        <v>126.32</v>
      </c>
      <c r="BT7" s="39">
        <v>117.79</v>
      </c>
      <c r="BU7" s="39">
        <v>106.01</v>
      </c>
      <c r="BV7" s="39">
        <v>104.57</v>
      </c>
      <c r="BW7" s="39">
        <v>103.54</v>
      </c>
      <c r="BX7" s="39">
        <v>103.32</v>
      </c>
      <c r="BY7" s="39">
        <v>100.85</v>
      </c>
      <c r="BZ7" s="39">
        <v>100.05</v>
      </c>
      <c r="CA7" s="39">
        <v>176.85</v>
      </c>
      <c r="CB7" s="39">
        <v>169.05</v>
      </c>
      <c r="CC7" s="39">
        <v>173.9</v>
      </c>
      <c r="CD7" s="39">
        <v>167.38</v>
      </c>
      <c r="CE7" s="39">
        <v>167.86</v>
      </c>
      <c r="CF7" s="39">
        <v>162.24</v>
      </c>
      <c r="CG7" s="39">
        <v>165.47</v>
      </c>
      <c r="CH7" s="39">
        <v>167.46</v>
      </c>
      <c r="CI7" s="39">
        <v>168.56</v>
      </c>
      <c r="CJ7" s="39">
        <v>167.1</v>
      </c>
      <c r="CK7" s="39">
        <v>166.4</v>
      </c>
      <c r="CL7" s="39">
        <v>61.49</v>
      </c>
      <c r="CM7" s="39">
        <v>63.64</v>
      </c>
      <c r="CN7" s="39">
        <v>62.84</v>
      </c>
      <c r="CO7" s="39">
        <v>62.91</v>
      </c>
      <c r="CP7" s="39">
        <v>62.51</v>
      </c>
      <c r="CQ7" s="39">
        <v>59.11</v>
      </c>
      <c r="CR7" s="39">
        <v>59.74</v>
      </c>
      <c r="CS7" s="39">
        <v>59.46</v>
      </c>
      <c r="CT7" s="39">
        <v>59.51</v>
      </c>
      <c r="CU7" s="39">
        <v>59.91</v>
      </c>
      <c r="CV7" s="39">
        <v>60.69</v>
      </c>
      <c r="CW7" s="39">
        <v>91.22</v>
      </c>
      <c r="CX7" s="39">
        <v>90.47</v>
      </c>
      <c r="CY7" s="39">
        <v>91.88</v>
      </c>
      <c r="CZ7" s="39">
        <v>92.43</v>
      </c>
      <c r="DA7" s="39">
        <v>91.75</v>
      </c>
      <c r="DB7" s="39">
        <v>87.91</v>
      </c>
      <c r="DC7" s="39">
        <v>87.28</v>
      </c>
      <c r="DD7" s="39">
        <v>87.41</v>
      </c>
      <c r="DE7" s="39">
        <v>87.08</v>
      </c>
      <c r="DF7" s="39">
        <v>87.26</v>
      </c>
      <c r="DG7" s="39">
        <v>89.82</v>
      </c>
      <c r="DH7" s="39">
        <v>56.86</v>
      </c>
      <c r="DI7" s="39">
        <v>55.96</v>
      </c>
      <c r="DJ7" s="39">
        <v>57.29</v>
      </c>
      <c r="DK7" s="39">
        <v>59.16</v>
      </c>
      <c r="DL7" s="39">
        <v>60.38</v>
      </c>
      <c r="DM7" s="39">
        <v>46.88</v>
      </c>
      <c r="DN7" s="39">
        <v>46.94</v>
      </c>
      <c r="DO7" s="39">
        <v>47.62</v>
      </c>
      <c r="DP7" s="39">
        <v>48.55</v>
      </c>
      <c r="DQ7" s="39">
        <v>49.2</v>
      </c>
      <c r="DR7" s="39">
        <v>50.19</v>
      </c>
      <c r="DS7" s="39">
        <v>20.309999999999999</v>
      </c>
      <c r="DT7" s="39">
        <v>21.37</v>
      </c>
      <c r="DU7" s="39">
        <v>22.02</v>
      </c>
      <c r="DV7" s="39">
        <v>21.97</v>
      </c>
      <c r="DW7" s="39">
        <v>14.85</v>
      </c>
      <c r="DX7" s="39">
        <v>13.39</v>
      </c>
      <c r="DY7" s="39">
        <v>14.48</v>
      </c>
      <c r="DZ7" s="39">
        <v>16.27</v>
      </c>
      <c r="EA7" s="39">
        <v>17.11</v>
      </c>
      <c r="EB7" s="39">
        <v>18.329999999999998</v>
      </c>
      <c r="EC7" s="39">
        <v>20.63</v>
      </c>
      <c r="ED7" s="39">
        <v>0.21</v>
      </c>
      <c r="EE7" s="39">
        <v>0.61</v>
      </c>
      <c r="EF7" s="39">
        <v>0.27</v>
      </c>
      <c r="EG7" s="39">
        <v>0.06</v>
      </c>
      <c r="EH7" s="39">
        <v>0.09</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20PC-Z01</cp:lastModifiedBy>
  <cp:lastPrinted>2022-01-19T23:44:43Z</cp:lastPrinted>
  <dcterms:created xsi:type="dcterms:W3CDTF">2021-12-03T07:00:05Z</dcterms:created>
  <dcterms:modified xsi:type="dcterms:W3CDTF">2022-01-20T00:48:07Z</dcterms:modified>
  <cp:category/>
</cp:coreProperties>
</file>