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129経営比較分析表\"/>
    </mc:Choice>
  </mc:AlternateContent>
  <xr:revisionPtr revIDLastSave="0" documentId="13_ncr:1_{F46E112A-E3B6-4967-9814-D89BDBC83318}" xr6:coauthVersionLast="36" xr6:coauthVersionMax="36" xr10:uidLastSave="{00000000-0000-0000-0000-000000000000}"/>
  <workbookProtection workbookAlgorithmName="SHA-512" workbookHashValue="1AgaAmrpjhyA0IVkCDEZSmSD5u1BB/zgONG+jTgp75eB3Qh+eBHaFGXp0E4GytA/GoS/Dxw62L+5SdgE7ucNzg==" workbookSaltValue="JvwLH72UrkxUQMW548QIj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AL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<sst xmlns="http://schemas.openxmlformats.org/spreadsheetml/2006/main" count="236" uniqueCount="118">
  <si>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</si>
  <si>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</si>
  <si>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</si>
  <si>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</si>
  <si>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</si>
  <si>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</si>
  <si>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</si>
  <si>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</si>
  <si>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</si>
  <si>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</si>
  <si>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</si>
  <si>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</si>
  <si>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</si>
  <si>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</si>
  <si>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</si>
  <si>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</si>
  <si>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</si>
  <si>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</si>
  <si>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</si>
  <si>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</si>
  <si>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</si>
  <si>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</si>
  <si>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</si>
  <si>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</si>
  <si>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</si>
  <si>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</si>
  <si>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</si>
  <si>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</si>
  <si>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</si>
  <si>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</si>
  <si>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</si>
  <si>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</si>
  <si>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</si>
  <si>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</si>
  <si>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</si>
  <si>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</si>
  <si>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</si>
  <si>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</si>
  <si>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</si>
  <si>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</si>
  <si>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</si>
  <si>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</si>
  <si>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</si>
  <si>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</si>
  <si>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</si>
  <si>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</si>
  <si>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</si>
  <si>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</si>
  <si>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</si>
  <si>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</si>
  <si>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</si>
  <si>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</si>
  <si>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</si>
  <si>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</si>
  <si>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</si>
  <si>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</si>
  <si>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</si>
  <si>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</si>
  <si>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</si>
  <si>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</si>
  <si>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</si>
  <si>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</si>
  <si>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</si>
  <si>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</si>
  <si>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</si>
  <si>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</si>
  <si>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</si>
  <si>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</si>
  <si>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</si>
  <si>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</si>
  <si>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</si>
  <si>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</si>
  <si>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</si>
  <si>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</si>
  <si>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</si>
  <si>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</si>
  <si>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</si>
  <si>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</si>
  <si>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</si>
  <si>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</si>
  <si>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</si>
  <si>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</si>
  <si>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</si>
  <si>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</si>
  <si>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</si>
  <si>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</si>
  <si>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</si>
  <si>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</si>
  <si>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</si>
  <si>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</si>
  <si>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</si>
  <si>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</si>
  <si>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</si>
  <si>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</si>
  <si>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</si>
  <si>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</si>
  <si>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</si>
  <si>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</si>
  <si>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</si>
  <si>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</si>
  <si>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</si>
  <si>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</si>
  <si>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</si>
  <si>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</si>
  <si>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</si>
  <si>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</si>
  <si>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</si>
  <si>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</si>
  <si>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</si>
  <si>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</si>
  <si>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</si>
  <si>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</si>
  <si>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</si>
  <si>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</si>
  <si>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</si>
  <si>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名護下水処理場は、昭和54年の供用開始から41年経過しており、老朽化が著しい。ストックマネジメント計画に基づき、計画的・効率的な管理を進めていく。
　左記「2.老朽化の状況　③管渠改善率」は低い状況であり、処理場同様に管渠も老朽化が進んでいることから、補助事業により管渠更生工事についても進めて行く必要がある。</t>
    <rPh sb="1" eb="3">
      <t>ナゴ</t>
    </rPh>
    <rPh sb="3" eb="5">
      <t>ゲスイ</t>
    </rPh>
    <rPh sb="5" eb="8">
      <t>ショリジョウ</t>
    </rPh>
    <rPh sb="10" eb="12">
      <t>ショウワ</t>
    </rPh>
    <rPh sb="14" eb="15">
      <t>ネン</t>
    </rPh>
    <rPh sb="16" eb="18">
      <t>キョウヨウ</t>
    </rPh>
    <rPh sb="18" eb="20">
      <t>カイシ</t>
    </rPh>
    <rPh sb="24" eb="25">
      <t>ネン</t>
    </rPh>
    <rPh sb="25" eb="27">
      <t>ケイカ</t>
    </rPh>
    <rPh sb="32" eb="35">
      <t>ロウキュウカ</t>
    </rPh>
    <rPh sb="36" eb="37">
      <t>イチジル</t>
    </rPh>
    <rPh sb="50" eb="52">
      <t>ケイカク</t>
    </rPh>
    <rPh sb="53" eb="54">
      <t>モト</t>
    </rPh>
    <rPh sb="57" eb="59">
      <t>ケイカク</t>
    </rPh>
    <rPh sb="59" eb="60">
      <t>テキ</t>
    </rPh>
    <rPh sb="61" eb="64">
      <t>コウリツテキ</t>
    </rPh>
    <rPh sb="65" eb="67">
      <t>カンリ</t>
    </rPh>
    <rPh sb="68" eb="69">
      <t>スス</t>
    </rPh>
    <rPh sb="76" eb="78">
      <t>サキ</t>
    </rPh>
    <rPh sb="81" eb="84">
      <t>ロウキュウカ</t>
    </rPh>
    <rPh sb="85" eb="87">
      <t>ジョウキョウ</t>
    </rPh>
    <rPh sb="89" eb="91">
      <t>カンキョ</t>
    </rPh>
    <rPh sb="91" eb="93">
      <t>カイゼン</t>
    </rPh>
    <rPh sb="93" eb="94">
      <t>リツ</t>
    </rPh>
    <rPh sb="96" eb="97">
      <t>ヒク</t>
    </rPh>
    <rPh sb="98" eb="100">
      <t>ジョウキョウ</t>
    </rPh>
    <rPh sb="104" eb="107">
      <t>ショリジョウ</t>
    </rPh>
    <rPh sb="107" eb="109">
      <t>ドウヨウ</t>
    </rPh>
    <rPh sb="110" eb="112">
      <t>カンキョ</t>
    </rPh>
    <rPh sb="113" eb="116">
      <t>ロウキュウカ</t>
    </rPh>
    <rPh sb="117" eb="118">
      <t>スス</t>
    </rPh>
    <rPh sb="127" eb="129">
      <t>ホジョ</t>
    </rPh>
    <rPh sb="129" eb="131">
      <t>ジギョウ</t>
    </rPh>
    <rPh sb="134" eb="136">
      <t>カンキョ</t>
    </rPh>
    <rPh sb="136" eb="138">
      <t>コウセイ</t>
    </rPh>
    <rPh sb="138" eb="140">
      <t>コウジ</t>
    </rPh>
    <rPh sb="145" eb="146">
      <t>スス</t>
    </rPh>
    <rPh sb="148" eb="149">
      <t>イ</t>
    </rPh>
    <rPh sb="150" eb="152">
      <t>ヒツヨウ</t>
    </rPh>
    <phoneticPr fontId="4"/>
  </si>
  <si>
    <t>　令和元年度の①収益的収支比率は100％未満となっており、単年度収支が赤字であることを示している。また、平成30年度に比べ7.29％増となった要因は、管理費や企業債償還金の減少等が挙げられるが、依然として経営改善が必要な状況である。
　④企業債残高対事業規模比率が前年度に比べ4.1％低くなった要因は、企業債残高が減少したことにある。
　⑤経費回収率が前年度比5.98％増になったものの依然として100％を下回っており、本来、下水道使用料で賄うべき汚水処理費が一般会計繰入金で賄われていることを示している。経費は下水処理場の老朽化により、機械の修繕費や薬品費が大きな割合を占めている。
　⑥汚水処理原価が前年度に比べ減少しているのは、施設の修繕等にかかる維持管理費が低くなった為である。
　⑦施設利用率は平均値を上回っているが、将来の人口変動等による汚水処理水量の変化に対して適正な施設利用が図れるよう努めていく。
　⑧水洗化率（処理区域内人口の下水道への接続率）は、平成30年度から集計方法を変更し、より現況を把握できる数字になっている。また、下水道の整備間もない地域で水洗化率が低くなっていることから、下水道接続促進事業（新築を除いた宅内の排水設備工事費用に対して一部補助を行う事業）により、接続率向上を目指す。
　</t>
    <rPh sb="1" eb="3">
      <t>レイワ</t>
    </rPh>
    <rPh sb="3" eb="5">
      <t>ガンネン</t>
    </rPh>
    <rPh sb="5" eb="6">
      <t>ド</t>
    </rPh>
    <rPh sb="8" eb="11">
      <t>シュウエキテキ</t>
    </rPh>
    <rPh sb="11" eb="13">
      <t>シュウシ</t>
    </rPh>
    <rPh sb="13" eb="15">
      <t>ヒリツ</t>
    </rPh>
    <rPh sb="20" eb="22">
      <t>ミマン</t>
    </rPh>
    <rPh sb="29" eb="32">
      <t>タンネンド</t>
    </rPh>
    <rPh sb="32" eb="34">
      <t>シュウシ</t>
    </rPh>
    <rPh sb="35" eb="37">
      <t>アカジ</t>
    </rPh>
    <rPh sb="43" eb="44">
      <t>シメ</t>
    </rPh>
    <rPh sb="52" eb="54">
      <t>ヘイセイ</t>
    </rPh>
    <rPh sb="56" eb="58">
      <t>ネンド</t>
    </rPh>
    <rPh sb="59" eb="60">
      <t>クラ</t>
    </rPh>
    <rPh sb="66" eb="67">
      <t>ゾウ</t>
    </rPh>
    <rPh sb="71" eb="73">
      <t>ヨウイン</t>
    </rPh>
    <rPh sb="90" eb="91">
      <t>ア</t>
    </rPh>
    <rPh sb="97" eb="99">
      <t>イゼン</t>
    </rPh>
    <rPh sb="102" eb="104">
      <t>ケイエイ</t>
    </rPh>
    <rPh sb="104" eb="106">
      <t>カイゼン</t>
    </rPh>
    <rPh sb="107" eb="109">
      <t>ヒツヨウ</t>
    </rPh>
    <rPh sb="110" eb="112">
      <t>ジョウキョウ</t>
    </rPh>
    <rPh sb="119" eb="121">
      <t>キギョウ</t>
    </rPh>
    <rPh sb="121" eb="122">
      <t>サイ</t>
    </rPh>
    <rPh sb="122" eb="124">
      <t>ザンダカ</t>
    </rPh>
    <rPh sb="124" eb="125">
      <t>タイ</t>
    </rPh>
    <rPh sb="125" eb="127">
      <t>ジギョウ</t>
    </rPh>
    <rPh sb="127" eb="129">
      <t>キボ</t>
    </rPh>
    <rPh sb="129" eb="131">
      <t>ヒリツ</t>
    </rPh>
    <rPh sb="132" eb="135">
      <t>ゼンネンド</t>
    </rPh>
    <rPh sb="136" eb="137">
      <t>クラ</t>
    </rPh>
    <rPh sb="142" eb="143">
      <t>ヒク</t>
    </rPh>
    <rPh sb="147" eb="149">
      <t>ヨウイン</t>
    </rPh>
    <rPh sb="157" eb="159">
      <t>ゲンショウ</t>
    </rPh>
    <rPh sb="170" eb="172">
      <t>ケイヒ</t>
    </rPh>
    <rPh sb="172" eb="174">
      <t>カイシュウ</t>
    </rPh>
    <rPh sb="174" eb="175">
      <t>リツ</t>
    </rPh>
    <rPh sb="176" eb="179">
      <t>ゼンネンド</t>
    </rPh>
    <rPh sb="179" eb="180">
      <t>ヒ</t>
    </rPh>
    <rPh sb="185" eb="186">
      <t>ゾウ</t>
    </rPh>
    <rPh sb="203" eb="205">
      <t>シタマワ</t>
    </rPh>
    <rPh sb="210" eb="212">
      <t>ホンライ</t>
    </rPh>
    <rPh sb="213" eb="216">
      <t>ゲスイドウ</t>
    </rPh>
    <rPh sb="216" eb="219">
      <t>シヨウリョウ</t>
    </rPh>
    <rPh sb="220" eb="221">
      <t>マカナ</t>
    </rPh>
    <rPh sb="224" eb="226">
      <t>オスイ</t>
    </rPh>
    <rPh sb="226" eb="228">
      <t>ショリ</t>
    </rPh>
    <rPh sb="228" eb="229">
      <t>ヒ</t>
    </rPh>
    <rPh sb="230" eb="232">
      <t>イッパン</t>
    </rPh>
    <rPh sb="232" eb="234">
      <t>カイケイ</t>
    </rPh>
    <rPh sb="234" eb="236">
      <t>クリイレ</t>
    </rPh>
    <rPh sb="236" eb="237">
      <t>キン</t>
    </rPh>
    <rPh sb="238" eb="239">
      <t>マカナ</t>
    </rPh>
    <rPh sb="247" eb="248">
      <t>シメ</t>
    </rPh>
    <rPh sb="253" eb="255">
      <t>ケイヒ</t>
    </rPh>
    <rPh sb="256" eb="258">
      <t>ゲスイ</t>
    </rPh>
    <rPh sb="258" eb="261">
      <t>ショリジョウ</t>
    </rPh>
    <rPh sb="262" eb="265">
      <t>ロウキュウカ</t>
    </rPh>
    <rPh sb="269" eb="271">
      <t>キカイ</t>
    </rPh>
    <rPh sb="272" eb="275">
      <t>シュウゼンヒ</t>
    </rPh>
    <rPh sb="280" eb="281">
      <t>オオ</t>
    </rPh>
    <rPh sb="283" eb="285">
      <t>ワリアイ</t>
    </rPh>
    <rPh sb="286" eb="287">
      <t>シ</t>
    </rPh>
    <rPh sb="295" eb="297">
      <t>オスイ</t>
    </rPh>
    <rPh sb="297" eb="299">
      <t>ショリ</t>
    </rPh>
    <rPh sb="299" eb="301">
      <t>ゲンカ</t>
    </rPh>
    <rPh sb="302" eb="305">
      <t>ゼンネンド</t>
    </rPh>
    <rPh sb="306" eb="307">
      <t>クラ</t>
    </rPh>
    <rPh sb="308" eb="310">
      <t>ゲンショウ</t>
    </rPh>
    <rPh sb="317" eb="319">
      <t>シセツ</t>
    </rPh>
    <rPh sb="327" eb="329">
      <t>イジ</t>
    </rPh>
    <rPh sb="329" eb="332">
      <t>カンリヒ</t>
    </rPh>
    <rPh sb="333" eb="334">
      <t>ヒク</t>
    </rPh>
    <rPh sb="338" eb="339">
      <t>タメ</t>
    </rPh>
    <rPh sb="346" eb="348">
      <t>シセツ</t>
    </rPh>
    <rPh sb="348" eb="350">
      <t>リヨウ</t>
    </rPh>
    <rPh sb="350" eb="351">
      <t>リツ</t>
    </rPh>
    <rPh sb="352" eb="354">
      <t>ヘイキン</t>
    </rPh>
    <rPh sb="354" eb="355">
      <t>チ</t>
    </rPh>
    <rPh sb="356" eb="358">
      <t>ウワマワ</t>
    </rPh>
    <rPh sb="364" eb="366">
      <t>ショウライ</t>
    </rPh>
    <rPh sb="367" eb="369">
      <t>ジンコウ</t>
    </rPh>
    <rPh sb="369" eb="371">
      <t>ヘンドウ</t>
    </rPh>
    <rPh sb="371" eb="372">
      <t>トウ</t>
    </rPh>
    <rPh sb="375" eb="377">
      <t>オスイ</t>
    </rPh>
    <rPh sb="377" eb="379">
      <t>ショリ</t>
    </rPh>
    <rPh sb="379" eb="381">
      <t>スイリョウ</t>
    </rPh>
    <rPh sb="382" eb="384">
      <t>ヘンカ</t>
    </rPh>
    <rPh sb="385" eb="386">
      <t>タイ</t>
    </rPh>
    <rPh sb="388" eb="390">
      <t>テキセイ</t>
    </rPh>
    <rPh sb="391" eb="393">
      <t>シセツ</t>
    </rPh>
    <rPh sb="393" eb="395">
      <t>リヨウ</t>
    </rPh>
    <rPh sb="396" eb="397">
      <t>ハカ</t>
    </rPh>
    <rPh sb="401" eb="402">
      <t>ツト</t>
    </rPh>
    <rPh sb="410" eb="413">
      <t>スイセンカ</t>
    </rPh>
    <rPh sb="413" eb="414">
      <t>リツ</t>
    </rPh>
    <rPh sb="417" eb="419">
      <t>クイキ</t>
    </rPh>
    <rPh sb="419" eb="420">
      <t>ナイ</t>
    </rPh>
    <rPh sb="420" eb="422">
      <t>ジンコウ</t>
    </rPh>
    <rPh sb="423" eb="426">
      <t>ゲスイドウ</t>
    </rPh>
    <rPh sb="428" eb="430">
      <t>セツゾク</t>
    </rPh>
    <rPh sb="430" eb="431">
      <t>リツ</t>
    </rPh>
    <rPh sb="434" eb="436">
      <t>ヘイセイ</t>
    </rPh>
    <rPh sb="438" eb="440">
      <t>ネンド</t>
    </rPh>
    <rPh sb="442" eb="444">
      <t>シュウケイ</t>
    </rPh>
    <rPh sb="444" eb="446">
      <t>ホウホウ</t>
    </rPh>
    <rPh sb="447" eb="449">
      <t>ヘンコウ</t>
    </rPh>
    <rPh sb="453" eb="455">
      <t>ゲンキョウ</t>
    </rPh>
    <rPh sb="456" eb="458">
      <t>ハアク</t>
    </rPh>
    <rPh sb="461" eb="463">
      <t>スウジ</t>
    </rPh>
    <rPh sb="473" eb="476">
      <t>ゲスイドウ</t>
    </rPh>
    <rPh sb="477" eb="479">
      <t>セイビ</t>
    </rPh>
    <rPh sb="479" eb="480">
      <t>マ</t>
    </rPh>
    <rPh sb="483" eb="485">
      <t>チイキ</t>
    </rPh>
    <rPh sb="486" eb="488">
      <t>スイセン</t>
    </rPh>
    <rPh sb="488" eb="489">
      <t>カ</t>
    </rPh>
    <rPh sb="489" eb="490">
      <t>リツ</t>
    </rPh>
    <rPh sb="491" eb="492">
      <t>ヒク</t>
    </rPh>
    <phoneticPr fontId="4"/>
  </si>
  <si>
    <t>　本市の下水処理場及び管渠の老朽化は著しく、施設の修繕や機器の更新費等、維持管理費用は増加傾向にある。また、節水技術の向上や将来の人口減少による下水道使用料の減収も見込まれる。
　このような状況の中、本市の下水道事業は令和２年度から公営企業へ移行した。これにより一層の事業の健全化を図り、水道事業との組織統合による継続した事務の効率化や下水道使用料の見直しを実施していく必要がある。</t>
    <rPh sb="1" eb="3">
      <t>ホンシ</t>
    </rPh>
    <rPh sb="4" eb="6">
      <t>ゲスイ</t>
    </rPh>
    <rPh sb="6" eb="9">
      <t>ショリジョウ</t>
    </rPh>
    <rPh sb="9" eb="10">
      <t>オヨ</t>
    </rPh>
    <rPh sb="11" eb="13">
      <t>カンキョ</t>
    </rPh>
    <rPh sb="14" eb="17">
      <t>ロウキュウカ</t>
    </rPh>
    <rPh sb="18" eb="19">
      <t>イチジル</t>
    </rPh>
    <rPh sb="22" eb="24">
      <t>シセツ</t>
    </rPh>
    <rPh sb="25" eb="27">
      <t>シュウゼン</t>
    </rPh>
    <rPh sb="28" eb="30">
      <t>キキ</t>
    </rPh>
    <rPh sb="31" eb="33">
      <t>コウシン</t>
    </rPh>
    <rPh sb="33" eb="34">
      <t>ヒ</t>
    </rPh>
    <rPh sb="34" eb="35">
      <t>トウ</t>
    </rPh>
    <rPh sb="36" eb="38">
      <t>イジ</t>
    </rPh>
    <rPh sb="38" eb="41">
      <t>カンリヒ</t>
    </rPh>
    <rPh sb="41" eb="42">
      <t>ヨウ</t>
    </rPh>
    <rPh sb="43" eb="45">
      <t>ゾウカ</t>
    </rPh>
    <rPh sb="45" eb="47">
      <t>ケイコウ</t>
    </rPh>
    <rPh sb="54" eb="56">
      <t>セッスイ</t>
    </rPh>
    <rPh sb="56" eb="58">
      <t>ギジュツ</t>
    </rPh>
    <rPh sb="59" eb="61">
      <t>コウジョウ</t>
    </rPh>
    <rPh sb="62" eb="64">
      <t>ショウライ</t>
    </rPh>
    <rPh sb="65" eb="67">
      <t>ジンコウ</t>
    </rPh>
    <rPh sb="67" eb="69">
      <t>ゲンショウ</t>
    </rPh>
    <rPh sb="72" eb="75">
      <t>ゲスイドウ</t>
    </rPh>
    <rPh sb="75" eb="78">
      <t>シヨウリョウ</t>
    </rPh>
    <rPh sb="79" eb="81">
      <t>ゲンシュウ</t>
    </rPh>
    <rPh sb="82" eb="84">
      <t>ミコ</t>
    </rPh>
    <rPh sb="95" eb="97">
      <t>ジョウキョウ</t>
    </rPh>
    <rPh sb="98" eb="99">
      <t>ナカ</t>
    </rPh>
    <rPh sb="100" eb="102">
      <t>ホンシ</t>
    </rPh>
    <rPh sb="103" eb="106">
      <t>ゲスイドウ</t>
    </rPh>
    <rPh sb="106" eb="108">
      <t>ジギョウ</t>
    </rPh>
    <rPh sb="109" eb="111">
      <t>レイワ</t>
    </rPh>
    <rPh sb="112" eb="114">
      <t>ネンド</t>
    </rPh>
    <rPh sb="116" eb="118">
      <t>コウエイ</t>
    </rPh>
    <rPh sb="118" eb="120">
      <t>キギョウ</t>
    </rPh>
    <rPh sb="121" eb="123">
      <t>イコウ</t>
    </rPh>
    <rPh sb="131" eb="133">
      <t>イッソウ</t>
    </rPh>
    <rPh sb="134" eb="136">
      <t>ジギョウ</t>
    </rPh>
    <rPh sb="137" eb="140">
      <t>ケンゼンカ</t>
    </rPh>
    <rPh sb="141" eb="142">
      <t>ハカ</t>
    </rPh>
    <rPh sb="144" eb="146">
      <t>スイドウ</t>
    </rPh>
    <rPh sb="146" eb="148">
      <t>ジギョウ</t>
    </rPh>
    <rPh sb="150" eb="152">
      <t>ソシキ</t>
    </rPh>
    <rPh sb="152" eb="154">
      <t>トウゴウ</t>
    </rPh>
    <rPh sb="157" eb="159">
      <t>ケイゾク</t>
    </rPh>
    <rPh sb="161" eb="163">
      <t>ジム</t>
    </rPh>
    <rPh sb="164" eb="167">
      <t>コウリツカ</t>
    </rPh>
    <rPh sb="168" eb="171">
      <t>ゲスイドウ</t>
    </rPh>
    <rPh sb="171" eb="174">
      <t>シヨウリョウ</t>
    </rPh>
    <rPh sb="175" eb="177">
      <t>ミナオ</t>
    </rPh>
    <rPh sb="179" eb="181">
      <t>ジッシ</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</si>
</sst>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0.32</c:v>
                </c:pt>
                <c:pt idx="3">
                  <c:v>0</c:v>
                </c:pt>
                <c:pt idx="4">
                  <c:v>0</c:v>
                </c:pt>
              </c:numCache>
            </c:numRef>
          </c:val>
          <c:extLst>
            <c:ext xmlns:c16="http://schemas.microsoft.com/office/drawing/2014/chart" uri="{C3380CC4-5D6E-409C-BE32-E72D297353CC}">
              <c16:uniqueId val="{00000000-3D30-44C9-89C8-7B3DF6D47A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3D30-44C9-89C8-7B3DF6D47A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62.34</c:v>
                </c:pt>
                <c:pt idx="1">
                  <c:v>61.56</c:v>
                </c:pt>
                <c:pt idx="2">
                  <c:v>59.91</c:v>
                </c:pt>
                <c:pt idx="3">
                  <c:v>62.04</c:v>
                </c:pt>
                <c:pt idx="4">
                  <c:v>66.27</c:v>
                </c:pt>
              </c:numCache>
            </c:numRef>
          </c:val>
          <c:extLst>
            <c:ext xmlns:c16="http://schemas.microsoft.com/office/drawing/2014/chart" uri="{C3380CC4-5D6E-409C-BE32-E72D297353CC}">
              <c16:uniqueId val="{00000000-8D77-4D4F-8811-5EC159FDE2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8D77-4D4F-8811-5EC159FDE2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91.93</c:v>
                </c:pt>
                <c:pt idx="1">
                  <c:v>93.92</c:v>
                </c:pt>
                <c:pt idx="2">
                  <c:v>97.39</c:v>
                </c:pt>
                <c:pt idx="3">
                  <c:v>86.16</c:v>
                </c:pt>
                <c:pt idx="4">
                  <c:v>84.61</c:v>
                </c:pt>
              </c:numCache>
            </c:numRef>
          </c:val>
          <c:extLst>
            <c:ext xmlns:c16="http://schemas.microsoft.com/office/drawing/2014/chart" uri="{C3380CC4-5D6E-409C-BE32-E72D297353CC}">
              <c16:uniqueId val="{00000000-EF49-4688-8C42-541DE3655F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EF49-4688-8C42-541DE3655F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98.75</c:v>
                </c:pt>
                <c:pt idx="1">
                  <c:v>100.24</c:v>
                </c:pt>
                <c:pt idx="2">
                  <c:v>73.430000000000007</c:v>
                </c:pt>
                <c:pt idx="3">
                  <c:v>72.09</c:v>
                </c:pt>
                <c:pt idx="4">
                  <c:v>79.38</c:v>
                </c:pt>
              </c:numCache>
            </c:numRef>
          </c:val>
          <c:extLst>
            <c:ext xmlns:c16="http://schemas.microsoft.com/office/drawing/2014/chart" uri="{C3380CC4-5D6E-409C-BE32-E72D297353CC}">
              <c16:uniqueId val="{00000000-0258-4FDB-9B34-AE90FC523B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58-4FDB-9B34-AE90FC523B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A-4237-B481-D0936B65F2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A-4237-B481-D0936B65F2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10-4CE0-B52A-8CD878C53C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10-4CE0-B52A-8CD878C53C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C-4988-99DF-A8C8F25999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C-4988-99DF-A8C8F25999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BE-4037-BAB0-E763C2E3B4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BE-4037-BAB0-E763C2E3B4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514.04999999999995</c:v>
                </c:pt>
                <c:pt idx="1">
                  <c:v>508.01</c:v>
                </c:pt>
                <c:pt idx="2">
                  <c:v>835.71</c:v>
                </c:pt>
                <c:pt idx="3">
                  <c:v>853.17</c:v>
                </c:pt>
                <c:pt idx="4">
                  <c:v>849.06</c:v>
                </c:pt>
              </c:numCache>
            </c:numRef>
          </c:val>
          <c:extLst>
            <c:ext xmlns:c16="http://schemas.microsoft.com/office/drawing/2014/chart" uri="{C3380CC4-5D6E-409C-BE32-E72D297353CC}">
              <c16:uniqueId val="{00000000-B269-478A-A88A-D4CC5E37FD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B269-478A-A88A-D4CC5E37FD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97.73</c:v>
                </c:pt>
                <c:pt idx="1">
                  <c:v>97.5</c:v>
                </c:pt>
                <c:pt idx="2">
                  <c:v>68.28</c:v>
                </c:pt>
                <c:pt idx="3">
                  <c:v>65.849999999999994</c:v>
                </c:pt>
                <c:pt idx="4">
                  <c:v>71.83</c:v>
                </c:pt>
              </c:numCache>
            </c:numRef>
          </c:val>
          <c:extLst>
            <c:ext xmlns:c16="http://schemas.microsoft.com/office/drawing/2014/chart" uri="{C3380CC4-5D6E-409C-BE32-E72D297353CC}">
              <c16:uniqueId val="{00000000-CC74-4AE7-BF44-F5FF8934BC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CC74-4AE7-BF44-F5FF8934BC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108.62</c:v>
                </c:pt>
                <c:pt idx="1">
                  <c:v>107.43</c:v>
                </c:pt>
                <c:pt idx="2">
                  <c:v>145.76</c:v>
                </c:pt>
                <c:pt idx="3">
                  <c:v>146.07</c:v>
                </c:pt>
                <c:pt idx="4">
                  <c:v>127.49</c:v>
                </c:pt>
              </c:numCache>
            </c:numRef>
          </c:val>
          <c:extLst>
            <c:ext xmlns:c16="http://schemas.microsoft.com/office/drawing/2014/chart" uri="{C3380CC4-5D6E-409C-BE32-E72D297353CC}">
              <c16:uniqueId val="{00000000-93D3-45D0-B834-F2ACB6FA56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93D3-45D0-B834-F2ACB6FA56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名護市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63389</v>
      </c>
      <c r="AM8" s="69"/>
      <c r="AN8" s="69"/>
      <c r="AO8" s="69"/>
      <c r="AP8" s="69"/>
      <c r="AQ8" s="69"/>
      <c r="AR8" s="69"/>
      <c r="AS8" s="69"/>
      <c r="AT8" s="68">
        <f>データ!T6</f>
        <v>210.91</v>
      </c>
      <c r="AU8" s="68"/>
      <c r="AV8" s="68"/>
      <c r="AW8" s="68"/>
      <c r="AX8" s="68"/>
      <c r="AY8" s="68"/>
      <c r="AZ8" s="68"/>
      <c r="BA8" s="68"/>
      <c r="BB8" s="68">
        <f>データ!U6</f>
        <v>300.55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68.56</v>
      </c>
      <c r="Q10" s="68"/>
      <c r="R10" s="68"/>
      <c r="S10" s="68"/>
      <c r="T10" s="68"/>
      <c r="U10" s="68"/>
      <c r="V10" s="68"/>
      <c r="W10" s="68">
        <f>データ!Q6</f>
        <v>80.36</v>
      </c>
      <c r="X10" s="68"/>
      <c r="Y10" s="68"/>
      <c r="Z10" s="68"/>
      <c r="AA10" s="68"/>
      <c r="AB10" s="68"/>
      <c r="AC10" s="68"/>
      <c r="AD10" s="69">
        <f>データ!R6</f>
        <v>1404</v>
      </c>
      <c r="AE10" s="69"/>
      <c r="AF10" s="69"/>
      <c r="AG10" s="69"/>
      <c r="AH10" s="69"/>
      <c r="AI10" s="69"/>
      <c r="AJ10" s="69"/>
      <c r="AK10" s="2"/>
      <c r="AL10" s="69">
        <f>データ!V6</f>
        <v>43151</v>
      </c>
      <c r="AM10" s="69"/>
      <c r="AN10" s="69"/>
      <c r="AO10" s="69"/>
      <c r="AP10" s="69"/>
      <c r="AQ10" s="69"/>
      <c r="AR10" s="69"/>
      <c r="AS10" s="69"/>
      <c r="AT10" s="68">
        <f>データ!W6</f>
        <v>7.37</v>
      </c>
      <c r="AU10" s="68"/>
      <c r="AV10" s="68"/>
      <c r="AW10" s="68"/>
      <c r="AX10" s="68"/>
      <c r="AY10" s="68"/>
      <c r="AZ10" s="68"/>
      <c r="BA10" s="68"/>
      <c r="BB10" s="68">
        <f>データ!X6</f>
        <v>5854.95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unl9+TA1sHQa354MjHPHSS9u33KmiUL5vd3dHnXNNFPmEMPJhunVPG+Q8GN2GTidlE8oR0K1ijX4sa0/RY1v0A==" saltValue="ZrhNoETzKmf/z7YZ4Xmj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472093</v>
      </c>
      <c r="D6" s="33">
        <f t="shared" si="3"/>
        <v>47</v>
      </c>
      <c r="E6" s="33">
        <f t="shared" si="3"/>
        <v>17</v>
      </c>
      <c r="F6" s="33">
        <f t="shared" si="3"/>
        <v>1</v>
      </c>
      <c r="G6" s="33">
        <f t="shared" si="3"/>
        <v>0</v>
      </c>
      <c r="H6" s="33" t="str">
        <f t="shared" si="3"/>
        <v>沖縄県　名護市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68.56</v>
      </c>
      <c r="Q6" s="34">
        <f t="shared" si="3"/>
        <v>80.36</v>
      </c>
      <c r="R6" s="34">
        <f t="shared" si="3"/>
        <v>1404</v>
      </c>
      <c r="S6" s="34">
        <f t="shared" si="3"/>
        <v>63389</v>
      </c>
      <c r="T6" s="34">
        <f t="shared" si="3"/>
        <v>210.91</v>
      </c>
      <c r="U6" s="34">
        <f t="shared" si="3"/>
        <v>300.55</v>
      </c>
      <c r="V6" s="34">
        <f t="shared" si="3"/>
        <v>43151</v>
      </c>
      <c r="W6" s="34">
        <f t="shared" si="3"/>
        <v>7.37</v>
      </c>
      <c r="X6" s="34">
        <f t="shared" si="3"/>
        <v>5854.95</v>
      </c>
      <c r="Y6" s="35">
        <f>IF(Y7="",NA(),Y7)</f>
        <v>98.75</v>
      </c>
      <c r="Z6" s="35">
        <f t="shared" ref="Z6:AH6" si="4">IF(Z7="",NA(),Z7)</f>
        <v>100.24</v>
      </c>
      <c r="AA6" s="35">
        <f t="shared" si="4"/>
        <v>73.430000000000007</v>
      </c>
      <c r="AB6" s="35">
        <f t="shared" si="4"/>
        <v>72.09</v>
      </c>
      <c r="AC6" s="35">
        <f t="shared" si="4"/>
        <v>79.38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514.04999999999995</v>
      </c>
      <c r="BG6" s="35">
        <f t="shared" ref="BG6:BO6" si="7">IF(BG7="",NA(),BG7)</f>
        <v>508.01</v>
      </c>
      <c r="BH6" s="35">
        <f t="shared" si="7"/>
        <v>835.71</v>
      </c>
      <c r="BI6" s="35">
        <f t="shared" si="7"/>
        <v>853.17</v>
      </c>
      <c r="BJ6" s="35">
        <f t="shared" si="7"/>
        <v>849.06</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97.73</v>
      </c>
      <c r="BR6" s="35">
        <f t="shared" ref="BR6:BZ6" si="8">IF(BR7="",NA(),BR7)</f>
        <v>97.5</v>
      </c>
      <c r="BS6" s="35">
        <f t="shared" si="8"/>
        <v>68.28</v>
      </c>
      <c r="BT6" s="35">
        <f t="shared" si="8"/>
        <v>65.849999999999994</v>
      </c>
      <c r="BU6" s="35">
        <f t="shared" si="8"/>
        <v>71.83</v>
      </c>
      <c r="BV6" s="35">
        <f t="shared" si="8"/>
        <v>86.2</v>
      </c>
      <c r="BW6" s="35">
        <f t="shared" si="8"/>
        <v>89.74</v>
      </c>
      <c r="BX6" s="35">
        <f t="shared" si="8"/>
        <v>88.37</v>
      </c>
      <c r="BY6" s="35">
        <f t="shared" si="8"/>
        <v>89.41</v>
      </c>
      <c r="BZ6" s="35">
        <f t="shared" si="8"/>
        <v>88.05</v>
      </c>
      <c r="CA6" s="34" t="str">
        <f>IF(CA7="","",IF(CA7="-","【-】","【"&amp;SUBSTITUTE(TEXT(CA7,"#,##0.00"),"-","△")&amp;"】"))</f>
        <v>【100.34】</v>
      </c>
      <c r="CB6" s="35">
        <f>IF(CB7="",NA(),CB7)</f>
        <v>108.62</v>
      </c>
      <c r="CC6" s="35">
        <f t="shared" ref="CC6:CK6" si="9">IF(CC7="",NA(),CC7)</f>
        <v>107.43</v>
      </c>
      <c r="CD6" s="35">
        <f t="shared" si="9"/>
        <v>145.76</v>
      </c>
      <c r="CE6" s="35">
        <f t="shared" si="9"/>
        <v>146.07</v>
      </c>
      <c r="CF6" s="35">
        <f t="shared" si="9"/>
        <v>127.49</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f>IF(CM7="",NA(),CM7)</f>
        <v>62.34</v>
      </c>
      <c r="CN6" s="35">
        <f t="shared" ref="CN6:CV6" si="10">IF(CN7="",NA(),CN7)</f>
        <v>61.56</v>
      </c>
      <c r="CO6" s="35">
        <f t="shared" si="10"/>
        <v>59.91</v>
      </c>
      <c r="CP6" s="35">
        <f t="shared" si="10"/>
        <v>62.04</v>
      </c>
      <c r="CQ6" s="35">
        <f t="shared" si="10"/>
        <v>66.27</v>
      </c>
      <c r="CR6" s="35">
        <f t="shared" si="10"/>
        <v>62.64</v>
      </c>
      <c r="CS6" s="35">
        <f t="shared" si="10"/>
        <v>58.12</v>
      </c>
      <c r="CT6" s="35">
        <f t="shared" si="10"/>
        <v>58.83</v>
      </c>
      <c r="CU6" s="35">
        <f t="shared" si="10"/>
        <v>56.51</v>
      </c>
      <c r="CV6" s="35">
        <f t="shared" si="10"/>
        <v>57.04</v>
      </c>
      <c r="CW6" s="34" t="str">
        <f>IF(CW7="","",IF(CW7="-","【-】","【"&amp;SUBSTITUTE(TEXT(CW7,"#,##0.00"),"-","△")&amp;"】"))</f>
        <v>【59.64】</v>
      </c>
      <c r="CX6" s="35">
        <f>IF(CX7="",NA(),CX7)</f>
        <v>91.93</v>
      </c>
      <c r="CY6" s="35">
        <f t="shared" ref="CY6:DG6" si="11">IF(CY7="",NA(),CY7)</f>
        <v>93.92</v>
      </c>
      <c r="CZ6" s="35">
        <f t="shared" si="11"/>
        <v>97.39</v>
      </c>
      <c r="DA6" s="35">
        <f t="shared" si="11"/>
        <v>86.16</v>
      </c>
      <c r="DB6" s="35">
        <f t="shared" si="11"/>
        <v>84.61</v>
      </c>
      <c r="DC6" s="35">
        <f t="shared" si="11"/>
        <v>92.98</v>
      </c>
      <c r="DD6" s="35">
        <f t="shared" si="11"/>
        <v>93.07</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0.32</v>
      </c>
      <c r="EH6" s="34">
        <f t="shared" si="14"/>
        <v>0</v>
      </c>
      <c r="EI6" s="34">
        <f t="shared" si="14"/>
        <v>0</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5" s="36" customFormat="1" x14ac:dyDescent="0.15">
      <c r="A7" s="28"/>
      <c r="B7" s="37">
        <v>2019</v>
      </c>
      <c r="C7" s="37">
        <v>472093</v>
      </c>
      <c r="D7" s="37">
        <v>47</v>
      </c>
      <c r="E7" s="37">
        <v>17</v>
      </c>
      <c r="F7" s="37">
        <v>1</v>
      </c>
      <c r="G7" s="37">
        <v>0</v>
      </c>
      <c r="H7" s="37" t="s">
        <v>97</v>
      </c>
      <c r="I7" s="37" t="s">
        <v>98</v>
      </c>
      <c r="J7" s="37" t="s">
        <v>99</v>
      </c>
      <c r="K7" s="37" t="s">
        <v>100</v>
      </c>
      <c r="L7" s="37" t="s">
        <v>101</v>
      </c>
      <c r="M7" s="37" t="s">
        <v>102</v>
      </c>
      <c r="N7" s="38" t="s">
        <v>103</v>
      </c>
      <c r="O7" s="38" t="s">
        <v>104</v>
      </c>
      <c r="P7" s="38">
        <v>68.56</v>
      </c>
      <c r="Q7" s="38">
        <v>80.36</v>
      </c>
      <c r="R7" s="38">
        <v>1404</v>
      </c>
      <c r="S7" s="38">
        <v>63389</v>
      </c>
      <c r="T7" s="38">
        <v>210.91</v>
      </c>
      <c r="U7" s="38">
        <v>300.55</v>
      </c>
      <c r="V7" s="38">
        <v>43151</v>
      </c>
      <c r="W7" s="38">
        <v>7.37</v>
      </c>
      <c r="X7" s="38">
        <v>5854.95</v>
      </c>
      <c r="Y7" s="38">
        <v>98.75</v>
      </c>
      <c r="Z7" s="38">
        <v>100.24</v>
      </c>
      <c r="AA7" s="38">
        <v>73.430000000000007</v>
      </c>
      <c r="AB7" s="38">
        <v>72.09</v>
      </c>
      <c r="AC7" s="38">
        <v>79.38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514.04999999999995</v>
      </c>
      <c r="BG7" s="38">
        <v>508.01</v>
      </c>
      <c r="BH7" s="38">
        <v>835.71</v>
      </c>
      <c r="BI7" s="38">
        <v>853.17</v>
      </c>
      <c r="BJ7" s="38">
        <v>849.06</v>
      </c>
      <c r="BK7" s="38">
        <v>664.04</v>
      </c>
      <c r="BL7" s="38">
        <v>625.12</v>
      </c>
      <c r="BM7" s="38">
        <v>610.16999999999996</v>
      </c>
      <c r="BN7" s="38">
        <v>605.9</v>
      </c>
      <c r="BO7" s="38">
        <v>653.69000000000005</v>
      </c>
      <c r="BP7" s="38">
        <v>682.51</v>
      </c>
      <c r="BQ7" s="38">
        <v>97.73</v>
      </c>
      <c r="BR7" s="38">
        <v>97.5</v>
      </c>
      <c r="BS7" s="38">
        <v>68.28</v>
      </c>
      <c r="BT7" s="38">
        <v>65.849999999999994</v>
      </c>
      <c r="BU7" s="38">
        <v>71.83</v>
      </c>
      <c r="BV7" s="38">
        <v>86.2</v>
      </c>
      <c r="BW7" s="38">
        <v>89.74</v>
      </c>
      <c r="BX7" s="38">
        <v>88.37</v>
      </c>
      <c r="BY7" s="38">
        <v>89.41</v>
      </c>
      <c r="BZ7" s="38">
        <v>88.05</v>
      </c>
      <c r="CA7" s="38">
        <v>100.34</v>
      </c>
      <c r="CB7" s="38">
        <v>108.62</v>
      </c>
      <c r="CC7" s="38">
        <v>107.43</v>
      </c>
      <c r="CD7" s="38">
        <v>145.76</v>
      </c>
      <c r="CE7" s="38">
        <v>146.07</v>
      </c>
      <c r="CF7" s="38">
        <v>127.49</v>
      </c>
      <c r="CG7" s="38">
        <v>146.47999999999999</v>
      </c>
      <c r="CH7" s="38">
        <v>141.24</v>
      </c>
      <c r="CI7" s="38">
        <v>143.05000000000001</v>
      </c>
      <c r="CJ7" s="38">
        <v>142.05000000000001</v>
      </c>
      <c r="CK7" s="38">
        <v>141.15</v>
      </c>
      <c r="CL7" s="38">
        <v>136.15</v>
      </c>
      <c r="CM7" s="38">
        <v>62.34</v>
      </c>
      <c r="CN7" s="38">
        <v>61.56</v>
      </c>
      <c r="CO7" s="38">
        <v>59.91</v>
      </c>
      <c r="CP7" s="38">
        <v>62.04</v>
      </c>
      <c r="CQ7" s="38">
        <v>66.27</v>
      </c>
      <c r="CR7" s="38">
        <v>62.64</v>
      </c>
      <c r="CS7" s="38">
        <v>58.12</v>
      </c>
      <c r="CT7" s="38">
        <v>58.83</v>
      </c>
      <c r="CU7" s="38">
        <v>56.51</v>
      </c>
      <c r="CV7" s="38">
        <v>57.04</v>
      </c>
      <c r="CW7" s="38">
        <v>59.64</v>
      </c>
      <c r="CX7" s="38">
        <v>91.93</v>
      </c>
      <c r="CY7" s="38">
        <v>93.92</v>
      </c>
      <c r="CZ7" s="38">
        <v>97.39</v>
      </c>
      <c r="DA7" s="38">
        <v>86.16</v>
      </c>
      <c r="DB7" s="38">
        <v>84.61</v>
      </c>
      <c r="DC7" s="38">
        <v>92.98</v>
      </c>
      <c r="DD7" s="38">
        <v>93.07</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0.32</v>
      </c>
      <c r="EH7" s="38">
        <v>0</v>
      </c>
      <c r="EI7" s="38">
        <v>0</v>
      </c>
      <c r="EJ7" s="38">
        <v>7.0000000000000007E-2</v>
      </c>
      <c r="EK7" s="38">
        <v>0.1</v>
      </c>
      <c r="EL7" s="38">
        <v>0.14000000000000001</v>
      </c>
      <c r="EM7" s="38">
        <v>0.13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cp:lastPrinted>2021-01-25T02:51:24Z</cp:lastPrinted>
  <dcterms:created xsi:type="dcterms:W3CDTF">2020-12-04T02:50:23Z</dcterms:created>
  <dcterms:modified xsi:type="dcterms:W3CDTF">2021-01-25T02:59:13Z</dcterms:modified>
  <cp:category/>
</cp:coreProperties>
</file>