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0261\Desktop\業務資料\公営企業会計適用の取組状況調査\公営企業に係る経営比較分析表（平成30年度決算）の分析\R3年度\"/>
    </mc:Choice>
  </mc:AlternateContent>
  <workbookProtection workbookAlgorithmName="SHA-512" workbookHashValue="ewnLqNig6ckiFRW2suYtxMITKyW/bEII9U3nXrch9dM4X2boz1SKZ1rTYIuSO7yIq9PdU7C4GO+FubqG1vvlMw==" workbookSaltValue="ojT5zPel9HvBNm080dF2y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<sst xmlns="http://schemas.openxmlformats.org/spreadsheetml/2006/main" count="236" uniqueCount="119">
  <si>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</si>
  <si>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</si>
  <si>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</si>
  <si>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</si>
  <si>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</si>
  <si>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</si>
  <si>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</si>
  <si>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</si>
  <si>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</si>
  <si>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</si>
  <si>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</si>
  <si>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</si>
  <si>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</si>
  <si>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</si>
  <si>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</si>
  <si>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</si>
  <si>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</si>
  <si>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</si>
  <si>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</si>
  <si>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</si>
  <si>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</si>
  <si>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</si>
  <si>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</si>
  <si>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</si>
  <si>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</si>
  <si>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</si>
  <si>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</si>
  <si>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</si>
  <si>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</si>
  <si>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</si>
  <si>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</si>
  <si>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</si>
  <si>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</si>
  <si>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</si>
  <si>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</si>
  <si>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</si>
  <si>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</si>
  <si>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</si>
  <si>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</si>
  <si>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</si>
  <si>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</si>
  <si>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</si>
  <si>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</si>
  <si>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</si>
  <si>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</si>
  <si>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</si>
  <si>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</si>
  <si>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</si>
  <si>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</si>
  <si>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</si>
  <si>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</si>
  <si>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</si>
  <si>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</si>
  <si>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</si>
  <si>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</si>
  <si>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</si>
  <si>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</si>
  <si>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</si>
  <si>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</si>
  <si>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</si>
  <si>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</si>
  <si>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</si>
  <si>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</si>
  <si>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</si>
  <si>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</si>
  <si>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</si>
  <si>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</si>
  <si>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</si>
  <si>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</si>
  <si>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</si>
  <si>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</si>
  <si>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</si>
  <si>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</si>
  <si>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</si>
  <si>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</si>
  <si>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</si>
  <si>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</si>
  <si>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</si>
  <si>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</si>
  <si>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</si>
  <si>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</si>
  <si>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</si>
  <si>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</si>
  <si>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</si>
  <si>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</si>
  <si>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</si>
  <si>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</si>
  <si>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</si>
  <si>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</si>
  <si>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</si>
  <si>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</si>
  <si>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</si>
  <si>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</si>
  <si>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</si>
  <si>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</si>
  <si>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</si>
  <si>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</si>
  <si>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</si>
  <si>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与那国町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</si>
  <si>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</si>
  <si>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</si>
  <si>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</si>
  <si>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</si>
  <si>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</si>
  <si>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</si>
  <si>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</si>
  <si>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</si>
  <si>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</si>
  <si>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</si>
  <si>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</si>
  <si>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</si>
  <si>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</si>
  <si>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</si>
  <si>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</si>
  <si>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</si>
  <si>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</si>
  <si>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③管渠改善については5年以上実施されていないが、施設稼動から年数が経過していることから、今後は老朽化の優先順位等を策定しながら継続して管渠改築更新の実施に努めたい。</t>
    <phoneticPr fontId="4"/>
  </si>
  <si>
    <t>経営の健全性・効率性から鑑みると、今後は料金水準適正化の検討、普及啓蒙活動の強化などを実施し、他会計繰入金の依存度を下げる必要性があるが、料金水準は町民の理解や議決を得る必要があるために他の市町村と比較して、高額な料金設定はできず、又事業運営開始から28年を経過し、施設・管渠の更新事業等必要な事業の実施を行いこれらのバランスを考慮しながらの経営となるため、今後は老朽化の進んだ箇所等、必要最小限の改修を実施していく。</t>
    <rPh sb="117" eb="119">
      <t>ジギョウ</t>
    </rPh>
    <rPh sb="119" eb="121">
      <t>ウンエイ</t>
    </rPh>
    <rPh sb="121" eb="123">
      <t>カイシ</t>
    </rPh>
    <rPh sb="127" eb="128">
      <t>ネン</t>
    </rPh>
    <rPh sb="129" eb="131">
      <t>ケイカ</t>
    </rPh>
    <phoneticPr fontId="4"/>
  </si>
  <si>
    <t>①収益的収支比率
　令和2年度においては、施設維持管理費が年々増
　えている為、値値が低下している。経営健全化の
　面では依然、他会計繰入金の依存度が高いままで
　あるので今後は健全化に努力したい。
④企業債残高対事業規模比率
　起債償還はH30で完了した為、今後比率は減少し
　ていく。
　　　　　　　　　　　　　　　　　　　　　　　⑤経費回収率
　H29年から平均値を超えていたがR01年から減少し
　ている。
⑥H30年から減少していたがR2年では増となった。
⑦H30年からはほぼ水準値を維持している。
　　　　　　　　　　　　　　　　　　　　　　　　⑧平均値を下回っており、今後は水洗化率向上に向けて普及啓蒙活動の強化に鋭意取り組む。　</t>
    <rPh sb="1" eb="3">
      <t>シュウエキ</t>
    </rPh>
    <rPh sb="3" eb="4">
      <t>テキ</t>
    </rPh>
    <rPh sb="4" eb="6">
      <t>シュウシ</t>
    </rPh>
    <rPh sb="6" eb="8">
      <t>ヒリツ</t>
    </rPh>
    <rPh sb="10" eb="12">
      <t>レイワ</t>
    </rPh>
    <rPh sb="13" eb="15">
      <t>ネンド</t>
    </rPh>
    <rPh sb="21" eb="23">
      <t>シセツ</t>
    </rPh>
    <rPh sb="23" eb="25">
      <t>イジ</t>
    </rPh>
    <rPh sb="25" eb="28">
      <t>カンリヒ</t>
    </rPh>
    <rPh sb="29" eb="31">
      <t>ネンネン</t>
    </rPh>
    <rPh sb="31" eb="32">
      <t>フ</t>
    </rPh>
    <rPh sb="38" eb="39">
      <t>タメ</t>
    </rPh>
    <rPh sb="40" eb="41">
      <t>アタイ</t>
    </rPh>
    <rPh sb="41" eb="42">
      <t>チ</t>
    </rPh>
    <rPh sb="43" eb="45">
      <t>テイカ</t>
    </rPh>
    <rPh sb="124" eb="127">
      <t>キギョウサイ</t>
    </rPh>
    <rPh sb="127" eb="129">
      <t>ザンダカ</t>
    </rPh>
    <rPh sb="129" eb="130">
      <t>タイ</t>
    </rPh>
    <rPh sb="130" eb="132">
      <t>ジギョウ</t>
    </rPh>
    <rPh sb="132" eb="134">
      <t>キボ</t>
    </rPh>
    <rPh sb="134" eb="136">
      <t>ヒリツ</t>
    </rPh>
    <rPh sb="151" eb="152">
      <t>タメ</t>
    </rPh>
    <rPh sb="153" eb="155">
      <t>コンゴ</t>
    </rPh>
    <rPh sb="155" eb="157">
      <t>ヒリツ</t>
    </rPh>
    <rPh sb="158" eb="160">
      <t>ゲンショウ</t>
    </rPh>
    <rPh sb="192" eb="194">
      <t>ケイヒ</t>
    </rPh>
    <rPh sb="194" eb="197">
      <t>カイシュウリツ</t>
    </rPh>
    <rPh sb="202" eb="203">
      <t>ネン</t>
    </rPh>
    <rPh sb="205" eb="208">
      <t>ヘイキンチ</t>
    </rPh>
    <rPh sb="209" eb="210">
      <t>コ</t>
    </rPh>
    <rPh sb="218" eb="219">
      <t>ネン</t>
    </rPh>
    <rPh sb="221" eb="223">
      <t>ゲンショウ</t>
    </rPh>
    <rPh sb="235" eb="236">
      <t>ネン</t>
    </rPh>
    <rPh sb="238" eb="240">
      <t>ゲンショウ</t>
    </rPh>
    <rPh sb="247" eb="248">
      <t>ネン</t>
    </rPh>
    <rPh sb="250" eb="251">
      <t>ゾウ</t>
    </rPh>
    <rPh sb="262" eb="263">
      <t>ネン</t>
    </rPh>
    <rPh sb="268" eb="271">
      <t>スイジュンチ</t>
    </rPh>
    <rPh sb="272" eb="274">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</si>
</sst>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5C-40D3-B378-D433C7A6F50F}"/>
            </c:ext>
          </c:extLst>
        </c:ser>
        <c:dLbls>
          <c:showLegendKey val="0"/>
          <c:showVal val="0"/>
          <c:showCatName val="0"/>
          <c:showSerName val="0"/>
          <c:showPercent val="0"/>
          <c:showBubbleSize val="0"/>
        </c:dLbls>
        <c:gapWidth val="150"/>
        <c:axId val="242689368"/>
        <c:axId val="2426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xmlns:c16r2="http://schemas.microsoft.com/office/drawing/2015/06/chart">
            <c:ext xmlns:c16="http://schemas.microsoft.com/office/drawing/2014/chart" uri="{C3380CC4-5D6E-409C-BE32-E72D297353CC}">
              <c16:uniqueId val="{00000001-855C-40D3-B378-D433C7A6F50F}"/>
            </c:ext>
          </c:extLst>
        </c:ser>
        <c:dLbls>
          <c:showLegendKey val="0"/>
          <c:showVal val="0"/>
          <c:showCatName val="0"/>
          <c:showSerName val="0"/>
          <c:showPercent val="0"/>
          <c:showBubbleSize val="0"/>
        </c:dLbls>
        <c:marker val="1"/>
        <c:smooth val="0"/>
        <c:axId val="242689368"/>
        <c:axId val="242689760"/>
      </c:lineChart>
      <c:dateAx>
        <c:axId val="242689368"/>
        <c:scaling>
          <c:orientation val="minMax"/>
        </c:scaling>
        <c:delete val="1"/>
        <c:axPos val="b"/>
        <c:numFmt formatCode="&quot;H&quot;yy" sourceLinked="1"/>
        <c:majorTickMark val="none"/>
        <c:minorTickMark val="none"/>
        <c:tickLblPos val="none"/>
        <c:crossAx val="242689760"/>
        <c:crosses val="autoZero"/>
        <c:auto val="1"/>
        <c:lblOffset val="100"/>
        <c:baseTimeUnit val="years"/>
      </c:dateAx>
      <c:valAx>
        <c:axId val="2426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8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71.75</c:v>
                </c:pt>
                <c:pt idx="2">
                  <c:v>78.53</c:v>
                </c:pt>
                <c:pt idx="3">
                  <c:v>78.53</c:v>
                </c:pt>
                <c:pt idx="4">
                  <c:v>78.53</c:v>
                </c:pt>
              </c:numCache>
            </c:numRef>
          </c:val>
          <c:extLst xmlns:c16r2="http://schemas.microsoft.com/office/drawing/2015/06/chart">
            <c:ext xmlns:c16="http://schemas.microsoft.com/office/drawing/2014/chart" uri="{C3380CC4-5D6E-409C-BE32-E72D297353CC}">
              <c16:uniqueId val="{00000000-2EB8-449F-86F0-0C90E1A790B3}"/>
            </c:ext>
          </c:extLst>
        </c:ser>
        <c:dLbls>
          <c:showLegendKey val="0"/>
          <c:showVal val="0"/>
          <c:showCatName val="0"/>
          <c:showSerName val="0"/>
          <c:showPercent val="0"/>
          <c:showBubbleSize val="0"/>
        </c:dLbls>
        <c:gapWidth val="150"/>
        <c:axId val="77439312"/>
        <c:axId val="7743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xmlns:c16r2="http://schemas.microsoft.com/office/drawing/2015/06/chart">
            <c:ext xmlns:c16="http://schemas.microsoft.com/office/drawing/2014/chart" uri="{C3380CC4-5D6E-409C-BE32-E72D297353CC}">
              <c16:uniqueId val="{00000001-2EB8-449F-86F0-0C90E1A790B3}"/>
            </c:ext>
          </c:extLst>
        </c:ser>
        <c:dLbls>
          <c:showLegendKey val="0"/>
          <c:showVal val="0"/>
          <c:showCatName val="0"/>
          <c:showSerName val="0"/>
          <c:showPercent val="0"/>
          <c:showBubbleSize val="0"/>
        </c:dLbls>
        <c:marker val="1"/>
        <c:smooth val="0"/>
        <c:axId val="77439312"/>
        <c:axId val="77439704"/>
      </c:lineChart>
      <c:dateAx>
        <c:axId val="77439312"/>
        <c:scaling>
          <c:orientation val="minMax"/>
        </c:scaling>
        <c:delete val="1"/>
        <c:axPos val="b"/>
        <c:numFmt formatCode="&quot;H&quot;yy" sourceLinked="1"/>
        <c:majorTickMark val="none"/>
        <c:minorTickMark val="none"/>
        <c:tickLblPos val="none"/>
        <c:crossAx val="77439704"/>
        <c:crosses val="autoZero"/>
        <c:auto val="1"/>
        <c:lblOffset val="100"/>
        <c:baseTimeUnit val="years"/>
      </c:dateAx>
      <c:valAx>
        <c:axId val="7743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3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62.28</c:v>
                </c:pt>
                <c:pt idx="1">
                  <c:v>63.46</c:v>
                </c:pt>
                <c:pt idx="2">
                  <c:v>64.849999999999994</c:v>
                </c:pt>
                <c:pt idx="3">
                  <c:v>56.28</c:v>
                </c:pt>
                <c:pt idx="4">
                  <c:v>76.09</c:v>
                </c:pt>
              </c:numCache>
            </c:numRef>
          </c:val>
          <c:extLst xmlns:c16r2="http://schemas.microsoft.com/office/drawing/2015/06/chart">
            <c:ext xmlns:c16="http://schemas.microsoft.com/office/drawing/2014/chart" uri="{C3380CC4-5D6E-409C-BE32-E72D297353CC}">
              <c16:uniqueId val="{00000000-C0E8-464C-869A-A8CFCCA34D84}"/>
            </c:ext>
          </c:extLst>
        </c:ser>
        <c:dLbls>
          <c:showLegendKey val="0"/>
          <c:showVal val="0"/>
          <c:showCatName val="0"/>
          <c:showSerName val="0"/>
          <c:showPercent val="0"/>
          <c:showBubbleSize val="0"/>
        </c:dLbls>
        <c:gapWidth val="150"/>
        <c:axId val="77440880"/>
        <c:axId val="7744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xmlns:c16r2="http://schemas.microsoft.com/office/drawing/2015/06/chart">
            <c:ext xmlns:c16="http://schemas.microsoft.com/office/drawing/2014/chart" uri="{C3380CC4-5D6E-409C-BE32-E72D297353CC}">
              <c16:uniqueId val="{00000001-C0E8-464C-869A-A8CFCCA34D84}"/>
            </c:ext>
          </c:extLst>
        </c:ser>
        <c:dLbls>
          <c:showLegendKey val="0"/>
          <c:showVal val="0"/>
          <c:showCatName val="0"/>
          <c:showSerName val="0"/>
          <c:showPercent val="0"/>
          <c:showBubbleSize val="0"/>
        </c:dLbls>
        <c:marker val="1"/>
        <c:smooth val="0"/>
        <c:axId val="77440880"/>
        <c:axId val="77441272"/>
      </c:lineChart>
      <c:dateAx>
        <c:axId val="77440880"/>
        <c:scaling>
          <c:orientation val="minMax"/>
        </c:scaling>
        <c:delete val="1"/>
        <c:axPos val="b"/>
        <c:numFmt formatCode="&quot;H&quot;yy" sourceLinked="1"/>
        <c:majorTickMark val="none"/>
        <c:minorTickMark val="none"/>
        <c:tickLblPos val="none"/>
        <c:crossAx val="77441272"/>
        <c:crosses val="autoZero"/>
        <c:auto val="1"/>
        <c:lblOffset val="100"/>
        <c:baseTimeUnit val="years"/>
      </c:dateAx>
      <c:valAx>
        <c:axId val="7744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4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123.75</c:v>
                </c:pt>
                <c:pt idx="1">
                  <c:v>70.36</c:v>
                </c:pt>
                <c:pt idx="2">
                  <c:v>72.510000000000005</c:v>
                </c:pt>
                <c:pt idx="3">
                  <c:v>64.239999999999995</c:v>
                </c:pt>
                <c:pt idx="4">
                  <c:v>56.93</c:v>
                </c:pt>
              </c:numCache>
            </c:numRef>
          </c:val>
          <c:extLst xmlns:c16r2="http://schemas.microsoft.com/office/drawing/2015/06/chart">
            <c:ext xmlns:c16="http://schemas.microsoft.com/office/drawing/2014/chart" uri="{C3380CC4-5D6E-409C-BE32-E72D297353CC}">
              <c16:uniqueId val="{00000000-327C-492C-9E4F-6108A43C8E45}"/>
            </c:ext>
          </c:extLst>
        </c:ser>
        <c:dLbls>
          <c:showLegendKey val="0"/>
          <c:showVal val="0"/>
          <c:showCatName val="0"/>
          <c:showSerName val="0"/>
          <c:showPercent val="0"/>
          <c:showBubbleSize val="0"/>
        </c:dLbls>
        <c:gapWidth val="150"/>
        <c:axId val="242690936"/>
        <c:axId val="28870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7C-492C-9E4F-6108A43C8E45}"/>
            </c:ext>
          </c:extLst>
        </c:ser>
        <c:dLbls>
          <c:showLegendKey val="0"/>
          <c:showVal val="0"/>
          <c:showCatName val="0"/>
          <c:showSerName val="0"/>
          <c:showPercent val="0"/>
          <c:showBubbleSize val="0"/>
        </c:dLbls>
        <c:marker val="1"/>
        <c:smooth val="0"/>
        <c:axId val="242690936"/>
        <c:axId val="288707952"/>
      </c:lineChart>
      <c:dateAx>
        <c:axId val="242690936"/>
        <c:scaling>
          <c:orientation val="minMax"/>
        </c:scaling>
        <c:delete val="1"/>
        <c:axPos val="b"/>
        <c:numFmt formatCode="&quot;H&quot;yy" sourceLinked="1"/>
        <c:majorTickMark val="none"/>
        <c:minorTickMark val="none"/>
        <c:tickLblPos val="none"/>
        <c:crossAx val="288707952"/>
        <c:crosses val="autoZero"/>
        <c:auto val="1"/>
        <c:lblOffset val="100"/>
        <c:baseTimeUnit val="years"/>
      </c:dateAx>
      <c:valAx>
        <c:axId val="28870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9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36-4EB2-86CC-A396BFE43266}"/>
            </c:ext>
          </c:extLst>
        </c:ser>
        <c:dLbls>
          <c:showLegendKey val="0"/>
          <c:showVal val="0"/>
          <c:showCatName val="0"/>
          <c:showSerName val="0"/>
          <c:showPercent val="0"/>
          <c:showBubbleSize val="0"/>
        </c:dLbls>
        <c:gapWidth val="150"/>
        <c:axId val="288709128"/>
        <c:axId val="28870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36-4EB2-86CC-A396BFE43266}"/>
            </c:ext>
          </c:extLst>
        </c:ser>
        <c:dLbls>
          <c:showLegendKey val="0"/>
          <c:showVal val="0"/>
          <c:showCatName val="0"/>
          <c:showSerName val="0"/>
          <c:showPercent val="0"/>
          <c:showBubbleSize val="0"/>
        </c:dLbls>
        <c:marker val="1"/>
        <c:smooth val="0"/>
        <c:axId val="288709128"/>
        <c:axId val="288709520"/>
      </c:lineChart>
      <c:dateAx>
        <c:axId val="288709128"/>
        <c:scaling>
          <c:orientation val="minMax"/>
        </c:scaling>
        <c:delete val="1"/>
        <c:axPos val="b"/>
        <c:numFmt formatCode="&quot;H&quot;yy" sourceLinked="1"/>
        <c:majorTickMark val="none"/>
        <c:minorTickMark val="none"/>
        <c:tickLblPos val="none"/>
        <c:crossAx val="288709520"/>
        <c:crosses val="autoZero"/>
        <c:auto val="1"/>
        <c:lblOffset val="100"/>
        <c:baseTimeUnit val="years"/>
      </c:dateAx>
      <c:valAx>
        <c:axId val="28870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0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06-4F41-82C2-B3400F18D263}"/>
            </c:ext>
          </c:extLst>
        </c:ser>
        <c:dLbls>
          <c:showLegendKey val="0"/>
          <c:showVal val="0"/>
          <c:showCatName val="0"/>
          <c:showSerName val="0"/>
          <c:showPercent val="0"/>
          <c:showBubbleSize val="0"/>
        </c:dLbls>
        <c:gapWidth val="150"/>
        <c:axId val="288710696"/>
        <c:axId val="28871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06-4F41-82C2-B3400F18D263}"/>
            </c:ext>
          </c:extLst>
        </c:ser>
        <c:dLbls>
          <c:showLegendKey val="0"/>
          <c:showVal val="0"/>
          <c:showCatName val="0"/>
          <c:showSerName val="0"/>
          <c:showPercent val="0"/>
          <c:showBubbleSize val="0"/>
        </c:dLbls>
        <c:marker val="1"/>
        <c:smooth val="0"/>
        <c:axId val="288710696"/>
        <c:axId val="288711088"/>
      </c:lineChart>
      <c:dateAx>
        <c:axId val="288710696"/>
        <c:scaling>
          <c:orientation val="minMax"/>
        </c:scaling>
        <c:delete val="1"/>
        <c:axPos val="b"/>
        <c:numFmt formatCode="&quot;H&quot;yy" sourceLinked="1"/>
        <c:majorTickMark val="none"/>
        <c:minorTickMark val="none"/>
        <c:tickLblPos val="none"/>
        <c:crossAx val="288711088"/>
        <c:crosses val="autoZero"/>
        <c:auto val="1"/>
        <c:lblOffset val="100"/>
        <c:baseTimeUnit val="years"/>
      </c:dateAx>
      <c:valAx>
        <c:axId val="28871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1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88-47CF-A85A-5D2A796F0BAB}"/>
            </c:ext>
          </c:extLst>
        </c:ser>
        <c:dLbls>
          <c:showLegendKey val="0"/>
          <c:showVal val="0"/>
          <c:showCatName val="0"/>
          <c:showSerName val="0"/>
          <c:showPercent val="0"/>
          <c:showBubbleSize val="0"/>
        </c:dLbls>
        <c:gapWidth val="150"/>
        <c:axId val="197310688"/>
        <c:axId val="19731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88-47CF-A85A-5D2A796F0BAB}"/>
            </c:ext>
          </c:extLst>
        </c:ser>
        <c:dLbls>
          <c:showLegendKey val="0"/>
          <c:showVal val="0"/>
          <c:showCatName val="0"/>
          <c:showSerName val="0"/>
          <c:showPercent val="0"/>
          <c:showBubbleSize val="0"/>
        </c:dLbls>
        <c:marker val="1"/>
        <c:smooth val="0"/>
        <c:axId val="197310688"/>
        <c:axId val="197311080"/>
      </c:lineChart>
      <c:dateAx>
        <c:axId val="197310688"/>
        <c:scaling>
          <c:orientation val="minMax"/>
        </c:scaling>
        <c:delete val="1"/>
        <c:axPos val="b"/>
        <c:numFmt formatCode="&quot;H&quot;yy" sourceLinked="1"/>
        <c:majorTickMark val="none"/>
        <c:minorTickMark val="none"/>
        <c:tickLblPos val="none"/>
        <c:crossAx val="197311080"/>
        <c:crosses val="autoZero"/>
        <c:auto val="1"/>
        <c:lblOffset val="100"/>
        <c:baseTimeUnit val="years"/>
      </c:dateAx>
      <c:valAx>
        <c:axId val="19731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A8-4BFC-8061-B1E8D12594C1}"/>
            </c:ext>
          </c:extLst>
        </c:ser>
        <c:dLbls>
          <c:showLegendKey val="0"/>
          <c:showVal val="0"/>
          <c:showCatName val="0"/>
          <c:showSerName val="0"/>
          <c:showPercent val="0"/>
          <c:showBubbleSize val="0"/>
        </c:dLbls>
        <c:gapWidth val="150"/>
        <c:axId val="197312256"/>
        <c:axId val="19731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A8-4BFC-8061-B1E8D12594C1}"/>
            </c:ext>
          </c:extLst>
        </c:ser>
        <c:dLbls>
          <c:showLegendKey val="0"/>
          <c:showVal val="0"/>
          <c:showCatName val="0"/>
          <c:showSerName val="0"/>
          <c:showPercent val="0"/>
          <c:showBubbleSize val="0"/>
        </c:dLbls>
        <c:marker val="1"/>
        <c:smooth val="0"/>
        <c:axId val="197312256"/>
        <c:axId val="197312648"/>
      </c:lineChart>
      <c:dateAx>
        <c:axId val="197312256"/>
        <c:scaling>
          <c:orientation val="minMax"/>
        </c:scaling>
        <c:delete val="1"/>
        <c:axPos val="b"/>
        <c:numFmt formatCode="&quot;H&quot;yy" sourceLinked="1"/>
        <c:majorTickMark val="none"/>
        <c:minorTickMark val="none"/>
        <c:tickLblPos val="none"/>
        <c:crossAx val="197312648"/>
        <c:crosses val="autoZero"/>
        <c:auto val="1"/>
        <c:lblOffset val="100"/>
        <c:baseTimeUnit val="years"/>
      </c:dateAx>
      <c:valAx>
        <c:axId val="19731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15.93</c:v>
                </c:pt>
                <c:pt idx="1">
                  <c:v>1.65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A06-400E-84A1-70FECCD6A099}"/>
            </c:ext>
          </c:extLst>
        </c:ser>
        <c:dLbls>
          <c:showLegendKey val="0"/>
          <c:showVal val="0"/>
          <c:showCatName val="0"/>
          <c:showSerName val="0"/>
          <c:showPercent val="0"/>
          <c:showBubbleSize val="0"/>
        </c:dLbls>
        <c:gapWidth val="150"/>
        <c:axId val="197313824"/>
        <c:axId val="16412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xmlns:c16r2="http://schemas.microsoft.com/office/drawing/2015/06/chart">
            <c:ext xmlns:c16="http://schemas.microsoft.com/office/drawing/2014/chart" uri="{C3380CC4-5D6E-409C-BE32-E72D297353CC}">
              <c16:uniqueId val="{00000001-1A06-400E-84A1-70FECCD6A099}"/>
            </c:ext>
          </c:extLst>
        </c:ser>
        <c:dLbls>
          <c:showLegendKey val="0"/>
          <c:showVal val="0"/>
          <c:showCatName val="0"/>
          <c:showSerName val="0"/>
          <c:showPercent val="0"/>
          <c:showBubbleSize val="0"/>
        </c:dLbls>
        <c:marker val="1"/>
        <c:smooth val="0"/>
        <c:axId val="197313824"/>
        <c:axId val="164124240"/>
      </c:lineChart>
      <c:dateAx>
        <c:axId val="197313824"/>
        <c:scaling>
          <c:orientation val="minMax"/>
        </c:scaling>
        <c:delete val="1"/>
        <c:axPos val="b"/>
        <c:numFmt formatCode="&quot;H&quot;yy" sourceLinked="1"/>
        <c:majorTickMark val="none"/>
        <c:minorTickMark val="none"/>
        <c:tickLblPos val="none"/>
        <c:crossAx val="164124240"/>
        <c:crosses val="autoZero"/>
        <c:auto val="1"/>
        <c:lblOffset val="100"/>
        <c:baseTimeUnit val="years"/>
      </c:dateAx>
      <c:valAx>
        <c:axId val="16412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48.19</c:v>
                </c:pt>
                <c:pt idx="1">
                  <c:v>57.04</c:v>
                </c:pt>
                <c:pt idx="2">
                  <c:v>67.56</c:v>
                </c:pt>
                <c:pt idx="3">
                  <c:v>61.91</c:v>
                </c:pt>
                <c:pt idx="4">
                  <c:v>38.93</c:v>
                </c:pt>
              </c:numCache>
            </c:numRef>
          </c:val>
          <c:extLst xmlns:c16r2="http://schemas.microsoft.com/office/drawing/2015/06/chart">
            <c:ext xmlns:c16="http://schemas.microsoft.com/office/drawing/2014/chart" uri="{C3380CC4-5D6E-409C-BE32-E72D297353CC}">
              <c16:uniqueId val="{00000000-11E6-416A-A09B-4BA661526931}"/>
            </c:ext>
          </c:extLst>
        </c:ser>
        <c:dLbls>
          <c:showLegendKey val="0"/>
          <c:showVal val="0"/>
          <c:showCatName val="0"/>
          <c:showSerName val="0"/>
          <c:showPercent val="0"/>
          <c:showBubbleSize val="0"/>
        </c:dLbls>
        <c:gapWidth val="150"/>
        <c:axId val="164125416"/>
        <c:axId val="16412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xmlns:c16r2="http://schemas.microsoft.com/office/drawing/2015/06/chart">
            <c:ext xmlns:c16="http://schemas.microsoft.com/office/drawing/2014/chart" uri="{C3380CC4-5D6E-409C-BE32-E72D297353CC}">
              <c16:uniqueId val="{00000001-11E6-416A-A09B-4BA661526931}"/>
            </c:ext>
          </c:extLst>
        </c:ser>
        <c:dLbls>
          <c:showLegendKey val="0"/>
          <c:showVal val="0"/>
          <c:showCatName val="0"/>
          <c:showSerName val="0"/>
          <c:showPercent val="0"/>
          <c:showBubbleSize val="0"/>
        </c:dLbls>
        <c:marker val="1"/>
        <c:smooth val="0"/>
        <c:axId val="164125416"/>
        <c:axId val="164125808"/>
      </c:lineChart>
      <c:dateAx>
        <c:axId val="164125416"/>
        <c:scaling>
          <c:orientation val="minMax"/>
        </c:scaling>
        <c:delete val="1"/>
        <c:axPos val="b"/>
        <c:numFmt formatCode="&quot;H&quot;yy" sourceLinked="1"/>
        <c:majorTickMark val="none"/>
        <c:minorTickMark val="none"/>
        <c:tickLblPos val="none"/>
        <c:crossAx val="164125808"/>
        <c:crosses val="autoZero"/>
        <c:auto val="1"/>
        <c:lblOffset val="100"/>
        <c:baseTimeUnit val="years"/>
      </c:dateAx>
      <c:valAx>
        <c:axId val="16412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2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104.37</c:v>
                </c:pt>
                <c:pt idx="1">
                  <c:v>98.36</c:v>
                </c:pt>
                <c:pt idx="2">
                  <c:v>43.7</c:v>
                </c:pt>
                <c:pt idx="3">
                  <c:v>49.29</c:v>
                </c:pt>
                <c:pt idx="4">
                  <c:v>104.57</c:v>
                </c:pt>
              </c:numCache>
            </c:numRef>
          </c:val>
          <c:extLst xmlns:c16r2="http://schemas.microsoft.com/office/drawing/2015/06/chart">
            <c:ext xmlns:c16="http://schemas.microsoft.com/office/drawing/2014/chart" uri="{C3380CC4-5D6E-409C-BE32-E72D297353CC}">
              <c16:uniqueId val="{00000000-A4B9-496C-8428-8015CB85489A}"/>
            </c:ext>
          </c:extLst>
        </c:ser>
        <c:dLbls>
          <c:showLegendKey val="0"/>
          <c:showVal val="0"/>
          <c:showCatName val="0"/>
          <c:showSerName val="0"/>
          <c:showPercent val="0"/>
          <c:showBubbleSize val="0"/>
        </c:dLbls>
        <c:gapWidth val="150"/>
        <c:axId val="164126984"/>
        <c:axId val="16412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xmlns:c16r2="http://schemas.microsoft.com/office/drawing/2015/06/chart">
            <c:ext xmlns:c16="http://schemas.microsoft.com/office/drawing/2014/chart" uri="{C3380CC4-5D6E-409C-BE32-E72D297353CC}">
              <c16:uniqueId val="{00000001-A4B9-496C-8428-8015CB85489A}"/>
            </c:ext>
          </c:extLst>
        </c:ser>
        <c:dLbls>
          <c:showLegendKey val="0"/>
          <c:showVal val="0"/>
          <c:showCatName val="0"/>
          <c:showSerName val="0"/>
          <c:showPercent val="0"/>
          <c:showBubbleSize val="0"/>
        </c:dLbls>
        <c:marker val="1"/>
        <c:smooth val="0"/>
        <c:axId val="164126984"/>
        <c:axId val="164127376"/>
      </c:lineChart>
      <c:dateAx>
        <c:axId val="164126984"/>
        <c:scaling>
          <c:orientation val="minMax"/>
        </c:scaling>
        <c:delete val="1"/>
        <c:axPos val="b"/>
        <c:numFmt formatCode="&quot;H&quot;yy" sourceLinked="1"/>
        <c:majorTickMark val="none"/>
        <c:minorTickMark val="none"/>
        <c:tickLblPos val="none"/>
        <c:crossAx val="164127376"/>
        <c:crosses val="autoZero"/>
        <c:auto val="1"/>
        <c:lblOffset val="100"/>
        <c:baseTimeUnit val="years"/>
      </c:dateAx>
      <c:valAx>
        <c:axId val="16412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2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与那国町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1697</v>
      </c>
      <c r="AM8" s="69"/>
      <c r="AN8" s="69"/>
      <c r="AO8" s="69"/>
      <c r="AP8" s="69"/>
      <c r="AQ8" s="69"/>
      <c r="AR8" s="69"/>
      <c r="AS8" s="69"/>
      <c r="AT8" s="68">
        <f>データ!T6</f>
        <v>28.9</v>
      </c>
      <c r="AU8" s="68"/>
      <c r="AV8" s="68"/>
      <c r="AW8" s="68"/>
      <c r="AX8" s="68"/>
      <c r="AY8" s="68"/>
      <c r="AZ8" s="68"/>
      <c r="BA8" s="68"/>
      <c r="BB8" s="68">
        <f>データ!U6</f>
        <v>58.72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39</v>
      </c>
      <c r="Q10" s="68"/>
      <c r="R10" s="68"/>
      <c r="S10" s="68"/>
      <c r="T10" s="68"/>
      <c r="U10" s="68"/>
      <c r="V10" s="68"/>
      <c r="W10" s="68">
        <f>データ!Q6</f>
        <v>100</v>
      </c>
      <c r="X10" s="68"/>
      <c r="Y10" s="68"/>
      <c r="Z10" s="68"/>
      <c r="AA10" s="68"/>
      <c r="AB10" s="68"/>
      <c r="AC10" s="68"/>
      <c r="AD10" s="69">
        <f>データ!R6</f>
        <v>927</v>
      </c>
      <c r="AE10" s="69"/>
      <c r="AF10" s="69"/>
      <c r="AG10" s="69"/>
      <c r="AH10" s="69"/>
      <c r="AI10" s="69"/>
      <c r="AJ10" s="69"/>
      <c r="AK10" s="2"/>
      <c r="AL10" s="69">
        <f>データ!V6</f>
        <v>640</v>
      </c>
      <c r="AM10" s="69"/>
      <c r="AN10" s="69"/>
      <c r="AO10" s="69"/>
      <c r="AP10" s="69"/>
      <c r="AQ10" s="69"/>
      <c r="AR10" s="69"/>
      <c r="AS10" s="69"/>
      <c r="AT10" s="68">
        <f>データ!W6</f>
        <v>0.14000000000000001</v>
      </c>
      <c r="AU10" s="68"/>
      <c r="AV10" s="68"/>
      <c r="AW10" s="68"/>
      <c r="AX10" s="68"/>
      <c r="AY10" s="68"/>
      <c r="AZ10" s="68"/>
      <c r="BA10" s="68"/>
      <c r="BB10" s="68">
        <f>データ!X6</f>
        <v>4571.43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a2Tm2IsphVkhA7sYuoPkhL0d8KdtVpSKvwpqzfOVFzuHoBoLHqJ379usjXQj3U0h9DYt5EPn4hDoUskZuk8zNg==" saltValue="n17soZVgTslvtGBh8pPy5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473821</v>
      </c>
      <c r="D6" s="33">
        <f t="shared" si="3"/>
        <v>47</v>
      </c>
      <c r="E6" s="33">
        <f t="shared" si="3"/>
        <v>17</v>
      </c>
      <c r="F6" s="33">
        <f t="shared" si="3"/>
        <v>6</v>
      </c>
      <c r="G6" s="33">
        <f t="shared" si="3"/>
        <v>0</v>
      </c>
      <c r="H6" s="33" t="str">
        <f t="shared" si="3"/>
        <v>沖縄県　与那国町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39</v>
      </c>
      <c r="Q6" s="34">
        <f t="shared" si="3"/>
        <v>100</v>
      </c>
      <c r="R6" s="34">
        <f t="shared" si="3"/>
        <v>927</v>
      </c>
      <c r="S6" s="34">
        <f t="shared" si="3"/>
        <v>1697</v>
      </c>
      <c r="T6" s="34">
        <f t="shared" si="3"/>
        <v>28.9</v>
      </c>
      <c r="U6" s="34">
        <f t="shared" si="3"/>
        <v>58.72</v>
      </c>
      <c r="V6" s="34">
        <f t="shared" si="3"/>
        <v>640</v>
      </c>
      <c r="W6" s="34">
        <f t="shared" si="3"/>
        <v>0.14000000000000001</v>
      </c>
      <c r="X6" s="34">
        <f t="shared" si="3"/>
        <v>4571.43</v>
      </c>
      <c r="Y6" s="35">
        <f>IF(Y7="",NA(),Y7)</f>
        <v>123.75</v>
      </c>
      <c r="Z6" s="35">
        <f t="shared" ref="Z6:AH6" si="4">IF(Z7="",NA(),Z7)</f>
        <v>70.36</v>
      </c>
      <c r="AA6" s="35">
        <f t="shared" si="4"/>
        <v>72.510000000000005</v>
      </c>
      <c r="AB6" s="35">
        <f t="shared" si="4"/>
        <v>64.239999999999995</v>
      </c>
      <c r="AC6" s="35">
        <f t="shared" si="4"/>
        <v>56.93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15.93</v>
      </c>
      <c r="BG6" s="35">
        <f t="shared" ref="BG6:BO6" si="7">IF(BG7="",NA(),BG7)</f>
        <v>1.65</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48.19</v>
      </c>
      <c r="BR6" s="35">
        <f t="shared" ref="BR6:BZ6" si="8">IF(BR7="",NA(),BR7)</f>
        <v>57.04</v>
      </c>
      <c r="BS6" s="35">
        <f t="shared" si="8"/>
        <v>67.56</v>
      </c>
      <c r="BT6" s="35">
        <f t="shared" si="8"/>
        <v>61.91</v>
      </c>
      <c r="BU6" s="35">
        <f t="shared" si="8"/>
        <v>38.93</v>
      </c>
      <c r="BV6" s="35">
        <f t="shared" si="8"/>
        <v>46.26</v>
      </c>
      <c r="BW6" s="35">
        <f t="shared" si="8"/>
        <v>45.81</v>
      </c>
      <c r="BX6" s="35">
        <f t="shared" si="8"/>
        <v>43.43</v>
      </c>
      <c r="BY6" s="35">
        <f t="shared" si="8"/>
        <v>41.41</v>
      </c>
      <c r="BZ6" s="35">
        <f t="shared" si="8"/>
        <v>39.64</v>
      </c>
      <c r="CA6" s="34" t="str">
        <f>IF(CA7="","",IF(CA7="-","【-】","【"&amp;SUBSTITUTE(TEXT(CA7,"#,##0.00"),"-","△")&amp;"】"))</f>
        <v>【42.60】</v>
      </c>
      <c r="CB6" s="35">
        <f>IF(CB7="",NA(),CB7)</f>
        <v>104.37</v>
      </c>
      <c r="CC6" s="35">
        <f t="shared" ref="CC6:CK6" si="9">IF(CC7="",NA(),CC7)</f>
        <v>98.36</v>
      </c>
      <c r="CD6" s="35">
        <f t="shared" si="9"/>
        <v>43.7</v>
      </c>
      <c r="CE6" s="35">
        <f t="shared" si="9"/>
        <v>49.29</v>
      </c>
      <c r="CF6" s="35">
        <f t="shared" si="9"/>
        <v>104.57</v>
      </c>
      <c r="CG6" s="35">
        <f t="shared" si="9"/>
        <v>376.4</v>
      </c>
      <c r="CH6" s="35">
        <f t="shared" si="9"/>
        <v>383.92</v>
      </c>
      <c r="CI6" s="35">
        <f t="shared" si="9"/>
        <v>400.44</v>
      </c>
      <c r="CJ6" s="35">
        <f t="shared" si="9"/>
        <v>417.56</v>
      </c>
      <c r="CK6" s="35">
        <f t="shared" si="9"/>
        <v>449.72</v>
      </c>
      <c r="CL6" s="34" t="str">
        <f>IF(CL7="","",IF(CL7="-","【-】","【"&amp;SUBSTITUTE(TEXT(CL7,"#,##0.00"),"-","△")&amp;"】"))</f>
        <v>【410.22】</v>
      </c>
      <c r="CM6" s="35">
        <f>IF(CM7="",NA(),CM7)</f>
        <v>100</v>
      </c>
      <c r="CN6" s="35">
        <f t="shared" ref="CN6:CV6" si="10">IF(CN7="",NA(),CN7)</f>
        <v>71.75</v>
      </c>
      <c r="CO6" s="35">
        <f t="shared" si="10"/>
        <v>78.53</v>
      </c>
      <c r="CP6" s="35">
        <f t="shared" si="10"/>
        <v>78.53</v>
      </c>
      <c r="CQ6" s="35">
        <f t="shared" si="10"/>
        <v>78.53</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62.28</v>
      </c>
      <c r="CY6" s="35">
        <f t="shared" ref="CY6:DG6" si="11">IF(CY7="",NA(),CY7)</f>
        <v>63.46</v>
      </c>
      <c r="CZ6" s="35">
        <f t="shared" si="11"/>
        <v>64.849999999999994</v>
      </c>
      <c r="DA6" s="35">
        <f t="shared" si="11"/>
        <v>56.28</v>
      </c>
      <c r="DB6" s="35">
        <f t="shared" si="11"/>
        <v>76.09</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473821</v>
      </c>
      <c r="D7" s="37">
        <v>47</v>
      </c>
      <c r="E7" s="37">
        <v>17</v>
      </c>
      <c r="F7" s="37">
        <v>6</v>
      </c>
      <c r="G7" s="37">
        <v>0</v>
      </c>
      <c r="H7" s="37" t="s">
        <v>98</v>
      </c>
      <c r="I7" s="37" t="s">
        <v>99</v>
      </c>
      <c r="J7" s="37" t="s">
        <v>100</v>
      </c>
      <c r="K7" s="37" t="s">
        <v>101</v>
      </c>
      <c r="L7" s="37" t="s">
        <v>102</v>
      </c>
      <c r="M7" s="37" t="s">
        <v>103</v>
      </c>
      <c r="N7" s="38" t="s">
        <v>104</v>
      </c>
      <c r="O7" s="38" t="s">
        <v>105</v>
      </c>
      <c r="P7" s="38">
        <v>39</v>
      </c>
      <c r="Q7" s="38">
        <v>100</v>
      </c>
      <c r="R7" s="38">
        <v>927</v>
      </c>
      <c r="S7" s="38">
        <v>1697</v>
      </c>
      <c r="T7" s="38">
        <v>28.9</v>
      </c>
      <c r="U7" s="38">
        <v>58.72</v>
      </c>
      <c r="V7" s="38">
        <v>640</v>
      </c>
      <c r="W7" s="38">
        <v>0.14000000000000001</v>
      </c>
      <c r="X7" s="38">
        <v>4571.43</v>
      </c>
      <c r="Y7" s="38">
        <v>123.75</v>
      </c>
      <c r="Z7" s="38">
        <v>70.36</v>
      </c>
      <c r="AA7" s="38">
        <v>72.510000000000005</v>
      </c>
      <c r="AB7" s="38">
        <v>64.239999999999995</v>
      </c>
      <c r="AC7" s="38">
        <v>56.93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15.93</v>
      </c>
      <c r="BG7" s="38">
        <v>1.65</v>
      </c>
      <c r="BH7" s="38">
        <v>0</v>
      </c>
      <c r="BI7" s="38">
        <v>0</v>
      </c>
      <c r="BJ7" s="38">
        <v>0</v>
      </c>
      <c r="BK7" s="38">
        <v>1063.93</v>
      </c>
      <c r="BL7" s="38">
        <v>1060.8599999999999</v>
      </c>
      <c r="BM7" s="38">
        <v>1006.65</v>
      </c>
      <c r="BN7" s="38">
        <v>998.42</v>
      </c>
      <c r="BO7" s="38">
        <v>1095.52</v>
      </c>
      <c r="BP7" s="38">
        <v>1042.3399999999999</v>
      </c>
      <c r="BQ7" s="38">
        <v>48.19</v>
      </c>
      <c r="BR7" s="38">
        <v>57.04</v>
      </c>
      <c r="BS7" s="38">
        <v>67.56</v>
      </c>
      <c r="BT7" s="38">
        <v>61.91</v>
      </c>
      <c r="BU7" s="38">
        <v>38.93</v>
      </c>
      <c r="BV7" s="38">
        <v>46.26</v>
      </c>
      <c r="BW7" s="38">
        <v>45.81</v>
      </c>
      <c r="BX7" s="38">
        <v>43.43</v>
      </c>
      <c r="BY7" s="38">
        <v>41.41</v>
      </c>
      <c r="BZ7" s="38">
        <v>39.64</v>
      </c>
      <c r="CA7" s="38">
        <v>42.6</v>
      </c>
      <c r="CB7" s="38">
        <v>104.37</v>
      </c>
      <c r="CC7" s="38">
        <v>98.36</v>
      </c>
      <c r="CD7" s="38">
        <v>43.7</v>
      </c>
      <c r="CE7" s="38">
        <v>49.29</v>
      </c>
      <c r="CF7" s="38">
        <v>104.57</v>
      </c>
      <c r="CG7" s="38">
        <v>376.4</v>
      </c>
      <c r="CH7" s="38">
        <v>383.92</v>
      </c>
      <c r="CI7" s="38">
        <v>400.44</v>
      </c>
      <c r="CJ7" s="38">
        <v>417.56</v>
      </c>
      <c r="CK7" s="38">
        <v>449.72</v>
      </c>
      <c r="CL7" s="38">
        <v>410.22</v>
      </c>
      <c r="CM7" s="38">
        <v>100</v>
      </c>
      <c r="CN7" s="38">
        <v>71.75</v>
      </c>
      <c r="CO7" s="38">
        <v>78.53</v>
      </c>
      <c r="CP7" s="38">
        <v>78.53</v>
      </c>
      <c r="CQ7" s="38">
        <v>78.53</v>
      </c>
      <c r="CR7" s="38">
        <v>33.729999999999997</v>
      </c>
      <c r="CS7" s="38">
        <v>33.21</v>
      </c>
      <c r="CT7" s="38">
        <v>32.229999999999997</v>
      </c>
      <c r="CU7" s="38">
        <v>32.479999999999997</v>
      </c>
      <c r="CV7" s="38">
        <v>30.19</v>
      </c>
      <c r="CW7" s="38">
        <v>32.979999999999997</v>
      </c>
      <c r="CX7" s="38">
        <v>62.28</v>
      </c>
      <c r="CY7" s="38">
        <v>63.46</v>
      </c>
      <c r="CZ7" s="38">
        <v>64.849999999999994</v>
      </c>
      <c r="DA7" s="38">
        <v>56.28</v>
      </c>
      <c r="DB7" s="38">
        <v>76.09</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lg0261</cp:lastModifiedBy>
  <cp:lastPrinted>2022-01-31T04:31:06Z</cp:lastPrinted>
  <dcterms:created xsi:type="dcterms:W3CDTF">2021-12-03T08:06:45Z</dcterms:created>
  <dcterms:modified xsi:type="dcterms:W3CDTF">2022-01-31T04:50:23Z</dcterms:modified>
  <cp:category/>
</cp:coreProperties>
</file>