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ser\Desktop\【〆切1.21】公営企業に係る経営比較分析表（令和2年度決算）の分析等について\業務47（法非適）\業務47（法非適）\水道事業\"/>
    </mc:Choice>
  </mc:AlternateContent>
  <xr:revisionPtr revIDLastSave="0" documentId="13_ncr:1_{DA3A3E65-C6BA-493F-8AA8-B4B6807AEF2F}" xr6:coauthVersionLast="36" xr6:coauthVersionMax="36" xr10:uidLastSave="{00000000-0000-0000-0000-000000000000}"/>
  <workbookProtection workbookAlgorithmName="SHA-512" workbookHashValue="boWvTr1b826jiqiamayBeIVM4pKBXQchvtu3e0zZLOoThnUuZsAYL03ko8hku5io56JXFYZ3ugSVc+YKNuhwJw==" workbookSaltValue="ykpCMhuQXh3kc8Jc/hUflQ==" workbookSpinCount="100000" lockStructure="1"/>
  <bookViews>
    <workbookView xWindow="0" yWindow="0" windowWidth="15360" windowHeight="7632"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BB8" i="4"/>
  <c r="AT8" i="4"/>
  <c r="AD8" i="4"/>
  <c r="W8" i="4"/>
  <c r="P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<sst xmlns="http://schemas.openxmlformats.org/spreadsheetml/2006/main" count="233" uniqueCount="117">
  <si>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</si>
  <si>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</si>
  <si>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</si>
  <si>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</si>
  <si>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</si>
  <si>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</si>
  <si>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</si>
  <si>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</si>
  <si>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</si>
  <si>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</si>
  <si>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</si>
  <si>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</si>
  <si>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</si>
  <si>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</si>
  <si>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</si>
  <si>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</si>
  <si>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</si>
  <si>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</si>
  <si>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</si>
  <si>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</si>
  <si>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</si>
  <si>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</si>
  <si>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</si>
  <si>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</si>
  <si>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</si>
  <si>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</si>
  <si>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</si>
  <si>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</si>
  <si>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</si>
  <si>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</si>
  <si>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</si>
  <si>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</si>
  <si>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</si>
  <si>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</si>
  <si>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</si>
  <si>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</si>
  <si>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</si>
  <si>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</si>
  <si>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</si>
  <si>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</si>
  <si>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</si>
  <si>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</si>
  <si>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</si>
  <si>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</si>
  <si>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</si>
  <si>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</si>
  <si>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</si>
  <si>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</si>
  <si>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</si>
  <si>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</si>
  <si>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</si>
  <si>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</si>
  <si>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</si>
  <si>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</si>
  <si>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</si>
  <si>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</si>
  <si>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</si>
  <si>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</si>
  <si>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</si>
  <si>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</si>
  <si>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</si>
  <si>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</si>
  <si>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</si>
  <si>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</si>
  <si>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</si>
  <si>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</si>
  <si>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</si>
  <si>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</si>
  <si>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</si>
  <si>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</si>
  <si>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</si>
  <si>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</si>
  <si>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</si>
  <si>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</si>
  <si>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</si>
  <si>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</si>
  <si>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</si>
  <si>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</si>
  <si>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</si>
  <si>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</si>
  <si>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</si>
  <si>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</si>
  <si>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</si>
  <si>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</si>
  <si>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</si>
  <si>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</si>
  <si>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</si>
  <si>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</si>
  <si>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</si>
  <si>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</si>
  <si>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</si>
  <si>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</si>
  <si>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</si>
  <si>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</si>
  <si>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</si>
  <si>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</si>
  <si>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</si>
  <si>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</si>
  <si>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</si>
  <si>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</si>
  <si>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</si>
  <si>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</si>
  <si>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</si>
  <si>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</si>
  <si>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</si>
  <si>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</si>
  <si>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</si>
  <si>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</si>
  <si>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</si>
  <si>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</si>
  <si>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</si>
  <si>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</si>
  <si>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</si>
  <si>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</si>
  <si>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③管路更新率については、今年度3.70％となっている。「竹富町簡易水道施設整備事業」に基づき計画的に更新しており、今後更新率は向上していくと考える。</t>
    <rPh sb="1" eb="3">
      <t>カンロ</t>
    </rPh>
    <rPh sb="3" eb="5">
      <t>コウシン</t>
    </rPh>
    <rPh sb="5" eb="6">
      <t>リツ</t>
    </rPh>
    <rPh sb="12" eb="15">
      <t>コンネンド</t>
    </rPh>
    <rPh sb="28" eb="31">
      <t>タケトミチョウ</t>
    </rPh>
    <rPh sb="31" eb="33">
      <t>カンイ</t>
    </rPh>
    <rPh sb="33" eb="35">
      <t>スイドウ</t>
    </rPh>
    <rPh sb="35" eb="37">
      <t>シセツ</t>
    </rPh>
    <rPh sb="37" eb="39">
      <t>セイビ</t>
    </rPh>
    <rPh sb="39" eb="41">
      <t>ジギョウ</t>
    </rPh>
    <rPh sb="43" eb="44">
      <t>モト</t>
    </rPh>
    <rPh sb="46" eb="49">
      <t>ケイカクテキ</t>
    </rPh>
    <rPh sb="50" eb="52">
      <t>コウシン</t>
    </rPh>
    <rPh sb="57" eb="59">
      <t>コンゴ</t>
    </rPh>
    <rPh sb="59" eb="61">
      <t>コウシン</t>
    </rPh>
    <rPh sb="61" eb="62">
      <t>リツ</t>
    </rPh>
    <rPh sb="63" eb="65">
      <t>コウジョウ</t>
    </rPh>
    <rPh sb="70" eb="71">
      <t>カンガ</t>
    </rPh>
    <phoneticPr fontId="4"/>
  </si>
  <si>
    <t>経営の健全化及び効率性については、料金回収率や有収率が100％未満で収益的収支比率が赤字であるため、老朽化の著しい管路を計画的に更新し有収率の向上を図る必要がある。
今後は、経営戦略・事業計画等の見直しにも取り組む。
また、今後主要基幹施設等の更新整備に伴い、企業債の増大で収支均衡を保つため、一般会計の繰入金の依存度が増すと想定されるが、基金積立や料金改定の見直しを検討する等して独自採算を目指す努力が必要である。</t>
    <rPh sb="0" eb="2">
      <t>ケイエイ</t>
    </rPh>
    <rPh sb="3" eb="6">
      <t>ケンゼンカ</t>
    </rPh>
    <rPh sb="6" eb="7">
      <t>オヨ</t>
    </rPh>
    <rPh sb="8" eb="11">
      <t>コウリツセイ</t>
    </rPh>
    <rPh sb="17" eb="19">
      <t>リョウキン</t>
    </rPh>
    <rPh sb="19" eb="21">
      <t>カイシュウ</t>
    </rPh>
    <rPh sb="21" eb="22">
      <t>リツ</t>
    </rPh>
    <rPh sb="23" eb="26">
      <t>ユウシュウリツ</t>
    </rPh>
    <rPh sb="31" eb="33">
      <t>ミマン</t>
    </rPh>
    <rPh sb="34" eb="37">
      <t>シュウエキテキ</t>
    </rPh>
    <rPh sb="37" eb="39">
      <t>シュウシ</t>
    </rPh>
    <rPh sb="39" eb="41">
      <t>ヒリツ</t>
    </rPh>
    <rPh sb="42" eb="44">
      <t>アカジ</t>
    </rPh>
    <rPh sb="50" eb="53">
      <t>ロウキュウカ</t>
    </rPh>
    <rPh sb="54" eb="55">
      <t>イチジル</t>
    </rPh>
    <rPh sb="57" eb="59">
      <t>カンロ</t>
    </rPh>
    <rPh sb="60" eb="63">
      <t>ケイカクテキ</t>
    </rPh>
    <rPh sb="64" eb="66">
      <t>コウシン</t>
    </rPh>
    <rPh sb="67" eb="70">
      <t>ユウシュウリツ</t>
    </rPh>
    <rPh sb="71" eb="73">
      <t>コウジョウ</t>
    </rPh>
    <rPh sb="74" eb="75">
      <t>ハカ</t>
    </rPh>
    <rPh sb="76" eb="78">
      <t>ヒツヨウ</t>
    </rPh>
    <rPh sb="83" eb="85">
      <t>コンゴ</t>
    </rPh>
    <rPh sb="87" eb="89">
      <t>ケイエイ</t>
    </rPh>
    <rPh sb="89" eb="91">
      <t>センリャク</t>
    </rPh>
    <rPh sb="92" eb="94">
      <t>ジギョウ</t>
    </rPh>
    <rPh sb="94" eb="96">
      <t>ケイカク</t>
    </rPh>
    <rPh sb="96" eb="97">
      <t>トウ</t>
    </rPh>
    <rPh sb="98" eb="100">
      <t>ミナオ</t>
    </rPh>
    <rPh sb="103" eb="104">
      <t>ト</t>
    </rPh>
    <rPh sb="105" eb="106">
      <t>ク</t>
    </rPh>
    <rPh sb="112" eb="114">
      <t>コンゴ</t>
    </rPh>
    <rPh sb="114" eb="116">
      <t>シュヨウ</t>
    </rPh>
    <rPh sb="116" eb="118">
      <t>キカン</t>
    </rPh>
    <rPh sb="118" eb="120">
      <t>シセツ</t>
    </rPh>
    <rPh sb="120" eb="121">
      <t>トウ</t>
    </rPh>
    <rPh sb="122" eb="124">
      <t>コウシン</t>
    </rPh>
    <rPh sb="124" eb="126">
      <t>セイビ</t>
    </rPh>
    <rPh sb="127" eb="128">
      <t>トモナ</t>
    </rPh>
    <rPh sb="130" eb="132">
      <t>キギョウ</t>
    </rPh>
    <rPh sb="132" eb="133">
      <t>サイ</t>
    </rPh>
    <rPh sb="134" eb="136">
      <t>ゾウダイ</t>
    </rPh>
    <rPh sb="137" eb="139">
      <t>シュウシ</t>
    </rPh>
    <rPh sb="139" eb="141">
      <t>キンコウ</t>
    </rPh>
    <rPh sb="142" eb="143">
      <t>タモ</t>
    </rPh>
    <rPh sb="147" eb="149">
      <t>イッパン</t>
    </rPh>
    <rPh sb="149" eb="151">
      <t>カイケイ</t>
    </rPh>
    <rPh sb="152" eb="154">
      <t>クリイレ</t>
    </rPh>
    <rPh sb="154" eb="155">
      <t>キン</t>
    </rPh>
    <rPh sb="156" eb="159">
      <t>イゾンド</t>
    </rPh>
    <rPh sb="160" eb="161">
      <t>マ</t>
    </rPh>
    <rPh sb="163" eb="165">
      <t>ソウテイ</t>
    </rPh>
    <rPh sb="170" eb="172">
      <t>キキン</t>
    </rPh>
    <rPh sb="172" eb="174">
      <t>ツミタテ</t>
    </rPh>
    <rPh sb="175" eb="177">
      <t>リョウキン</t>
    </rPh>
    <rPh sb="177" eb="179">
      <t>カイテイ</t>
    </rPh>
    <rPh sb="180" eb="182">
      <t>ミナオ</t>
    </rPh>
    <rPh sb="184" eb="186">
      <t>ケントウ</t>
    </rPh>
    <rPh sb="188" eb="189">
      <t>トウ</t>
    </rPh>
    <rPh sb="191" eb="193">
      <t>ドクジ</t>
    </rPh>
    <rPh sb="193" eb="195">
      <t>サイサン</t>
    </rPh>
    <rPh sb="196" eb="198">
      <t>メザ</t>
    </rPh>
    <rPh sb="199" eb="201">
      <t>ドリョク</t>
    </rPh>
    <rPh sb="202" eb="204">
      <t>ヒツヨウ</t>
    </rPh>
    <phoneticPr fontId="4"/>
  </si>
  <si>
    <t xml:space="preserve">①収益的収支比率については、95.23％と100％を満たしておらず、単年度収支は赤字となっております。
今後、経営改善に向けた取り組みが必要である。
④企業債残高対給水収益比率については、類似団体平均値より高くなっているが、離島の離島という地理的な状況から、事業費が高額になる。
原因としては、海底送水管更新工事に伴う増加であり、今後も施設及び管渠の改築更新により増加傾向にある。
⑤経費回収率については、類似団体平均値より高い回収率ではあるが、今後も、適正な使用料収入の確保及び料金改定の見直しや給水原価の削減に努めてまいります。
⑥給水原価については、類似団体平均値より上回っており、施設の動力費並びに修繕費、維持管理費の削減といった経営改善を検討を行う必要がある。
⑦施設利用率については、類似団体平均値より上回っているため、適正な施設規模で運用していると考えられる。
⑧有収率については、類似団体平均値より低い数値のため、定期的な漏水調査の実施に併せて老朽管の計画的な更新も必要だと考える。
</t>
    <rPh sb="1" eb="4">
      <t>シュウエキテキ</t>
    </rPh>
    <rPh sb="4" eb="6">
      <t>シュウシ</t>
    </rPh>
    <rPh sb="6" eb="8">
      <t>ヒリツ</t>
    </rPh>
    <rPh sb="77" eb="79">
      <t>キギョウ</t>
    </rPh>
    <rPh sb="79" eb="80">
      <t>サイ</t>
    </rPh>
    <rPh sb="80" eb="82">
      <t>ザンダカ</t>
    </rPh>
    <rPh sb="82" eb="83">
      <t>タイ</t>
    </rPh>
    <rPh sb="83" eb="85">
      <t>キュウスイ</t>
    </rPh>
    <rPh sb="85" eb="87">
      <t>シュウエキ</t>
    </rPh>
    <rPh sb="87" eb="89">
      <t>ヒリツ</t>
    </rPh>
    <rPh sb="95" eb="97">
      <t>ルイジ</t>
    </rPh>
    <rPh sb="97" eb="99">
      <t>ダンタイ</t>
    </rPh>
    <rPh sb="99" eb="101">
      <t>ヘイキン</t>
    </rPh>
    <rPh sb="101" eb="102">
      <t>チ</t>
    </rPh>
    <rPh sb="104" eb="105">
      <t>タカ</t>
    </rPh>
    <rPh sb="113" eb="115">
      <t>リトウ</t>
    </rPh>
    <rPh sb="116" eb="118">
      <t>リトウ</t>
    </rPh>
    <rPh sb="121" eb="124">
      <t>チリテキ</t>
    </rPh>
    <rPh sb="125" eb="127">
      <t>ジョウキョウ</t>
    </rPh>
    <rPh sb="130" eb="133">
      <t>ジギョウヒ</t>
    </rPh>
    <rPh sb="134" eb="136">
      <t>コウガク</t>
    </rPh>
    <rPh sb="141" eb="143">
      <t>ゲンイン</t>
    </rPh>
    <rPh sb="148" eb="150">
      <t>カイテイ</t>
    </rPh>
    <rPh sb="150" eb="152">
      <t>ソウスイ</t>
    </rPh>
    <rPh sb="152" eb="153">
      <t>カン</t>
    </rPh>
    <rPh sb="153" eb="155">
      <t>コウシン</t>
    </rPh>
    <rPh sb="155" eb="157">
      <t>コウジ</t>
    </rPh>
    <rPh sb="158" eb="159">
      <t>トモナ</t>
    </rPh>
    <rPh sb="160" eb="162">
      <t>ゾウカ</t>
    </rPh>
    <rPh sb="166" eb="168">
      <t>コンゴ</t>
    </rPh>
    <rPh sb="169" eb="171">
      <t>シセツ</t>
    </rPh>
    <rPh sb="171" eb="172">
      <t>オヨ</t>
    </rPh>
    <rPh sb="173" eb="174">
      <t>カン</t>
    </rPh>
    <rPh sb="174" eb="175">
      <t>キョ</t>
    </rPh>
    <rPh sb="176" eb="178">
      <t>カイチク</t>
    </rPh>
    <rPh sb="178" eb="180">
      <t>コウシン</t>
    </rPh>
    <rPh sb="183" eb="185">
      <t>ゾウカ</t>
    </rPh>
    <rPh sb="185" eb="187">
      <t>ケイコウ</t>
    </rPh>
    <rPh sb="194" eb="196">
      <t>ケイヒ</t>
    </rPh>
    <rPh sb="196" eb="198">
      <t>カイシュウ</t>
    </rPh>
    <rPh sb="198" eb="199">
      <t>リツ</t>
    </rPh>
    <rPh sb="205" eb="207">
      <t>ルイジ</t>
    </rPh>
    <rPh sb="207" eb="209">
      <t>ダンタイ</t>
    </rPh>
    <rPh sb="209" eb="212">
      <t>ヘイキンチ</t>
    </rPh>
    <rPh sb="214" eb="215">
      <t>タカ</t>
    </rPh>
    <rPh sb="216" eb="218">
      <t>カイシュウ</t>
    </rPh>
    <rPh sb="218" eb="219">
      <t>リツ</t>
    </rPh>
    <rPh sb="225" eb="227">
      <t>コンゴ</t>
    </rPh>
    <rPh sb="229" eb="231">
      <t>テキセイ</t>
    </rPh>
    <rPh sb="232" eb="235">
      <t>シヨウリョウ</t>
    </rPh>
    <rPh sb="235" eb="237">
      <t>シュウニュウ</t>
    </rPh>
    <rPh sb="238" eb="240">
      <t>カクホ</t>
    </rPh>
    <rPh sb="240" eb="241">
      <t>オヨ</t>
    </rPh>
    <rPh sb="242" eb="244">
      <t>リョウキン</t>
    </rPh>
    <rPh sb="244" eb="246">
      <t>カイテイ</t>
    </rPh>
    <rPh sb="247" eb="249">
      <t>ミナオ</t>
    </rPh>
    <rPh sb="251" eb="253">
      <t>キュウスイ</t>
    </rPh>
    <rPh sb="253" eb="255">
      <t>ゲンカ</t>
    </rPh>
    <rPh sb="256" eb="258">
      <t>サクゲン</t>
    </rPh>
    <rPh sb="259" eb="260">
      <t>ツト</t>
    </rPh>
    <rPh sb="271" eb="273">
      <t>キュウスイ</t>
    </rPh>
    <rPh sb="273" eb="275">
      <t>ゲンカ</t>
    </rPh>
    <rPh sb="281" eb="283">
      <t>ルイジ</t>
    </rPh>
    <rPh sb="283" eb="285">
      <t>ダンタイ</t>
    </rPh>
    <rPh sb="285" eb="287">
      <t>ヘイキン</t>
    </rPh>
    <rPh sb="287" eb="288">
      <t>チ</t>
    </rPh>
    <rPh sb="290" eb="292">
      <t>ウワマワ</t>
    </rPh>
    <rPh sb="297" eb="299">
      <t>シセツ</t>
    </rPh>
    <rPh sb="300" eb="302">
      <t>ドウリョク</t>
    </rPh>
    <rPh sb="302" eb="303">
      <t>ヒ</t>
    </rPh>
    <rPh sb="303" eb="304">
      <t>ナラ</t>
    </rPh>
    <rPh sb="306" eb="308">
      <t>シュウゼン</t>
    </rPh>
    <rPh sb="308" eb="309">
      <t>ヒ</t>
    </rPh>
    <rPh sb="310" eb="312">
      <t>イジ</t>
    </rPh>
    <rPh sb="312" eb="314">
      <t>カンリ</t>
    </rPh>
    <rPh sb="314" eb="315">
      <t>ヒ</t>
    </rPh>
    <rPh sb="316" eb="318">
      <t>サクゲン</t>
    </rPh>
    <rPh sb="322" eb="324">
      <t>ケイエイ</t>
    </rPh>
    <rPh sb="324" eb="326">
      <t>カイゼン</t>
    </rPh>
    <rPh sb="327" eb="329">
      <t>ケントウ</t>
    </rPh>
    <rPh sb="330" eb="331">
      <t>オコナ</t>
    </rPh>
    <rPh sb="332" eb="334">
      <t>ヒツヨウ</t>
    </rPh>
    <rPh sb="341" eb="343">
      <t>シセツ</t>
    </rPh>
    <rPh sb="343" eb="345">
      <t>リヨウ</t>
    </rPh>
    <rPh sb="345" eb="346">
      <t>リツ</t>
    </rPh>
    <rPh sb="352" eb="354">
      <t>ルイジ</t>
    </rPh>
    <rPh sb="354" eb="356">
      <t>ダンタイ</t>
    </rPh>
    <rPh sb="356" eb="358">
      <t>ヘイキン</t>
    </rPh>
    <rPh sb="358" eb="359">
      <t>チ</t>
    </rPh>
    <rPh sb="361" eb="363">
      <t>ウワマワ</t>
    </rPh>
    <rPh sb="370" eb="372">
      <t>テキセイ</t>
    </rPh>
    <rPh sb="373" eb="375">
      <t>シセツ</t>
    </rPh>
    <rPh sb="375" eb="377">
      <t>キボ</t>
    </rPh>
    <rPh sb="378" eb="380">
      <t>ウンヨウ</t>
    </rPh>
    <rPh sb="385" eb="386">
      <t>カンガ</t>
    </rPh>
    <rPh sb="394" eb="397">
      <t>ユウシュウリツ</t>
    </rPh>
    <rPh sb="403" eb="405">
      <t>ルイジ</t>
    </rPh>
    <rPh sb="405" eb="407">
      <t>ダンタイ</t>
    </rPh>
    <rPh sb="407" eb="409">
      <t>ヘイキン</t>
    </rPh>
    <rPh sb="409" eb="410">
      <t>チ</t>
    </rPh>
    <rPh sb="412" eb="413">
      <t>ヒク</t>
    </rPh>
    <rPh sb="414" eb="416">
      <t>スウチ</t>
    </rPh>
    <rPh sb="420" eb="423">
      <t>テイキテキ</t>
    </rPh>
    <rPh sb="424" eb="426">
      <t>ロウスイ</t>
    </rPh>
    <rPh sb="426" eb="428">
      <t>チョウサ</t>
    </rPh>
    <rPh sb="429" eb="431">
      <t>ジッシ</t>
    </rPh>
    <rPh sb="432" eb="433">
      <t>アワ</t>
    </rPh>
    <rPh sb="435" eb="437">
      <t>ロウキュウ</t>
    </rPh>
    <rPh sb="437" eb="438">
      <t>カン</t>
    </rPh>
    <rPh sb="439" eb="442">
      <t>ケイカクテキ</t>
    </rPh>
    <rPh sb="443" eb="445">
      <t>コウシン</t>
    </rPh>
    <rPh sb="446" eb="448">
      <t>ヒツヨウ</t>
    </rPh>
    <rPh sb="450" eb="45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</si>
</sst>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4.13</c:v>
                </c:pt>
                <c:pt idx="1">
                  <c:v>4.42</c:v>
                </c:pt>
                <c:pt idx="2" formatCode="#,##0.00;&quot;△&quot;#,##0.00">
                  <c:v>0</c:v>
                </c:pt>
                <c:pt idx="3">
                  <c:v>3.51</c:v>
                </c:pt>
                <c:pt idx="4">
                  <c:v>3.7</c:v>
                </c:pt>
              </c:numCache>
            </c:numRef>
          </c:val>
          <c:extLst>
            <c:ext xmlns:c16="http://schemas.microsoft.com/office/drawing/2014/chart" uri="{C3380CC4-5D6E-409C-BE32-E72D297353CC}">
              <c16:uniqueId val="{00000000-7032-4200-A3E7-31618BF0D2F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7032-4200-A3E7-31618BF0D2F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71.69</c:v>
                </c:pt>
                <c:pt idx="1">
                  <c:v>75.680000000000007</c:v>
                </c:pt>
                <c:pt idx="2">
                  <c:v>72.510000000000005</c:v>
                </c:pt>
                <c:pt idx="3">
                  <c:v>72.31</c:v>
                </c:pt>
                <c:pt idx="4">
                  <c:v>72.510000000000005</c:v>
                </c:pt>
              </c:numCache>
            </c:numRef>
          </c:val>
          <c:extLst>
            <c:ext xmlns:c16="http://schemas.microsoft.com/office/drawing/2014/chart" uri="{C3380CC4-5D6E-409C-BE32-E72D297353CC}">
              <c16:uniqueId val="{00000000-0C1A-470D-A0DE-E816F0000FE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0C1A-470D-A0DE-E816F0000FE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77.27</c:v>
                </c:pt>
                <c:pt idx="1">
                  <c:v>71.83</c:v>
                </c:pt>
                <c:pt idx="2">
                  <c:v>74.91</c:v>
                </c:pt>
                <c:pt idx="3">
                  <c:v>73.08</c:v>
                </c:pt>
                <c:pt idx="4">
                  <c:v>66.709999999999994</c:v>
                </c:pt>
              </c:numCache>
            </c:numRef>
          </c:val>
          <c:extLst>
            <c:ext xmlns:c16="http://schemas.microsoft.com/office/drawing/2014/chart" uri="{C3380CC4-5D6E-409C-BE32-E72D297353CC}">
              <c16:uniqueId val="{00000000-342C-4E32-93A1-19C28C1C818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342C-4E32-93A1-19C28C1C818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97.43</c:v>
                </c:pt>
                <c:pt idx="1">
                  <c:v>109.63</c:v>
                </c:pt>
                <c:pt idx="2">
                  <c:v>87.24</c:v>
                </c:pt>
                <c:pt idx="3">
                  <c:v>81.489999999999995</c:v>
                </c:pt>
                <c:pt idx="4">
                  <c:v>95.23</c:v>
                </c:pt>
              </c:numCache>
            </c:numRef>
          </c:val>
          <c:extLst>
            <c:ext xmlns:c16="http://schemas.microsoft.com/office/drawing/2014/chart" uri="{C3380CC4-5D6E-409C-BE32-E72D297353CC}">
              <c16:uniqueId val="{00000000-E037-43E0-8359-F0D9B3DF595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E037-43E0-8359-F0D9B3DF595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2C-4328-8F7B-70CBA7A3F08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2C-4328-8F7B-70CBA7A3F08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FA-495C-8BC3-CA257470EC0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FA-495C-8BC3-CA257470EC0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27-4F1B-A154-ACF9C78BEF4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27-4F1B-A154-ACF9C78BEF4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5D-4A6B-85C3-B9DFE0C5248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5D-4A6B-85C3-B9DFE0C5248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471.5</c:v>
                </c:pt>
                <c:pt idx="1">
                  <c:v>653.58000000000004</c:v>
                </c:pt>
                <c:pt idx="2">
                  <c:v>703.63</c:v>
                </c:pt>
                <c:pt idx="3">
                  <c:v>800.06</c:v>
                </c:pt>
                <c:pt idx="4">
                  <c:v>1040.26</c:v>
                </c:pt>
              </c:numCache>
            </c:numRef>
          </c:val>
          <c:extLst>
            <c:ext xmlns:c16="http://schemas.microsoft.com/office/drawing/2014/chart" uri="{C3380CC4-5D6E-409C-BE32-E72D297353CC}">
              <c16:uniqueId val="{00000000-FD15-416D-9CA0-0B9F839D877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FD15-416D-9CA0-0B9F839D877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69.430000000000007</c:v>
                </c:pt>
                <c:pt idx="1">
                  <c:v>77.94</c:v>
                </c:pt>
                <c:pt idx="2">
                  <c:v>74.97</c:v>
                </c:pt>
                <c:pt idx="3">
                  <c:v>75.099999999999994</c:v>
                </c:pt>
                <c:pt idx="4">
                  <c:v>67.41</c:v>
                </c:pt>
              </c:numCache>
            </c:numRef>
          </c:val>
          <c:extLst>
            <c:ext xmlns:c16="http://schemas.microsoft.com/office/drawing/2014/chart" uri="{C3380CC4-5D6E-409C-BE32-E72D297353CC}">
              <c16:uniqueId val="{00000000-DAC6-402B-B765-F979051A709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DAC6-402B-B765-F979051A709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301.52999999999997</c:v>
                </c:pt>
                <c:pt idx="1">
                  <c:v>267.27999999999997</c:v>
                </c:pt>
                <c:pt idx="2">
                  <c:v>285.76</c:v>
                </c:pt>
                <c:pt idx="3">
                  <c:v>284.85000000000002</c:v>
                </c:pt>
                <c:pt idx="4">
                  <c:v>326.52</c:v>
                </c:pt>
              </c:numCache>
            </c:numRef>
          </c:val>
          <c:extLst>
            <c:ext xmlns:c16="http://schemas.microsoft.com/office/drawing/2014/chart" uri="{C3380CC4-5D6E-409C-BE32-E72D297353CC}">
              <c16:uniqueId val="{00000000-41F4-436E-9B2D-5DF61080C7E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41F4-436E-9B2D-5DF61080C7E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7"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沖縄県　竹富町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4300</v>
      </c>
      <c r="AM8" s="67"/>
      <c r="AN8" s="67"/>
      <c r="AO8" s="67"/>
      <c r="AP8" s="67"/>
      <c r="AQ8" s="67"/>
      <c r="AR8" s="67"/>
      <c r="AS8" s="67"/>
      <c r="AT8" s="66">
        <f>データ!$S$6</f>
        <v>334.4</v>
      </c>
      <c r="AU8" s="66"/>
      <c r="AV8" s="66"/>
      <c r="AW8" s="66"/>
      <c r="AX8" s="66"/>
      <c r="AY8" s="66"/>
      <c r="AZ8" s="66"/>
      <c r="BA8" s="66"/>
      <c r="BB8" s="66">
        <f>データ!$T$6</f>
        <v>12.86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99.57</v>
      </c>
      <c r="Q10" s="66"/>
      <c r="R10" s="66"/>
      <c r="S10" s="66"/>
      <c r="T10" s="66"/>
      <c r="U10" s="66"/>
      <c r="V10" s="66"/>
      <c r="W10" s="67">
        <f>データ!$Q$6</f>
        <v>3135</v>
      </c>
      <c r="X10" s="67"/>
      <c r="Y10" s="67"/>
      <c r="Z10" s="67"/>
      <c r="AA10" s="67"/>
      <c r="AB10" s="67"/>
      <c r="AC10" s="67"/>
      <c r="AD10" s="2"/>
      <c r="AE10" s="2"/>
      <c r="AF10" s="2"/>
      <c r="AG10" s="2"/>
      <c r="AH10" s="2"/>
      <c r="AI10" s="2"/>
      <c r="AJ10" s="2"/>
      <c r="AK10" s="2"/>
      <c r="AL10" s="67">
        <f>データ!$U$6</f>
        <v>3952</v>
      </c>
      <c r="AM10" s="67"/>
      <c r="AN10" s="67"/>
      <c r="AO10" s="67"/>
      <c r="AP10" s="67"/>
      <c r="AQ10" s="67"/>
      <c r="AR10" s="67"/>
      <c r="AS10" s="67"/>
      <c r="AT10" s="66">
        <f>データ!$V$6</f>
        <v>49.83</v>
      </c>
      <c r="AU10" s="66"/>
      <c r="AV10" s="66"/>
      <c r="AW10" s="66"/>
      <c r="AX10" s="66"/>
      <c r="AY10" s="66"/>
      <c r="AZ10" s="66"/>
      <c r="BA10" s="66"/>
      <c r="BB10" s="66">
        <f>データ!$W$6</f>
        <v>79.31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yfbj5VzbOVYQUE6WPXM/Xg6sV4xOkv1G7nv4EIHxObcTgs05zTPyTjZsk3cKb7DgZnfa3fGezN9sLJYU8q7pow==" saltValue="euoJ/dlHZiYTuiD7tuKy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473812</v>
      </c>
      <c r="D6" s="34">
        <f t="shared" si="3"/>
        <v>47</v>
      </c>
      <c r="E6" s="34">
        <f t="shared" si="3"/>
        <v>1</v>
      </c>
      <c r="F6" s="34">
        <f t="shared" si="3"/>
        <v>0</v>
      </c>
      <c r="G6" s="34">
        <f t="shared" si="3"/>
        <v>0</v>
      </c>
      <c r="H6" s="34" t="str">
        <f t="shared" si="3"/>
        <v>沖縄県　竹富町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99.57</v>
      </c>
      <c r="Q6" s="35">
        <f t="shared" si="3"/>
        <v>3135</v>
      </c>
      <c r="R6" s="35">
        <f t="shared" si="3"/>
        <v>4300</v>
      </c>
      <c r="S6" s="35">
        <f t="shared" si="3"/>
        <v>334.4</v>
      </c>
      <c r="T6" s="35">
        <f t="shared" si="3"/>
        <v>12.86</v>
      </c>
      <c r="U6" s="35">
        <f t="shared" si="3"/>
        <v>3952</v>
      </c>
      <c r="V6" s="35">
        <f t="shared" si="3"/>
        <v>49.83</v>
      </c>
      <c r="W6" s="35">
        <f t="shared" si="3"/>
        <v>79.31</v>
      </c>
      <c r="X6" s="36">
        <f>IF(X7="",NA(),X7)</f>
        <v>97.43</v>
      </c>
      <c r="Y6" s="36">
        <f t="shared" ref="Y6:AG6" si="4">IF(Y7="",NA(),Y7)</f>
        <v>109.63</v>
      </c>
      <c r="Z6" s="36">
        <f t="shared" si="4"/>
        <v>87.24</v>
      </c>
      <c r="AA6" s="36">
        <f t="shared" si="4"/>
        <v>81.489999999999995</v>
      </c>
      <c r="AB6" s="36">
        <f t="shared" si="4"/>
        <v>95.23</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471.5</v>
      </c>
      <c r="BF6" s="36">
        <f t="shared" ref="BF6:BN6" si="7">IF(BF7="",NA(),BF7)</f>
        <v>653.58000000000004</v>
      </c>
      <c r="BG6" s="36">
        <f t="shared" si="7"/>
        <v>703.63</v>
      </c>
      <c r="BH6" s="36">
        <f t="shared" si="7"/>
        <v>800.06</v>
      </c>
      <c r="BI6" s="36">
        <f t="shared" si="7"/>
        <v>1040.26</v>
      </c>
      <c r="BJ6" s="36">
        <f t="shared" si="7"/>
        <v>1144.79</v>
      </c>
      <c r="BK6" s="36">
        <f t="shared" si="7"/>
        <v>1061.58</v>
      </c>
      <c r="BL6" s="36">
        <f t="shared" si="7"/>
        <v>1007.7</v>
      </c>
      <c r="BM6" s="36">
        <f t="shared" si="7"/>
        <v>1018.52</v>
      </c>
      <c r="BN6" s="36">
        <f t="shared" si="7"/>
        <v>949.61</v>
      </c>
      <c r="BO6" s="35" t="str">
        <f>IF(BO7="","",IF(BO7="-","【-】","【"&amp;SUBSTITUTE(TEXT(BO7,"#,##0.00"),"-","△")&amp;"】"))</f>
        <v>【949.15】</v>
      </c>
      <c r="BP6" s="36">
        <f>IF(BP7="",NA(),BP7)</f>
        <v>69.430000000000007</v>
      </c>
      <c r="BQ6" s="36">
        <f t="shared" ref="BQ6:BY6" si="8">IF(BQ7="",NA(),BQ7)</f>
        <v>77.94</v>
      </c>
      <c r="BR6" s="36">
        <f t="shared" si="8"/>
        <v>74.97</v>
      </c>
      <c r="BS6" s="36">
        <f t="shared" si="8"/>
        <v>75.099999999999994</v>
      </c>
      <c r="BT6" s="36">
        <f t="shared" si="8"/>
        <v>67.41</v>
      </c>
      <c r="BU6" s="36">
        <f t="shared" si="8"/>
        <v>56.04</v>
      </c>
      <c r="BV6" s="36">
        <f t="shared" si="8"/>
        <v>58.52</v>
      </c>
      <c r="BW6" s="36">
        <f t="shared" si="8"/>
        <v>59.22</v>
      </c>
      <c r="BX6" s="36">
        <f t="shared" si="8"/>
        <v>58.79</v>
      </c>
      <c r="BY6" s="36">
        <f t="shared" si="8"/>
        <v>58.41</v>
      </c>
      <c r="BZ6" s="35" t="str">
        <f>IF(BZ7="","",IF(BZ7="-","【-】","【"&amp;SUBSTITUTE(TEXT(BZ7,"#,##0.00"),"-","△")&amp;"】"))</f>
        <v>【55.87】</v>
      </c>
      <c r="CA6" s="36">
        <f>IF(CA7="",NA(),CA7)</f>
        <v>301.52999999999997</v>
      </c>
      <c r="CB6" s="36">
        <f t="shared" ref="CB6:CJ6" si="9">IF(CB7="",NA(),CB7)</f>
        <v>267.27999999999997</v>
      </c>
      <c r="CC6" s="36">
        <f t="shared" si="9"/>
        <v>285.76</v>
      </c>
      <c r="CD6" s="36">
        <f t="shared" si="9"/>
        <v>284.85000000000002</v>
      </c>
      <c r="CE6" s="36">
        <f t="shared" si="9"/>
        <v>326.52</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71.69</v>
      </c>
      <c r="CM6" s="36">
        <f t="shared" ref="CM6:CU6" si="10">IF(CM7="",NA(),CM7)</f>
        <v>75.680000000000007</v>
      </c>
      <c r="CN6" s="36">
        <f t="shared" si="10"/>
        <v>72.510000000000005</v>
      </c>
      <c r="CO6" s="36">
        <f t="shared" si="10"/>
        <v>72.31</v>
      </c>
      <c r="CP6" s="36">
        <f t="shared" si="10"/>
        <v>72.510000000000005</v>
      </c>
      <c r="CQ6" s="36">
        <f t="shared" si="10"/>
        <v>55.9</v>
      </c>
      <c r="CR6" s="36">
        <f t="shared" si="10"/>
        <v>57.3</v>
      </c>
      <c r="CS6" s="36">
        <f t="shared" si="10"/>
        <v>56.76</v>
      </c>
      <c r="CT6" s="36">
        <f t="shared" si="10"/>
        <v>56.04</v>
      </c>
      <c r="CU6" s="36">
        <f t="shared" si="10"/>
        <v>58.52</v>
      </c>
      <c r="CV6" s="35" t="str">
        <f>IF(CV7="","",IF(CV7="-","【-】","【"&amp;SUBSTITUTE(TEXT(CV7,"#,##0.00"),"-","△")&amp;"】"))</f>
        <v>【56.31】</v>
      </c>
      <c r="CW6" s="36">
        <f>IF(CW7="",NA(),CW7)</f>
        <v>77.27</v>
      </c>
      <c r="CX6" s="36">
        <f t="shared" ref="CX6:DF6" si="11">IF(CX7="",NA(),CX7)</f>
        <v>71.83</v>
      </c>
      <c r="CY6" s="36">
        <f t="shared" si="11"/>
        <v>74.91</v>
      </c>
      <c r="CZ6" s="36">
        <f t="shared" si="11"/>
        <v>73.08</v>
      </c>
      <c r="DA6" s="36">
        <f t="shared" si="11"/>
        <v>66.709999999999994</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4.13</v>
      </c>
      <c r="EE6" s="36">
        <f t="shared" ref="EE6:EM6" si="14">IF(EE7="",NA(),EE7)</f>
        <v>4.42</v>
      </c>
      <c r="EF6" s="35">
        <f t="shared" si="14"/>
        <v>0</v>
      </c>
      <c r="EG6" s="36">
        <f t="shared" si="14"/>
        <v>3.51</v>
      </c>
      <c r="EH6" s="36">
        <f t="shared" si="14"/>
        <v>3.7</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473812</v>
      </c>
      <c r="D7" s="38">
        <v>47</v>
      </c>
      <c r="E7" s="38">
        <v>1</v>
      </c>
      <c r="F7" s="38">
        <v>0</v>
      </c>
      <c r="G7" s="38">
        <v>0</v>
      </c>
      <c r="H7" s="38" t="s">
        <v>95</v>
      </c>
      <c r="I7" s="38" t="s">
        <v>96</v>
      </c>
      <c r="J7" s="38" t="s">
        <v>97</v>
      </c>
      <c r="K7" s="38" t="s">
        <v>98</v>
      </c>
      <c r="L7" s="38" t="s">
        <v>99</v>
      </c>
      <c r="M7" s="38" t="s">
        <v>100</v>
      </c>
      <c r="N7" s="39" t="s">
        <v>101</v>
      </c>
      <c r="O7" s="39" t="s">
        <v>102</v>
      </c>
      <c r="P7" s="39">
        <v>99.57</v>
      </c>
      <c r="Q7" s="39">
        <v>3135</v>
      </c>
      <c r="R7" s="39">
        <v>4300</v>
      </c>
      <c r="S7" s="39">
        <v>334.4</v>
      </c>
      <c r="T7" s="39">
        <v>12.86</v>
      </c>
      <c r="U7" s="39">
        <v>3952</v>
      </c>
      <c r="V7" s="39">
        <v>49.83</v>
      </c>
      <c r="W7" s="39">
        <v>79.31</v>
      </c>
      <c r="X7" s="39">
        <v>97.43</v>
      </c>
      <c r="Y7" s="39">
        <v>109.63</v>
      </c>
      <c r="Z7" s="39">
        <v>87.24</v>
      </c>
      <c r="AA7" s="39">
        <v>81.489999999999995</v>
      </c>
      <c r="AB7" s="39">
        <v>95.23</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471.5</v>
      </c>
      <c r="BF7" s="39">
        <v>653.58000000000004</v>
      </c>
      <c r="BG7" s="39">
        <v>703.63</v>
      </c>
      <c r="BH7" s="39">
        <v>800.06</v>
      </c>
      <c r="BI7" s="39">
        <v>1040.26</v>
      </c>
      <c r="BJ7" s="39">
        <v>1144.79</v>
      </c>
      <c r="BK7" s="39">
        <v>1061.58</v>
      </c>
      <c r="BL7" s="39">
        <v>1007.7</v>
      </c>
      <c r="BM7" s="39">
        <v>1018.52</v>
      </c>
      <c r="BN7" s="39">
        <v>949.61</v>
      </c>
      <c r="BO7" s="39">
        <v>949.15</v>
      </c>
      <c r="BP7" s="39">
        <v>69.430000000000007</v>
      </c>
      <c r="BQ7" s="39">
        <v>77.94</v>
      </c>
      <c r="BR7" s="39">
        <v>74.97</v>
      </c>
      <c r="BS7" s="39">
        <v>75.099999999999994</v>
      </c>
      <c r="BT7" s="39">
        <v>67.41</v>
      </c>
      <c r="BU7" s="39">
        <v>56.04</v>
      </c>
      <c r="BV7" s="39">
        <v>58.52</v>
      </c>
      <c r="BW7" s="39">
        <v>59.22</v>
      </c>
      <c r="BX7" s="39">
        <v>58.79</v>
      </c>
      <c r="BY7" s="39">
        <v>58.41</v>
      </c>
      <c r="BZ7" s="39">
        <v>55.87</v>
      </c>
      <c r="CA7" s="39">
        <v>301.52999999999997</v>
      </c>
      <c r="CB7" s="39">
        <v>267.27999999999997</v>
      </c>
      <c r="CC7" s="39">
        <v>285.76</v>
      </c>
      <c r="CD7" s="39">
        <v>284.85000000000002</v>
      </c>
      <c r="CE7" s="39">
        <v>326.52</v>
      </c>
      <c r="CF7" s="39">
        <v>304.35000000000002</v>
      </c>
      <c r="CG7" s="39">
        <v>296.3</v>
      </c>
      <c r="CH7" s="39">
        <v>292.89999999999998</v>
      </c>
      <c r="CI7" s="39">
        <v>298.25</v>
      </c>
      <c r="CJ7" s="39">
        <v>303.27999999999997</v>
      </c>
      <c r="CK7" s="39">
        <v>288.19</v>
      </c>
      <c r="CL7" s="39">
        <v>71.69</v>
      </c>
      <c r="CM7" s="39">
        <v>75.680000000000007</v>
      </c>
      <c r="CN7" s="39">
        <v>72.510000000000005</v>
      </c>
      <c r="CO7" s="39">
        <v>72.31</v>
      </c>
      <c r="CP7" s="39">
        <v>72.510000000000005</v>
      </c>
      <c r="CQ7" s="39">
        <v>55.9</v>
      </c>
      <c r="CR7" s="39">
        <v>57.3</v>
      </c>
      <c r="CS7" s="39">
        <v>56.76</v>
      </c>
      <c r="CT7" s="39">
        <v>56.04</v>
      </c>
      <c r="CU7" s="39">
        <v>58.52</v>
      </c>
      <c r="CV7" s="39">
        <v>56.31</v>
      </c>
      <c r="CW7" s="39">
        <v>77.27</v>
      </c>
      <c r="CX7" s="39">
        <v>71.83</v>
      </c>
      <c r="CY7" s="39">
        <v>74.91</v>
      </c>
      <c r="CZ7" s="39">
        <v>73.08</v>
      </c>
      <c r="DA7" s="39">
        <v>66.709999999999994</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4.13</v>
      </c>
      <c r="EE7" s="39">
        <v>4.42</v>
      </c>
      <c r="EF7" s="39">
        <v>0</v>
      </c>
      <c r="EG7" s="39">
        <v>3.51</v>
      </c>
      <c r="EH7" s="39">
        <v>3.7</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110</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2022-01-14T05:12:41Z</cp:lastPrinted>
  <dcterms:created xsi:type="dcterms:W3CDTF">2021-12-03T07:05:59Z</dcterms:created>
  <dcterms:modified xsi:type="dcterms:W3CDTF">2022-01-14T05:12:42Z</dcterms:modified>
  <cp:category/>
</cp:coreProperties>
</file>