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東江　美和\Desktop\5040112_公営企業に係る経営比較分析表（令和２年度決算）の分析等について\【提出用】\"/>
    </mc:Choice>
  </mc:AlternateContent>
  <workbookProtection workbookAlgorithmName="SHA-512" workbookHashValue="SeTNsa7NEeYMrflUT/+4mejkpmOlBsu7n/z4YcVTYAQbrCUMMZJ7l6LCTGPI1sJFJcQUKcGpXbok5NJXvPnU9w==" workbookSaltValue="YbfpEC+KL5Wuh8hu0mQaUQ==" workbookSpinCount="100000" lockStructure="1"/>
  <bookViews>
    <workbookView xWindow="2835"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<sst xmlns="http://schemas.openxmlformats.org/spreadsheetml/2006/main" count="236" uniqueCount="121">
  <si>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</si>
  <si>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</si>
  <si>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</si>
  <si>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</si>
  <si>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</si>
  <si>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</si>
  <si>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</si>
  <si>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</si>
  <si>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</si>
  <si>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</si>
  <si>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</si>
  <si>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</si>
  <si>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</si>
  <si>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</si>
  <si>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</si>
  <si>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</si>
  <si>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</si>
  <si>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</si>
  <si>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</si>
  <si>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</si>
  <si>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</si>
  <si>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</si>
  <si>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</si>
  <si>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</si>
  <si>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</si>
  <si>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</si>
  <si>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</si>
  <si>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</si>
  <si>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</si>
  <si>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</si>
  <si>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</si>
  <si>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</si>
  <si>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</si>
  <si>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</si>
  <si>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</si>
  <si>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</si>
  <si>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</si>
  <si>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</si>
  <si>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</si>
  <si>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</si>
  <si>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</si>
  <si>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</si>
  <si>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</si>
  <si>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</si>
  <si>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</si>
  <si>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</si>
  <si>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</si>
  <si>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</si>
  <si>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</si>
  <si>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</si>
  <si>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</si>
  <si>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</si>
  <si>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</si>
  <si>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</si>
  <si>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</si>
  <si>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</si>
  <si>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</si>
  <si>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</si>
  <si>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</si>
  <si>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</si>
  <si>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</si>
  <si>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</si>
  <si>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</si>
  <si>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</si>
  <si>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</si>
  <si>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</si>
  <si>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</si>
  <si>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</si>
  <si>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</si>
  <si>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</si>
  <si>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</si>
  <si>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</si>
  <si>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</si>
  <si>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</si>
  <si>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</si>
  <si>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</si>
  <si>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</si>
  <si>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</si>
  <si>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</si>
  <si>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</si>
  <si>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</si>
  <si>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</si>
  <si>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</si>
  <si>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</si>
  <si>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</si>
  <si>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</si>
  <si>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</si>
  <si>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</si>
  <si>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</si>
  <si>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</si>
  <si>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</si>
  <si>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</si>
  <si>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</si>
  <si>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</si>
  <si>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</si>
  <si>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</si>
  <si>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</si>
  <si>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</si>
  <si>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</si>
  <si>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</si>
  <si>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</si>
  <si>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</si>
  <si>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</si>
  <si>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</si>
  <si>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</si>
  <si>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</si>
  <si>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</si>
  <si>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</si>
  <si>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</si>
  <si>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</si>
  <si>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</si>
  <si>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</si>
  <si>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</si>
  <si>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</si>
  <si>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</si>
  <si>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</si>
  <si>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</si>
  <si>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</si>
  <si>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①収益的収支率が113.37％と黒字指標ではあるが、費用削減や更新投資に充てる財源確保がなされていないため、健全経営の改善・使用料金水準の見直し等の取組は必要である。
④平均値よりは下がっているものの、施設機能強化対策のため、平成28年度から施設更新整備事業が開始された事により、地方債残高が上がっており、今後も施設更新や公営企業会計変更に伴うシステム改新費など理由で、今後、企業債残高は更に上がっていくことは必至である。
⑤経費回収率は70.32％と若干ではあるが改善が見られた、平均値も上回っているものの、操出金等の事業収益以外の収入に頼っている状況のため、今後適正な使用料収入確保は最重要課題であり、その対応は急務である。
⑥汚水処理原価は、1立方メートルあたりの汚水処理に係る経費である。平均値よりも若干下回っているが、昨年度と比べ経費がかかっているため改善が必要である。
⑦施設利用率について、ほぼ同様数値で推移しているため、分析においては注視状況ではあるが、以前と同様に大幅な隔たりがあるため、施設対応年数等により統合化を推進し、適切規模の維持が必要である。
⑧水洗化率については、100％の数値となっているが、地域の実情の変化もあり現状の把握のため実態調査が必要である。</t>
    <rPh sb="113" eb="115">
      <t>ヘイセイ</t>
    </rPh>
    <rPh sb="161" eb="163">
      <t>コウエイ</t>
    </rPh>
    <rPh sb="354" eb="356">
      <t>ジャッカン</t>
    </rPh>
    <rPh sb="364" eb="367">
      <t>サクネンド</t>
    </rPh>
    <rPh sb="368" eb="369">
      <t>クラ</t>
    </rPh>
    <rPh sb="370" eb="372">
      <t>ケイヒ</t>
    </rPh>
    <rPh sb="381" eb="383">
      <t>カイゼン</t>
    </rPh>
    <rPh sb="384" eb="386">
      <t>ヒツヨウ</t>
    </rPh>
    <rPh sb="502" eb="504">
      <t>スウチ</t>
    </rPh>
    <rPh sb="512" eb="514">
      <t>チイキ</t>
    </rPh>
    <rPh sb="515" eb="517">
      <t>ジツジョウ</t>
    </rPh>
    <rPh sb="518" eb="520">
      <t>ヘンカ</t>
    </rPh>
    <rPh sb="523" eb="525">
      <t>ゲンジョウ</t>
    </rPh>
    <rPh sb="526" eb="528">
      <t>ハアク</t>
    </rPh>
    <phoneticPr fontId="4"/>
  </si>
  <si>
    <t>　集落排水整備事業供用後以降、主だった更新整備は無く、施設において経年劣化による老朽化が著しいため、早急な更新整備が必要である。現状を把握する機能診断を実施し、財政状況を含めた適正整備構想を策定し、更新整備に取り組んでいる。
　H28年度より、村全域を東西に2分し、始めに2地区（伊是名・勢理客）を統合した西部側の更新整備に取り組んでおり、R3年度に完成予定である。東部3地区（諸見・仲田・内花）においては、西部地区の統合を踏まえて早期に検討していく。</t>
    <rPh sb="9" eb="11">
      <t>キョウヨウ</t>
    </rPh>
    <phoneticPr fontId="4"/>
  </si>
  <si>
    <t>　使用料金において類似団体よりも低く、繰入等の収入による依存度が高いことから、料金改定の見直しの対策も健全化経営の取組と考慮される。
　村内5箇所の処理場を有し、排水処理を担っているが、最新の施設においても供用後25年以上経過し、経年劣化が著しいため、更新整備の取組がなされているが、整備おける投資起債負担が増大。それに加え、人口減少に伴う料金収入の減少により事業経営はますます厳しくなると推察される。
　過度な財政負担をさけるため、未収世帯を減らすべく料金徴収強化を図っていく必要がある。</t>
    <rPh sb="109" eb="111">
      <t>イジョウ</t>
    </rPh>
    <rPh sb="160" eb="161">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</si>
</sst>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C8-40C4-AD9B-3AE7EC993F9F}"/>
            </c:ext>
          </c:extLst>
        </c:ser>
        <c:dLbls>
          <c:showLegendKey val="0"/>
          <c:showVal val="0"/>
          <c:showCatName val="0"/>
          <c:showSerName val="0"/>
          <c:showPercent val="0"/>
          <c:showBubbleSize val="0"/>
        </c:dLbls>
        <c:gapWidth val="150"/>
        <c:axId val="133241432"/>
        <c:axId val="1332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xmlns:c16r2="http://schemas.microsoft.com/office/drawing/2015/06/chart">
            <c:ext xmlns:c16="http://schemas.microsoft.com/office/drawing/2014/chart" uri="{C3380CC4-5D6E-409C-BE32-E72D297353CC}">
              <c16:uniqueId val="{00000001-4CC8-40C4-AD9B-3AE7EC993F9F}"/>
            </c:ext>
          </c:extLst>
        </c:ser>
        <c:dLbls>
          <c:showLegendKey val="0"/>
          <c:showVal val="0"/>
          <c:showCatName val="0"/>
          <c:showSerName val="0"/>
          <c:showPercent val="0"/>
          <c:showBubbleSize val="0"/>
        </c:dLbls>
        <c:marker val="1"/>
        <c:smooth val="0"/>
        <c:axId val="133241432"/>
        <c:axId val="133239080"/>
      </c:lineChart>
      <c:dateAx>
        <c:axId val="133241432"/>
        <c:scaling>
          <c:orientation val="minMax"/>
        </c:scaling>
        <c:delete val="1"/>
        <c:axPos val="b"/>
        <c:numFmt formatCode="&quot;H&quot;yy" sourceLinked="1"/>
        <c:majorTickMark val="none"/>
        <c:minorTickMark val="none"/>
        <c:tickLblPos val="none"/>
        <c:crossAx val="133239080"/>
        <c:crosses val="autoZero"/>
        <c:auto val="1"/>
        <c:lblOffset val="100"/>
        <c:baseTimeUnit val="years"/>
      </c:dateAx>
      <c:valAx>
        <c:axId val="1332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23.36</c:v>
                </c:pt>
                <c:pt idx="1">
                  <c:v>23.36</c:v>
                </c:pt>
                <c:pt idx="2">
                  <c:v>23.36</c:v>
                </c:pt>
                <c:pt idx="3">
                  <c:v>23.55</c:v>
                </c:pt>
                <c:pt idx="4">
                  <c:v>22.17</c:v>
                </c:pt>
              </c:numCache>
            </c:numRef>
          </c:val>
          <c:extLst xmlns:c16r2="http://schemas.microsoft.com/office/drawing/2015/06/chart">
            <c:ext xmlns:c16="http://schemas.microsoft.com/office/drawing/2014/chart" uri="{C3380CC4-5D6E-409C-BE32-E72D297353CC}">
              <c16:uniqueId val="{00000000-9811-45BB-B11C-FE15C484EAA0}"/>
            </c:ext>
          </c:extLst>
        </c:ser>
        <c:dLbls>
          <c:showLegendKey val="0"/>
          <c:showVal val="0"/>
          <c:showCatName val="0"/>
          <c:showSerName val="0"/>
          <c:showPercent val="0"/>
          <c:showBubbleSize val="0"/>
        </c:dLbls>
        <c:gapWidth val="150"/>
        <c:axId val="321525328"/>
        <c:axId val="3215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xmlns:c16r2="http://schemas.microsoft.com/office/drawing/2015/06/chart">
            <c:ext xmlns:c16="http://schemas.microsoft.com/office/drawing/2014/chart" uri="{C3380CC4-5D6E-409C-BE32-E72D297353CC}">
              <c16:uniqueId val="{00000001-9811-45BB-B11C-FE15C484EAA0}"/>
            </c:ext>
          </c:extLst>
        </c:ser>
        <c:dLbls>
          <c:showLegendKey val="0"/>
          <c:showVal val="0"/>
          <c:showCatName val="0"/>
          <c:showSerName val="0"/>
          <c:showPercent val="0"/>
          <c:showBubbleSize val="0"/>
        </c:dLbls>
        <c:marker val="1"/>
        <c:smooth val="0"/>
        <c:axId val="321525328"/>
        <c:axId val="321527680"/>
      </c:lineChart>
      <c:dateAx>
        <c:axId val="321525328"/>
        <c:scaling>
          <c:orientation val="minMax"/>
        </c:scaling>
        <c:delete val="1"/>
        <c:axPos val="b"/>
        <c:numFmt formatCode="&quot;H&quot;yy" sourceLinked="1"/>
        <c:majorTickMark val="none"/>
        <c:minorTickMark val="none"/>
        <c:tickLblPos val="none"/>
        <c:crossAx val="321527680"/>
        <c:crosses val="autoZero"/>
        <c:auto val="1"/>
        <c:lblOffset val="100"/>
        <c:baseTimeUnit val="years"/>
      </c:dateAx>
      <c:valAx>
        <c:axId val="321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2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E0-4831-A16B-71C58D646492}"/>
            </c:ext>
          </c:extLst>
        </c:ser>
        <c:dLbls>
          <c:showLegendKey val="0"/>
          <c:showVal val="0"/>
          <c:showCatName val="0"/>
          <c:showSerName val="0"/>
          <c:showPercent val="0"/>
          <c:showBubbleSize val="0"/>
        </c:dLbls>
        <c:gapWidth val="150"/>
        <c:axId val="321599296"/>
        <c:axId val="32160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xmlns:c16r2="http://schemas.microsoft.com/office/drawing/2015/06/chart">
            <c:ext xmlns:c16="http://schemas.microsoft.com/office/drawing/2014/chart" uri="{C3380CC4-5D6E-409C-BE32-E72D297353CC}">
              <c16:uniqueId val="{00000001-D8E0-4831-A16B-71C58D646492}"/>
            </c:ext>
          </c:extLst>
        </c:ser>
        <c:dLbls>
          <c:showLegendKey val="0"/>
          <c:showVal val="0"/>
          <c:showCatName val="0"/>
          <c:showSerName val="0"/>
          <c:showPercent val="0"/>
          <c:showBubbleSize val="0"/>
        </c:dLbls>
        <c:marker val="1"/>
        <c:smooth val="0"/>
        <c:axId val="321599296"/>
        <c:axId val="321604784"/>
      </c:lineChart>
      <c:dateAx>
        <c:axId val="321599296"/>
        <c:scaling>
          <c:orientation val="minMax"/>
        </c:scaling>
        <c:delete val="1"/>
        <c:axPos val="b"/>
        <c:numFmt formatCode="&quot;H&quot;yy" sourceLinked="1"/>
        <c:majorTickMark val="none"/>
        <c:minorTickMark val="none"/>
        <c:tickLblPos val="none"/>
        <c:crossAx val="321604784"/>
        <c:crosses val="autoZero"/>
        <c:auto val="1"/>
        <c:lblOffset val="100"/>
        <c:baseTimeUnit val="years"/>
      </c:dateAx>
      <c:valAx>
        <c:axId val="3216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106.97</c:v>
                </c:pt>
                <c:pt idx="1">
                  <c:v>114.78</c:v>
                </c:pt>
                <c:pt idx="2">
                  <c:v>126.21</c:v>
                </c:pt>
                <c:pt idx="3">
                  <c:v>181.31</c:v>
                </c:pt>
                <c:pt idx="4">
                  <c:v>113.37</c:v>
                </c:pt>
              </c:numCache>
            </c:numRef>
          </c:val>
          <c:extLst xmlns:c16r2="http://schemas.microsoft.com/office/drawing/2015/06/chart">
            <c:ext xmlns:c16="http://schemas.microsoft.com/office/drawing/2014/chart" uri="{C3380CC4-5D6E-409C-BE32-E72D297353CC}">
              <c16:uniqueId val="{00000000-4069-438F-88CF-5A6CBFB484BF}"/>
            </c:ext>
          </c:extLst>
        </c:ser>
        <c:dLbls>
          <c:showLegendKey val="0"/>
          <c:showVal val="0"/>
          <c:showCatName val="0"/>
          <c:showSerName val="0"/>
          <c:showPercent val="0"/>
          <c:showBubbleSize val="0"/>
        </c:dLbls>
        <c:gapWidth val="150"/>
        <c:axId val="321602824"/>
        <c:axId val="3215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9-438F-88CF-5A6CBFB484BF}"/>
            </c:ext>
          </c:extLst>
        </c:ser>
        <c:dLbls>
          <c:showLegendKey val="0"/>
          <c:showVal val="0"/>
          <c:showCatName val="0"/>
          <c:showSerName val="0"/>
          <c:showPercent val="0"/>
          <c:showBubbleSize val="0"/>
        </c:dLbls>
        <c:marker val="1"/>
        <c:smooth val="0"/>
        <c:axId val="321602824"/>
        <c:axId val="321597728"/>
      </c:lineChart>
      <c:dateAx>
        <c:axId val="321602824"/>
        <c:scaling>
          <c:orientation val="minMax"/>
        </c:scaling>
        <c:delete val="1"/>
        <c:axPos val="b"/>
        <c:numFmt formatCode="&quot;H&quot;yy" sourceLinked="1"/>
        <c:majorTickMark val="none"/>
        <c:minorTickMark val="none"/>
        <c:tickLblPos val="none"/>
        <c:crossAx val="321597728"/>
        <c:crosses val="autoZero"/>
        <c:auto val="1"/>
        <c:lblOffset val="100"/>
        <c:baseTimeUnit val="years"/>
      </c:dateAx>
      <c:valAx>
        <c:axId val="3215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91-4D18-B366-5F567C6FBCD5}"/>
            </c:ext>
          </c:extLst>
        </c:ser>
        <c:dLbls>
          <c:showLegendKey val="0"/>
          <c:showVal val="0"/>
          <c:showCatName val="0"/>
          <c:showSerName val="0"/>
          <c:showPercent val="0"/>
          <c:showBubbleSize val="0"/>
        </c:dLbls>
        <c:gapWidth val="150"/>
        <c:axId val="321600864"/>
        <c:axId val="3215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91-4D18-B366-5F567C6FBCD5}"/>
            </c:ext>
          </c:extLst>
        </c:ser>
        <c:dLbls>
          <c:showLegendKey val="0"/>
          <c:showVal val="0"/>
          <c:showCatName val="0"/>
          <c:showSerName val="0"/>
          <c:showPercent val="0"/>
          <c:showBubbleSize val="0"/>
        </c:dLbls>
        <c:marker val="1"/>
        <c:smooth val="0"/>
        <c:axId val="321600864"/>
        <c:axId val="321598120"/>
      </c:lineChart>
      <c:dateAx>
        <c:axId val="321600864"/>
        <c:scaling>
          <c:orientation val="minMax"/>
        </c:scaling>
        <c:delete val="1"/>
        <c:axPos val="b"/>
        <c:numFmt formatCode="&quot;H&quot;yy" sourceLinked="1"/>
        <c:majorTickMark val="none"/>
        <c:minorTickMark val="none"/>
        <c:tickLblPos val="none"/>
        <c:crossAx val="321598120"/>
        <c:crosses val="autoZero"/>
        <c:auto val="1"/>
        <c:lblOffset val="100"/>
        <c:baseTimeUnit val="years"/>
      </c:dateAx>
      <c:valAx>
        <c:axId val="3215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97-4DC5-A112-8205318F32F0}"/>
            </c:ext>
          </c:extLst>
        </c:ser>
        <c:dLbls>
          <c:showLegendKey val="0"/>
          <c:showVal val="0"/>
          <c:showCatName val="0"/>
          <c:showSerName val="0"/>
          <c:showPercent val="0"/>
          <c:showBubbleSize val="0"/>
        </c:dLbls>
        <c:gapWidth val="150"/>
        <c:axId val="321604000"/>
        <c:axId val="32160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97-4DC5-A112-8205318F32F0}"/>
            </c:ext>
          </c:extLst>
        </c:ser>
        <c:dLbls>
          <c:showLegendKey val="0"/>
          <c:showVal val="0"/>
          <c:showCatName val="0"/>
          <c:showSerName val="0"/>
          <c:showPercent val="0"/>
          <c:showBubbleSize val="0"/>
        </c:dLbls>
        <c:marker val="1"/>
        <c:smooth val="0"/>
        <c:axId val="321604000"/>
        <c:axId val="321603216"/>
      </c:lineChart>
      <c:dateAx>
        <c:axId val="321604000"/>
        <c:scaling>
          <c:orientation val="minMax"/>
        </c:scaling>
        <c:delete val="1"/>
        <c:axPos val="b"/>
        <c:numFmt formatCode="&quot;H&quot;yy" sourceLinked="1"/>
        <c:majorTickMark val="none"/>
        <c:minorTickMark val="none"/>
        <c:tickLblPos val="none"/>
        <c:crossAx val="321603216"/>
        <c:crosses val="autoZero"/>
        <c:auto val="1"/>
        <c:lblOffset val="100"/>
        <c:baseTimeUnit val="years"/>
      </c:dateAx>
      <c:valAx>
        <c:axId val="3216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81-40FB-B2AA-2CD396CA4CD9}"/>
            </c:ext>
          </c:extLst>
        </c:ser>
        <c:dLbls>
          <c:showLegendKey val="0"/>
          <c:showVal val="0"/>
          <c:showCatName val="0"/>
          <c:showSerName val="0"/>
          <c:showPercent val="0"/>
          <c:showBubbleSize val="0"/>
        </c:dLbls>
        <c:gapWidth val="150"/>
        <c:axId val="321604392"/>
        <c:axId val="32160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81-40FB-B2AA-2CD396CA4CD9}"/>
            </c:ext>
          </c:extLst>
        </c:ser>
        <c:dLbls>
          <c:showLegendKey val="0"/>
          <c:showVal val="0"/>
          <c:showCatName val="0"/>
          <c:showSerName val="0"/>
          <c:showPercent val="0"/>
          <c:showBubbleSize val="0"/>
        </c:dLbls>
        <c:marker val="1"/>
        <c:smooth val="0"/>
        <c:axId val="321604392"/>
        <c:axId val="321602040"/>
      </c:lineChart>
      <c:dateAx>
        <c:axId val="321604392"/>
        <c:scaling>
          <c:orientation val="minMax"/>
        </c:scaling>
        <c:delete val="1"/>
        <c:axPos val="b"/>
        <c:numFmt formatCode="&quot;H&quot;yy" sourceLinked="1"/>
        <c:majorTickMark val="none"/>
        <c:minorTickMark val="none"/>
        <c:tickLblPos val="none"/>
        <c:crossAx val="321602040"/>
        <c:crosses val="autoZero"/>
        <c:auto val="1"/>
        <c:lblOffset val="100"/>
        <c:baseTimeUnit val="years"/>
      </c:dateAx>
      <c:valAx>
        <c:axId val="32160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0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DF-4D80-96DB-B23DD925E7FA}"/>
            </c:ext>
          </c:extLst>
        </c:ser>
        <c:dLbls>
          <c:showLegendKey val="0"/>
          <c:showVal val="0"/>
          <c:showCatName val="0"/>
          <c:showSerName val="0"/>
          <c:showPercent val="0"/>
          <c:showBubbleSize val="0"/>
        </c:dLbls>
        <c:gapWidth val="150"/>
        <c:axId val="321526896"/>
        <c:axId val="32152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DF-4D80-96DB-B23DD925E7FA}"/>
            </c:ext>
          </c:extLst>
        </c:ser>
        <c:dLbls>
          <c:showLegendKey val="0"/>
          <c:showVal val="0"/>
          <c:showCatName val="0"/>
          <c:showSerName val="0"/>
          <c:showPercent val="0"/>
          <c:showBubbleSize val="0"/>
        </c:dLbls>
        <c:marker val="1"/>
        <c:smooth val="0"/>
        <c:axId val="321526896"/>
        <c:axId val="321526504"/>
      </c:lineChart>
      <c:dateAx>
        <c:axId val="321526896"/>
        <c:scaling>
          <c:orientation val="minMax"/>
        </c:scaling>
        <c:delete val="1"/>
        <c:axPos val="b"/>
        <c:numFmt formatCode="&quot;H&quot;yy" sourceLinked="1"/>
        <c:majorTickMark val="none"/>
        <c:minorTickMark val="none"/>
        <c:tickLblPos val="none"/>
        <c:crossAx val="321526504"/>
        <c:crosses val="autoZero"/>
        <c:auto val="1"/>
        <c:lblOffset val="100"/>
        <c:baseTimeUnit val="years"/>
      </c:dateAx>
      <c:valAx>
        <c:axId val="32152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2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224.45</c:v>
                </c:pt>
                <c:pt idx="2">
                  <c:v>240.86</c:v>
                </c:pt>
                <c:pt idx="3">
                  <c:v>391.93</c:v>
                </c:pt>
                <c:pt idx="4">
                  <c:v>384.07</c:v>
                </c:pt>
              </c:numCache>
            </c:numRef>
          </c:val>
          <c:extLst xmlns:c16r2="http://schemas.microsoft.com/office/drawing/2015/06/chart">
            <c:ext xmlns:c16="http://schemas.microsoft.com/office/drawing/2014/chart" uri="{C3380CC4-5D6E-409C-BE32-E72D297353CC}">
              <c16:uniqueId val="{00000000-5844-47D6-B075-098434EE3B77}"/>
            </c:ext>
          </c:extLst>
        </c:ser>
        <c:dLbls>
          <c:showLegendKey val="0"/>
          <c:showVal val="0"/>
          <c:showCatName val="0"/>
          <c:showSerName val="0"/>
          <c:showPercent val="0"/>
          <c:showBubbleSize val="0"/>
        </c:dLbls>
        <c:gapWidth val="150"/>
        <c:axId val="321529248"/>
        <c:axId val="3215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xmlns:c16r2="http://schemas.microsoft.com/office/drawing/2015/06/chart">
            <c:ext xmlns:c16="http://schemas.microsoft.com/office/drawing/2014/chart" uri="{C3380CC4-5D6E-409C-BE32-E72D297353CC}">
              <c16:uniqueId val="{00000001-5844-47D6-B075-098434EE3B77}"/>
            </c:ext>
          </c:extLst>
        </c:ser>
        <c:dLbls>
          <c:showLegendKey val="0"/>
          <c:showVal val="0"/>
          <c:showCatName val="0"/>
          <c:showSerName val="0"/>
          <c:showPercent val="0"/>
          <c:showBubbleSize val="0"/>
        </c:dLbls>
        <c:marker val="1"/>
        <c:smooth val="0"/>
        <c:axId val="321529248"/>
        <c:axId val="321523760"/>
      </c:lineChart>
      <c:dateAx>
        <c:axId val="321529248"/>
        <c:scaling>
          <c:orientation val="minMax"/>
        </c:scaling>
        <c:delete val="1"/>
        <c:axPos val="b"/>
        <c:numFmt formatCode="&quot;H&quot;yy" sourceLinked="1"/>
        <c:majorTickMark val="none"/>
        <c:minorTickMark val="none"/>
        <c:tickLblPos val="none"/>
        <c:crossAx val="321523760"/>
        <c:crosses val="autoZero"/>
        <c:auto val="1"/>
        <c:lblOffset val="100"/>
        <c:baseTimeUnit val="years"/>
      </c:dateAx>
      <c:valAx>
        <c:axId val="3215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54.98</c:v>
                </c:pt>
                <c:pt idx="1">
                  <c:v>79.47</c:v>
                </c:pt>
                <c:pt idx="2">
                  <c:v>67.150000000000006</c:v>
                </c:pt>
                <c:pt idx="3">
                  <c:v>68.31</c:v>
                </c:pt>
                <c:pt idx="4">
                  <c:v>70.319999999999993</c:v>
                </c:pt>
              </c:numCache>
            </c:numRef>
          </c:val>
          <c:extLst xmlns:c16r2="http://schemas.microsoft.com/office/drawing/2015/06/chart">
            <c:ext xmlns:c16="http://schemas.microsoft.com/office/drawing/2014/chart" uri="{C3380CC4-5D6E-409C-BE32-E72D297353CC}">
              <c16:uniqueId val="{00000000-610F-4401-BA5C-D60592B581C0}"/>
            </c:ext>
          </c:extLst>
        </c:ser>
        <c:dLbls>
          <c:showLegendKey val="0"/>
          <c:showVal val="0"/>
          <c:showCatName val="0"/>
          <c:showSerName val="0"/>
          <c:showPercent val="0"/>
          <c:showBubbleSize val="0"/>
        </c:dLbls>
        <c:gapWidth val="150"/>
        <c:axId val="321522976"/>
        <c:axId val="32152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xmlns:c16r2="http://schemas.microsoft.com/office/drawing/2015/06/chart">
            <c:ext xmlns:c16="http://schemas.microsoft.com/office/drawing/2014/chart" uri="{C3380CC4-5D6E-409C-BE32-E72D297353CC}">
              <c16:uniqueId val="{00000001-610F-4401-BA5C-D60592B581C0}"/>
            </c:ext>
          </c:extLst>
        </c:ser>
        <c:dLbls>
          <c:showLegendKey val="0"/>
          <c:showVal val="0"/>
          <c:showCatName val="0"/>
          <c:showSerName val="0"/>
          <c:showPercent val="0"/>
          <c:showBubbleSize val="0"/>
        </c:dLbls>
        <c:marker val="1"/>
        <c:smooth val="0"/>
        <c:axId val="321522976"/>
        <c:axId val="321527288"/>
      </c:lineChart>
      <c:dateAx>
        <c:axId val="321522976"/>
        <c:scaling>
          <c:orientation val="minMax"/>
        </c:scaling>
        <c:delete val="1"/>
        <c:axPos val="b"/>
        <c:numFmt formatCode="&quot;H&quot;yy" sourceLinked="1"/>
        <c:majorTickMark val="none"/>
        <c:minorTickMark val="none"/>
        <c:tickLblPos val="none"/>
        <c:crossAx val="321527288"/>
        <c:crosses val="autoZero"/>
        <c:auto val="1"/>
        <c:lblOffset val="100"/>
        <c:baseTimeUnit val="years"/>
      </c:dateAx>
      <c:valAx>
        <c:axId val="32152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226.39</c:v>
                </c:pt>
                <c:pt idx="1">
                  <c:v>174.73</c:v>
                </c:pt>
                <c:pt idx="2">
                  <c:v>207.23</c:v>
                </c:pt>
                <c:pt idx="3">
                  <c:v>205.64</c:v>
                </c:pt>
                <c:pt idx="4">
                  <c:v>218.77</c:v>
                </c:pt>
              </c:numCache>
            </c:numRef>
          </c:val>
          <c:extLst xmlns:c16r2="http://schemas.microsoft.com/office/drawing/2015/06/chart">
            <c:ext xmlns:c16="http://schemas.microsoft.com/office/drawing/2014/chart" uri="{C3380CC4-5D6E-409C-BE32-E72D297353CC}">
              <c16:uniqueId val="{00000000-7C39-4DED-A02F-CDA2E9806F59}"/>
            </c:ext>
          </c:extLst>
        </c:ser>
        <c:dLbls>
          <c:showLegendKey val="0"/>
          <c:showVal val="0"/>
          <c:showCatName val="0"/>
          <c:showSerName val="0"/>
          <c:showPercent val="0"/>
          <c:showBubbleSize val="0"/>
        </c:dLbls>
        <c:gapWidth val="150"/>
        <c:axId val="321528464"/>
        <c:axId val="32152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xmlns:c16r2="http://schemas.microsoft.com/office/drawing/2015/06/chart">
            <c:ext xmlns:c16="http://schemas.microsoft.com/office/drawing/2014/chart" uri="{C3380CC4-5D6E-409C-BE32-E72D297353CC}">
              <c16:uniqueId val="{00000001-7C39-4DED-A02F-CDA2E9806F59}"/>
            </c:ext>
          </c:extLst>
        </c:ser>
        <c:dLbls>
          <c:showLegendKey val="0"/>
          <c:showVal val="0"/>
          <c:showCatName val="0"/>
          <c:showSerName val="0"/>
          <c:showPercent val="0"/>
          <c:showBubbleSize val="0"/>
        </c:dLbls>
        <c:marker val="1"/>
        <c:smooth val="0"/>
        <c:axId val="321528464"/>
        <c:axId val="321522584"/>
      </c:lineChart>
      <c:dateAx>
        <c:axId val="321528464"/>
        <c:scaling>
          <c:orientation val="minMax"/>
        </c:scaling>
        <c:delete val="1"/>
        <c:axPos val="b"/>
        <c:numFmt formatCode="&quot;H&quot;yy" sourceLinked="1"/>
        <c:majorTickMark val="none"/>
        <c:minorTickMark val="none"/>
        <c:tickLblPos val="none"/>
        <c:crossAx val="321522584"/>
        <c:crosses val="autoZero"/>
        <c:auto val="1"/>
        <c:lblOffset val="100"/>
        <c:baseTimeUnit val="years"/>
      </c:dateAx>
      <c:valAx>
        <c:axId val="32152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2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K84" sqref="BK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伊是名村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1354</v>
      </c>
      <c r="AM8" s="69"/>
      <c r="AN8" s="69"/>
      <c r="AO8" s="69"/>
      <c r="AP8" s="69"/>
      <c r="AQ8" s="69"/>
      <c r="AR8" s="69"/>
      <c r="AS8" s="69"/>
      <c r="AT8" s="68">
        <f>データ!T6</f>
        <v>15.43</v>
      </c>
      <c r="AU8" s="68"/>
      <c r="AV8" s="68"/>
      <c r="AW8" s="68"/>
      <c r="AX8" s="68"/>
      <c r="AY8" s="68"/>
      <c r="AZ8" s="68"/>
      <c r="BA8" s="68"/>
      <c r="BB8" s="68">
        <f>データ!U6</f>
        <v>87.75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100</v>
      </c>
      <c r="X10" s="68"/>
      <c r="Y10" s="68"/>
      <c r="Z10" s="68"/>
      <c r="AA10" s="68"/>
      <c r="AB10" s="68"/>
      <c r="AC10" s="68"/>
      <c r="AD10" s="69">
        <f>データ!R6</f>
        <v>1258</v>
      </c>
      <c r="AE10" s="69"/>
      <c r="AF10" s="69"/>
      <c r="AG10" s="69"/>
      <c r="AH10" s="69"/>
      <c r="AI10" s="69"/>
      <c r="AJ10" s="69"/>
      <c r="AK10" s="2"/>
      <c r="AL10" s="69">
        <f>データ!V6</f>
        <v>1311</v>
      </c>
      <c r="AM10" s="69"/>
      <c r="AN10" s="69"/>
      <c r="AO10" s="69"/>
      <c r="AP10" s="69"/>
      <c r="AQ10" s="69"/>
      <c r="AR10" s="69"/>
      <c r="AS10" s="69"/>
      <c r="AT10" s="68">
        <f>データ!W6</f>
        <v>0.65</v>
      </c>
      <c r="AU10" s="68"/>
      <c r="AV10" s="68"/>
      <c r="AW10" s="68"/>
      <c r="AX10" s="68"/>
      <c r="AY10" s="68"/>
      <c r="AZ10" s="68"/>
      <c r="BA10" s="68"/>
      <c r="BB10" s="68">
        <f>データ!X6</f>
        <v>2016.92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fHFvotVghL6bg4twCP3T/2BfMo58mqGdCINSYfKE2jfPqXUYxJJdMysu6Iagd+jTKVN9bIFnALitSTVoBsFLVg==" saltValue="zdYk4YpOszYT3UbjZtxj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473600</v>
      </c>
      <c r="D6" s="33">
        <f t="shared" si="3"/>
        <v>47</v>
      </c>
      <c r="E6" s="33">
        <f t="shared" si="3"/>
        <v>17</v>
      </c>
      <c r="F6" s="33">
        <f t="shared" si="3"/>
        <v>5</v>
      </c>
      <c r="G6" s="33">
        <f t="shared" si="3"/>
        <v>0</v>
      </c>
      <c r="H6" s="33" t="str">
        <f t="shared" si="3"/>
        <v>沖縄県　伊是名村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100</v>
      </c>
      <c r="R6" s="34">
        <f t="shared" si="3"/>
        <v>1258</v>
      </c>
      <c r="S6" s="34">
        <f t="shared" si="3"/>
        <v>1354</v>
      </c>
      <c r="T6" s="34">
        <f t="shared" si="3"/>
        <v>15.43</v>
      </c>
      <c r="U6" s="34">
        <f t="shared" si="3"/>
        <v>87.75</v>
      </c>
      <c r="V6" s="34">
        <f t="shared" si="3"/>
        <v>1311</v>
      </c>
      <c r="W6" s="34">
        <f t="shared" si="3"/>
        <v>0.65</v>
      </c>
      <c r="X6" s="34">
        <f t="shared" si="3"/>
        <v>2016.92</v>
      </c>
      <c r="Y6" s="35">
        <f>IF(Y7="",NA(),Y7)</f>
        <v>106.97</v>
      </c>
      <c r="Z6" s="35">
        <f t="shared" ref="Z6:AH6" si="4">IF(Z7="",NA(),Z7)</f>
        <v>114.78</v>
      </c>
      <c r="AA6" s="35">
        <f t="shared" si="4"/>
        <v>126.21</v>
      </c>
      <c r="AB6" s="35">
        <f t="shared" si="4"/>
        <v>181.31</v>
      </c>
      <c r="AC6" s="35">
        <f t="shared" si="4"/>
        <v>113.37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224.45</v>
      </c>
      <c r="BH6" s="35">
        <f t="shared" si="7"/>
        <v>240.86</v>
      </c>
      <c r="BI6" s="35">
        <f t="shared" si="7"/>
        <v>391.93</v>
      </c>
      <c r="BJ6" s="35">
        <f t="shared" si="7"/>
        <v>384.07</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54.98</v>
      </c>
      <c r="BR6" s="35">
        <f t="shared" ref="BR6:BZ6" si="8">IF(BR7="",NA(),BR7)</f>
        <v>79.47</v>
      </c>
      <c r="BS6" s="35">
        <f t="shared" si="8"/>
        <v>67.150000000000006</v>
      </c>
      <c r="BT6" s="35">
        <f t="shared" si="8"/>
        <v>68.31</v>
      </c>
      <c r="BU6" s="35">
        <f t="shared" si="8"/>
        <v>70.319999999999993</v>
      </c>
      <c r="BV6" s="35">
        <f t="shared" si="8"/>
        <v>59.83</v>
      </c>
      <c r="BW6" s="35">
        <f t="shared" si="8"/>
        <v>65.33</v>
      </c>
      <c r="BX6" s="35">
        <f t="shared" si="8"/>
        <v>65.39</v>
      </c>
      <c r="BY6" s="35">
        <f t="shared" si="8"/>
        <v>65.37</v>
      </c>
      <c r="BZ6" s="35">
        <f t="shared" si="8"/>
        <v>68.11</v>
      </c>
      <c r="CA6" s="34" t="str">
        <f>IF(CA7="","",IF(CA7="-","【-】","【"&amp;SUBSTITUTE(TEXT(CA7,"#,##0.00"),"-","△")&amp;"】"))</f>
        <v>【60.94】</v>
      </c>
      <c r="CB6" s="35">
        <f>IF(CB7="",NA(),CB7)</f>
        <v>226.39</v>
      </c>
      <c r="CC6" s="35">
        <f t="shared" ref="CC6:CK6" si="9">IF(CC7="",NA(),CC7)</f>
        <v>174.73</v>
      </c>
      <c r="CD6" s="35">
        <f t="shared" si="9"/>
        <v>207.23</v>
      </c>
      <c r="CE6" s="35">
        <f t="shared" si="9"/>
        <v>205.64</v>
      </c>
      <c r="CF6" s="35">
        <f t="shared" si="9"/>
        <v>218.77</v>
      </c>
      <c r="CG6" s="35">
        <f t="shared" si="9"/>
        <v>246.66</v>
      </c>
      <c r="CH6" s="35">
        <f t="shared" si="9"/>
        <v>227.43</v>
      </c>
      <c r="CI6" s="35">
        <f t="shared" si="9"/>
        <v>230.88</v>
      </c>
      <c r="CJ6" s="35">
        <f t="shared" si="9"/>
        <v>228.99</v>
      </c>
      <c r="CK6" s="35">
        <f t="shared" si="9"/>
        <v>222.41</v>
      </c>
      <c r="CL6" s="34" t="str">
        <f>IF(CL7="","",IF(CL7="-","【-】","【"&amp;SUBSTITUTE(TEXT(CL7,"#,##0.00"),"-","△")&amp;"】"))</f>
        <v>【253.04】</v>
      </c>
      <c r="CM6" s="35">
        <f>IF(CM7="",NA(),CM7)</f>
        <v>23.36</v>
      </c>
      <c r="CN6" s="35">
        <f t="shared" ref="CN6:CV6" si="10">IF(CN7="",NA(),CN7)</f>
        <v>23.36</v>
      </c>
      <c r="CO6" s="35">
        <f t="shared" si="10"/>
        <v>23.36</v>
      </c>
      <c r="CP6" s="35">
        <f t="shared" si="10"/>
        <v>23.55</v>
      </c>
      <c r="CQ6" s="35">
        <f t="shared" si="10"/>
        <v>22.17</v>
      </c>
      <c r="CR6" s="35">
        <f t="shared" si="10"/>
        <v>56</v>
      </c>
      <c r="CS6" s="35">
        <f t="shared" si="10"/>
        <v>56.01</v>
      </c>
      <c r="CT6" s="35">
        <f t="shared" si="10"/>
        <v>56.72</v>
      </c>
      <c r="CU6" s="35">
        <f t="shared" si="10"/>
        <v>54.06</v>
      </c>
      <c r="CV6" s="35">
        <f t="shared" si="10"/>
        <v>55.26</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473600</v>
      </c>
      <c r="D7" s="37">
        <v>47</v>
      </c>
      <c r="E7" s="37">
        <v>17</v>
      </c>
      <c r="F7" s="37">
        <v>5</v>
      </c>
      <c r="G7" s="37">
        <v>0</v>
      </c>
      <c r="H7" s="37" t="s">
        <v>99</v>
      </c>
      <c r="I7" s="37" t="s">
        <v>100</v>
      </c>
      <c r="J7" s="37" t="s">
        <v>101</v>
      </c>
      <c r="K7" s="37" t="s">
        <v>102</v>
      </c>
      <c r="L7" s="37" t="s">
        <v>103</v>
      </c>
      <c r="M7" s="37" t="s">
        <v>104</v>
      </c>
      <c r="N7" s="38" t="s">
        <v>105</v>
      </c>
      <c r="O7" s="38" t="s">
        <v>106</v>
      </c>
      <c r="P7" s="38">
        <v>100</v>
      </c>
      <c r="Q7" s="38">
        <v>100</v>
      </c>
      <c r="R7" s="38">
        <v>1258</v>
      </c>
      <c r="S7" s="38">
        <v>1354</v>
      </c>
      <c r="T7" s="38">
        <v>15.43</v>
      </c>
      <c r="U7" s="38">
        <v>87.75</v>
      </c>
      <c r="V7" s="38">
        <v>1311</v>
      </c>
      <c r="W7" s="38">
        <v>0.65</v>
      </c>
      <c r="X7" s="38">
        <v>2016.92</v>
      </c>
      <c r="Y7" s="38">
        <v>106.97</v>
      </c>
      <c r="Z7" s="38">
        <v>114.78</v>
      </c>
      <c r="AA7" s="38">
        <v>126.21</v>
      </c>
      <c r="AB7" s="38">
        <v>181.31</v>
      </c>
      <c r="AC7" s="38">
        <v>113.37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224.45</v>
      </c>
      <c r="BH7" s="38">
        <v>240.86</v>
      </c>
      <c r="BI7" s="38">
        <v>391.93</v>
      </c>
      <c r="BJ7" s="38">
        <v>384.07</v>
      </c>
      <c r="BK7" s="38">
        <v>685.34</v>
      </c>
      <c r="BL7" s="38">
        <v>684.74</v>
      </c>
      <c r="BM7" s="38">
        <v>654.91999999999996</v>
      </c>
      <c r="BN7" s="38">
        <v>654.71</v>
      </c>
      <c r="BO7" s="38">
        <v>783.8</v>
      </c>
      <c r="BP7" s="38">
        <v>832.52</v>
      </c>
      <c r="BQ7" s="38">
        <v>54.98</v>
      </c>
      <c r="BR7" s="38">
        <v>79.47</v>
      </c>
      <c r="BS7" s="38">
        <v>67.150000000000006</v>
      </c>
      <c r="BT7" s="38">
        <v>68.31</v>
      </c>
      <c r="BU7" s="38">
        <v>70.319999999999993</v>
      </c>
      <c r="BV7" s="38">
        <v>59.83</v>
      </c>
      <c r="BW7" s="38">
        <v>65.33</v>
      </c>
      <c r="BX7" s="38">
        <v>65.39</v>
      </c>
      <c r="BY7" s="38">
        <v>65.37</v>
      </c>
      <c r="BZ7" s="38">
        <v>68.11</v>
      </c>
      <c r="CA7" s="38">
        <v>60.94</v>
      </c>
      <c r="CB7" s="38">
        <v>226.39</v>
      </c>
      <c r="CC7" s="38">
        <v>174.73</v>
      </c>
      <c r="CD7" s="38">
        <v>207.23</v>
      </c>
      <c r="CE7" s="38">
        <v>205.64</v>
      </c>
      <c r="CF7" s="38">
        <v>218.77</v>
      </c>
      <c r="CG7" s="38">
        <v>246.66</v>
      </c>
      <c r="CH7" s="38">
        <v>227.43</v>
      </c>
      <c r="CI7" s="38">
        <v>230.88</v>
      </c>
      <c r="CJ7" s="38">
        <v>228.99</v>
      </c>
      <c r="CK7" s="38">
        <v>222.41</v>
      </c>
      <c r="CL7" s="38">
        <v>253.04</v>
      </c>
      <c r="CM7" s="38">
        <v>23.36</v>
      </c>
      <c r="CN7" s="38">
        <v>23.36</v>
      </c>
      <c r="CO7" s="38">
        <v>23.36</v>
      </c>
      <c r="CP7" s="38">
        <v>23.55</v>
      </c>
      <c r="CQ7" s="38">
        <v>22.17</v>
      </c>
      <c r="CR7" s="38">
        <v>56</v>
      </c>
      <c r="CS7" s="38">
        <v>56.01</v>
      </c>
      <c r="CT7" s="38">
        <v>56.72</v>
      </c>
      <c r="CU7" s="38">
        <v>54.06</v>
      </c>
      <c r="CV7" s="38">
        <v>55.26</v>
      </c>
      <c r="CW7" s="38">
        <v>54.84</v>
      </c>
      <c r="CX7" s="38">
        <v>100</v>
      </c>
      <c r="CY7" s="38">
        <v>100</v>
      </c>
      <c r="CZ7" s="38">
        <v>100</v>
      </c>
      <c r="DA7" s="38">
        <v>100</v>
      </c>
      <c r="DB7" s="38">
        <v>100</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user01</cp:lastModifiedBy>
  <dcterms:created xsi:type="dcterms:W3CDTF">2021-12-03T08:04:11Z</dcterms:created>
  <dcterms:modified xsi:type="dcterms:W3CDTF">2022-01-16T08:16:29Z</dcterms:modified>
  <cp:category/>
</cp:coreProperties>
</file>