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user\Documents\【経済課】\【農業集落排水事業】\【R3】\【R2公営企業決算統計】\公営企業に係る経営比較分析表（令和2年度決算）の分析等について（1月24日依頼）\【報告】\"/>
    </mc:Choice>
  </mc:AlternateContent>
  <xr:revisionPtr revIDLastSave="0" documentId="13_ncr:1_{B1EAC488-3F22-4261-BD0F-AE263C531917}" xr6:coauthVersionLast="41" xr6:coauthVersionMax="41" xr10:uidLastSave="{00000000-0000-0000-0000-000000000000}"/>
  <workbookProtection workbookAlgorithmName="SHA-512" workbookHashValue="0FutkEtUnTXKVgFu8wBVoS/QbxYefv5+C7f0+exF5K/wcLlnWbJZ3VLFwOcQmyJ+efyAKPOZuAwVO8pWCNHZUw==" workbookSaltValue="MNuKlX0Uahkg/6OxUZFgH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H86" i="4"/>
  <c r="E86" i="4"/>
  <c r="AL10" i="4"/>
  <c r="AD10" i="4"/>
  <c r="I10" i="4"/>
  <c r="B10"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<sst xmlns="http://schemas.openxmlformats.org/spreadsheetml/2006/main" count="236" uniqueCount="119">
  <si>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</si>
  <si>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</si>
  <si>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</si>
  <si>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</si>
  <si>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</si>
  <si>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</si>
  <si>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</si>
  <si>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</si>
  <si>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</si>
  <si>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</si>
  <si>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</si>
  <si>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</si>
  <si>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</si>
  <si>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</si>
  <si>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</si>
  <si>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</si>
  <si>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</si>
  <si>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</si>
  <si>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</si>
  <si>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</si>
  <si>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</si>
  <si>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</si>
  <si>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</si>
  <si>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</si>
  <si>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</si>
  <si>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</si>
  <si>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</si>
  <si>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</si>
  <si>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</si>
  <si>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</si>
  <si>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</si>
  <si>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</si>
  <si>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</si>
  <si>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</si>
  <si>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</si>
  <si>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</si>
  <si>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</si>
  <si>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</si>
  <si>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</si>
  <si>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</si>
  <si>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</si>
  <si>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</si>
  <si>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</si>
  <si>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</si>
  <si>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</si>
  <si>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</si>
  <si>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</si>
  <si>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</si>
  <si>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</si>
  <si>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</si>
  <si>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</si>
  <si>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</si>
  <si>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</si>
  <si>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</si>
  <si>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</si>
  <si>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</si>
  <si>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</si>
  <si>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</si>
  <si>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</si>
  <si>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</si>
  <si>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</si>
  <si>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</si>
  <si>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</si>
  <si>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</si>
  <si>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</si>
  <si>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</si>
  <si>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</si>
  <si>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</si>
  <si>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</si>
  <si>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</si>
  <si>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</si>
  <si>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</si>
  <si>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</si>
  <si>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</si>
  <si>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</si>
  <si>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</si>
  <si>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</si>
  <si>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</si>
  <si>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</si>
  <si>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</si>
  <si>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</si>
  <si>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</si>
  <si>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</si>
  <si>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</si>
  <si>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</si>
  <si>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</si>
  <si>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</si>
  <si>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</si>
  <si>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</si>
  <si>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</si>
  <si>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</si>
  <si>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</si>
  <si>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</si>
  <si>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</si>
  <si>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</si>
  <si>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</si>
  <si>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</si>
  <si>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</si>
  <si>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渡名喜村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</si>
  <si>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</si>
  <si>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</si>
  <si>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</si>
  <si>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</si>
  <si>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</si>
  <si>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</si>
  <si>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</si>
  <si>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</si>
  <si>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</si>
  <si>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</si>
  <si>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</si>
  <si>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</si>
  <si>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</si>
  <si>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</si>
  <si>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</si>
  <si>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</si>
  <si>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</si>
  <si>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
　使用料収入の増加に伴い前年度より11.19％改善したが、一般会計繰入金の依存度が高い状況であるため、経費削減に向けた取組が必要である。
④企業債残高対事業規模比率
　類似団体平均値より低い状況が続いてくるが、今後の施設更新や公営企業法適用への対応等により企業債の発行が見込まれることから、比率の増加が見込まれる。
⑤経費回収率
　使用料収入の増加に伴い前年度より23.01％改善し、類似団体平均値を上回った。今後も、使用料収入の確保及び経費削減に向けた取組が必要である。
⑥汚水処理原価
　類似団体平均値よりも低い状況が続いている。今後も維持管理費の削減に努め効率的な汚水処理の実施を行っていく。
⑦施設利用率
　近年は毎年50％程度で推移し、類似団体平均値とほぼ同等となっている。人口減少に伴い施設の遊休状態が続いている。
⑧水洗化率
　水質保全及び使用料収入の確保のため、今後も水洗化率100％を維持できるよう取り組んでいく。
</t>
    <rPh sb="247" eb="249">
      <t>オスイ</t>
    </rPh>
    <rPh sb="255" eb="262">
      <t>ルイジダンタイヘイキンチ</t>
    </rPh>
    <rPh sb="265" eb="266">
      <t>ヒク</t>
    </rPh>
    <rPh sb="267" eb="269">
      <t>ジョウキョウ</t>
    </rPh>
    <rPh sb="270" eb="271">
      <t>ツヅ</t>
    </rPh>
    <rPh sb="276" eb="278">
      <t>コンゴ</t>
    </rPh>
    <rPh sb="279" eb="281">
      <t>イジ</t>
    </rPh>
    <rPh sb="281" eb="284">
      <t>カンリヒ</t>
    </rPh>
    <rPh sb="285" eb="287">
      <t>サクゲン</t>
    </rPh>
    <rPh sb="288" eb="289">
      <t>ツト</t>
    </rPh>
    <rPh sb="290" eb="293">
      <t>コウリツテキ</t>
    </rPh>
    <rPh sb="294" eb="296">
      <t>オスイ</t>
    </rPh>
    <rPh sb="296" eb="298">
      <t>ショリ</t>
    </rPh>
    <rPh sb="299" eb="301">
      <t>ジッシ</t>
    </rPh>
    <rPh sb="302" eb="303">
      <t>オコナ</t>
    </rPh>
    <rPh sb="317" eb="319">
      <t>キンネン</t>
    </rPh>
    <rPh sb="320" eb="322">
      <t>マイトシ</t>
    </rPh>
    <rPh sb="325" eb="327">
      <t>テイド</t>
    </rPh>
    <rPh sb="328" eb="330">
      <t>スイイ</t>
    </rPh>
    <rPh sb="332" eb="339">
      <t>ルイジダンタイヘイキンチ</t>
    </rPh>
    <rPh sb="342" eb="344">
      <t>ドウトウ</t>
    </rPh>
    <rPh sb="351" eb="353">
      <t>ジンコウ</t>
    </rPh>
    <rPh sb="353" eb="355">
      <t>ゲンショウ</t>
    </rPh>
    <rPh sb="356" eb="357">
      <t>トモナ</t>
    </rPh>
    <rPh sb="358" eb="360">
      <t>シセツ</t>
    </rPh>
    <rPh sb="361" eb="363">
      <t>ユウキュウ</t>
    </rPh>
    <rPh sb="363" eb="365">
      <t>ジョウタイ</t>
    </rPh>
    <rPh sb="366" eb="367">
      <t>ツヅ</t>
    </rPh>
    <rPh sb="380" eb="382">
      <t>スイシツ</t>
    </rPh>
    <rPh sb="382" eb="384">
      <t>ホゼン</t>
    </rPh>
    <rPh sb="384" eb="385">
      <t>オヨ</t>
    </rPh>
    <rPh sb="386" eb="389">
      <t>シヨウリョウ</t>
    </rPh>
    <rPh sb="389" eb="391">
      <t>シュウニュウ</t>
    </rPh>
    <rPh sb="392" eb="394">
      <t>カクホ</t>
    </rPh>
    <rPh sb="398" eb="400">
      <t>コンゴ</t>
    </rPh>
    <rPh sb="401" eb="403">
      <t>スイセン</t>
    </rPh>
    <rPh sb="403" eb="404">
      <t>カ</t>
    </rPh>
    <rPh sb="404" eb="405">
      <t>リツ</t>
    </rPh>
    <rPh sb="410" eb="412">
      <t>イジ</t>
    </rPh>
    <rPh sb="417" eb="418">
      <t>ト</t>
    </rPh>
    <rPh sb="419" eb="420">
      <t>ク</t>
    </rPh>
    <phoneticPr fontId="4"/>
  </si>
  <si>
    <t>　全体として健全な運営が行われいているが、一般会計からの繰入金に依存している状況にある。今後、人口減少に伴う使用料収入の減少が見込まれることから、適切な料金水準への見直しも検討が必要である。
　また、供用開始から20年以上が経過し、経年劣化による老朽化が懸念されることから、今後は機能診断調査・最適整備構想に基づく整備計画を策定し、計画的な更新を進めながら、経営の健全化に努める。</t>
    <rPh sb="1" eb="3">
      <t>ゼンタイ</t>
    </rPh>
    <rPh sb="6" eb="8">
      <t>ケンゼン</t>
    </rPh>
    <rPh sb="9" eb="11">
      <t>ウンエイ</t>
    </rPh>
    <rPh sb="12" eb="13">
      <t>オコナ</t>
    </rPh>
    <rPh sb="21" eb="23">
      <t>イッパン</t>
    </rPh>
    <rPh sb="23" eb="25">
      <t>カイケイ</t>
    </rPh>
    <rPh sb="28" eb="31">
      <t>クリイレキン</t>
    </rPh>
    <rPh sb="32" eb="34">
      <t>イゾン</t>
    </rPh>
    <rPh sb="38" eb="40">
      <t>ジョウキョウ</t>
    </rPh>
    <rPh sb="44" eb="46">
      <t>コンゴ</t>
    </rPh>
    <rPh sb="47" eb="49">
      <t>ジンコウ</t>
    </rPh>
    <rPh sb="49" eb="51">
      <t>ゲンショウ</t>
    </rPh>
    <rPh sb="52" eb="53">
      <t>トモナ</t>
    </rPh>
    <rPh sb="54" eb="57">
      <t>シヨウリョウ</t>
    </rPh>
    <rPh sb="57" eb="59">
      <t>シュウニュウ</t>
    </rPh>
    <rPh sb="60" eb="62">
      <t>ゲンショウ</t>
    </rPh>
    <rPh sb="63" eb="65">
      <t>ミコ</t>
    </rPh>
    <rPh sb="73" eb="75">
      <t>テキセツ</t>
    </rPh>
    <rPh sb="76" eb="78">
      <t>リョウキン</t>
    </rPh>
    <rPh sb="78" eb="80">
      <t>スイジュン</t>
    </rPh>
    <rPh sb="82" eb="84">
      <t>ミナオ</t>
    </rPh>
    <rPh sb="86" eb="88">
      <t>ケントウ</t>
    </rPh>
    <rPh sb="89" eb="91">
      <t>ヒツヨウ</t>
    </rPh>
    <rPh sb="100" eb="102">
      <t>キョウヨウ</t>
    </rPh>
    <rPh sb="102" eb="104">
      <t>カイシ</t>
    </rPh>
    <rPh sb="108" eb="111">
      <t>ネンイジョウ</t>
    </rPh>
    <rPh sb="112" eb="114">
      <t>ケイカ</t>
    </rPh>
    <rPh sb="116" eb="118">
      <t>ケイネン</t>
    </rPh>
    <rPh sb="118" eb="120">
      <t>レッカ</t>
    </rPh>
    <rPh sb="123" eb="126">
      <t>ロウキュウカ</t>
    </rPh>
    <rPh sb="127" eb="129">
      <t>ケネン</t>
    </rPh>
    <rPh sb="137" eb="139">
      <t>コンゴ</t>
    </rPh>
    <rPh sb="140" eb="142">
      <t>キノウ</t>
    </rPh>
    <rPh sb="142" eb="144">
      <t>シンダン</t>
    </rPh>
    <rPh sb="144" eb="146">
      <t>チョウサ</t>
    </rPh>
    <rPh sb="147" eb="153">
      <t>サイテキセイビコウソウ</t>
    </rPh>
    <rPh sb="154" eb="155">
      <t>モト</t>
    </rPh>
    <rPh sb="157" eb="159">
      <t>セイビ</t>
    </rPh>
    <rPh sb="159" eb="161">
      <t>ケイカク</t>
    </rPh>
    <rPh sb="162" eb="164">
      <t>サクテイ</t>
    </rPh>
    <rPh sb="166" eb="169">
      <t>ケイカクテキ</t>
    </rPh>
    <rPh sb="170" eb="172">
      <t>コウシン</t>
    </rPh>
    <rPh sb="173" eb="174">
      <t>スス</t>
    </rPh>
    <rPh sb="179" eb="181">
      <t>ケイエイ</t>
    </rPh>
    <rPh sb="182" eb="185">
      <t>ケンゼンカ</t>
    </rPh>
    <rPh sb="186" eb="187">
      <t>ツト</t>
    </rPh>
    <phoneticPr fontId="4"/>
  </si>
  <si>
    <t>③管渠改善率
　平成10年に供用開始されたため、更新時期を迎えていないため、0％で推移している。
　今後は機能診断調査・最適整備構想に沿った計画的な施設整備を実施していく。</t>
    <rPh sb="1" eb="2">
      <t>カン</t>
    </rPh>
    <rPh sb="3" eb="5">
      <t>カイゼン</t>
    </rPh>
    <rPh sb="5" eb="6">
      <t>リツ</t>
    </rPh>
    <rPh sb="8" eb="10">
      <t>ヘイセイ</t>
    </rPh>
    <rPh sb="12" eb="13">
      <t>ネン</t>
    </rPh>
    <rPh sb="14" eb="16">
      <t>キョウヨウ</t>
    </rPh>
    <rPh sb="16" eb="18">
      <t>カイシ</t>
    </rPh>
    <rPh sb="24" eb="26">
      <t>コウシン</t>
    </rPh>
    <rPh sb="26" eb="28">
      <t>ジキ</t>
    </rPh>
    <rPh sb="29" eb="30">
      <t>ムカ</t>
    </rPh>
    <rPh sb="41" eb="43">
      <t>スイイ</t>
    </rPh>
    <rPh sb="50" eb="52">
      <t>コンゴ</t>
    </rPh>
    <rPh sb="53" eb="59">
      <t>キノウシンダンチョウサ</t>
    </rPh>
    <rPh sb="60" eb="66">
      <t>サイテキセイビコウソウ</t>
    </rPh>
    <rPh sb="67" eb="68">
      <t>ソ</t>
    </rPh>
    <rPh sb="70" eb="73">
      <t>ケイカクテキ</t>
    </rPh>
    <rPh sb="74" eb="76">
      <t>シセツ</t>
    </rPh>
    <rPh sb="76" eb="78">
      <t>セイビ</t>
    </rPh>
    <rPh sb="79" eb="8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</si>
</sst>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9" fillId="0" borderId="0" xfId="0" applyFont="1" applyAlignment="1">
      <alignment horizontal="left" vertical="center"/>
    </xf>
    <xf numFmtId="0" fontId="9" fillId="0" borderId="0" xfId="0" applyFont="1">
      <alignment vertical="center"/>
    </xf>
    <xf numFmtId="0" fontId="9" fillId="0" borderId="7" xfId="0" applyFont="1" applyBorder="1">
      <alignment vertical="center"/>
    </xf>
    <xf numFmtId="0" fontId="11" fillId="0" borderId="0" xfId="0" applyFont="1" applyAlignment="1">
      <alignment horizontal="left" vertical="center"/>
    </xf>
    <xf numFmtId="0" fontId="11" fillId="0" borderId="0" xfId="0" applyFont="1">
      <alignment vertical="center"/>
    </xf>
    <xf numFmtId="0" fontId="11" fillId="0" borderId="7" xfId="0" applyFont="1" applyBorder="1">
      <alignment vertical="center"/>
    </xf>
    <xf numFmtId="0" fontId="3" fillId="0" borderId="1" xfId="0" applyFont="1" applyBorder="1" applyAlignment="1">
      <alignment horizontal="left" vertical="center"/>
    </xf>
    <xf numFmtId="0" fontId="3" fillId="0" borderId="1" xfId="0" applyFont="1" applyBorder="1">
      <alignment vertical="center"/>
    </xf>
    <xf numFmtId="0" fontId="3" fillId="0" borderId="9" xfId="0" applyFont="1" applyBorder="1">
      <alignment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6D-4936-B9BB-7AC3034D21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C56D-4936-B9BB-7AC3034D21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56.5</c:v>
                </c:pt>
                <c:pt idx="1">
                  <c:v>55.5</c:v>
                </c:pt>
                <c:pt idx="2">
                  <c:v>50.5</c:v>
                </c:pt>
                <c:pt idx="3">
                  <c:v>50.5</c:v>
                </c:pt>
                <c:pt idx="4">
                  <c:v>50.5</c:v>
                </c:pt>
              </c:numCache>
            </c:numRef>
          </c:val>
          <c:extLst>
            <c:ext xmlns:c16="http://schemas.microsoft.com/office/drawing/2014/chart" uri="{C3380CC4-5D6E-409C-BE32-E72D297353CC}">
              <c16:uniqueId val="{00000000-CA79-4E38-BAE0-A9D2CAFB8B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CA79-4E38-BAE0-A9D2CAFB8B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B73-47D8-A6E4-6BA1437D1E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B73-47D8-A6E4-6BA1437D1E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100.56</c:v>
                </c:pt>
                <c:pt idx="1">
                  <c:v>99.42</c:v>
                </c:pt>
                <c:pt idx="2">
                  <c:v>92.9</c:v>
                </c:pt>
                <c:pt idx="3">
                  <c:v>101.94</c:v>
                </c:pt>
                <c:pt idx="4">
                  <c:v>113.13</c:v>
                </c:pt>
              </c:numCache>
            </c:numRef>
          </c:val>
          <c:extLst>
            <c:ext xmlns:c16="http://schemas.microsoft.com/office/drawing/2014/chart" uri="{C3380CC4-5D6E-409C-BE32-E72D297353CC}">
              <c16:uniqueId val="{00000000-F3EE-4992-A36B-23170F35CA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EE-4992-A36B-23170F35CA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77-48E9-AEDB-FA972164DD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77-48E9-AEDB-FA972164DD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E4-495A-8688-17B58389A8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E4-495A-8688-17B58389A8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51-42DB-9A09-9075A8ACC6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51-42DB-9A09-9075A8ACC6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D-49D3-A0DE-7F20281C66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D-49D3-A0DE-7F20281C66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AA-4F2E-A567-86715CC2DD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CAA-4F2E-A567-86715CC2DD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60.28</c:v>
                </c:pt>
                <c:pt idx="1">
                  <c:v>45.31</c:v>
                </c:pt>
                <c:pt idx="2">
                  <c:v>61.48</c:v>
                </c:pt>
                <c:pt idx="3">
                  <c:v>66.510000000000005</c:v>
                </c:pt>
                <c:pt idx="4">
                  <c:v>89.52</c:v>
                </c:pt>
              </c:numCache>
            </c:numRef>
          </c:val>
          <c:extLst>
            <c:ext xmlns:c16="http://schemas.microsoft.com/office/drawing/2014/chart" uri="{C3380CC4-5D6E-409C-BE32-E72D297353CC}">
              <c16:uniqueId val="{00000000-CA71-4752-832B-8F9A0BDCC3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CA71-4752-832B-8F9A0BDCC3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173.8</c:v>
                </c:pt>
                <c:pt idx="1">
                  <c:v>229.59</c:v>
                </c:pt>
                <c:pt idx="2">
                  <c:v>190.61</c:v>
                </c:pt>
                <c:pt idx="3">
                  <c:v>165.86</c:v>
                </c:pt>
                <c:pt idx="4">
                  <c:v>155.81</c:v>
                </c:pt>
              </c:numCache>
            </c:numRef>
          </c:val>
          <c:extLst>
            <c:ext xmlns:c16="http://schemas.microsoft.com/office/drawing/2014/chart" uri="{C3380CC4-5D6E-409C-BE32-E72D297353CC}">
              <c16:uniqueId val="{00000000-C956-4AE8-8328-A9BAA1F839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956-4AE8-8328-A9BAA1F839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56" zoomScale="90" zoomScaleNormal="90" workbookViewId="0">
      <selection activeCell="BH87" sqref="BH8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沖縄県　渡名喜村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345</v>
      </c>
      <c r="AM8" s="49"/>
      <c r="AN8" s="49"/>
      <c r="AO8" s="49"/>
      <c r="AP8" s="49"/>
      <c r="AQ8" s="49"/>
      <c r="AR8" s="49"/>
      <c r="AS8" s="49"/>
      <c r="AT8" s="44">
        <f>データ!T6</f>
        <v>3.87</v>
      </c>
      <c r="AU8" s="44"/>
      <c r="AV8" s="44"/>
      <c r="AW8" s="44"/>
      <c r="AX8" s="44"/>
      <c r="AY8" s="44"/>
      <c r="AZ8" s="44"/>
      <c r="BA8" s="44"/>
      <c r="BB8" s="44">
        <f>データ!U6</f>
        <v>89.15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44">
        <f>データ!Q6</f>
        <v>100</v>
      </c>
      <c r="X10" s="44"/>
      <c r="Y10" s="44"/>
      <c r="Z10" s="44"/>
      <c r="AA10" s="44"/>
      <c r="AB10" s="44"/>
      <c r="AC10" s="44"/>
      <c r="AD10" s="49">
        <f>データ!R6</f>
        <v>1760</v>
      </c>
      <c r="AE10" s="49"/>
      <c r="AF10" s="49"/>
      <c r="AG10" s="49"/>
      <c r="AH10" s="49"/>
      <c r="AI10" s="49"/>
      <c r="AJ10" s="49"/>
      <c r="AK10" s="2"/>
      <c r="AL10" s="49">
        <f>データ!V6</f>
        <v>330</v>
      </c>
      <c r="AM10" s="49"/>
      <c r="AN10" s="49"/>
      <c r="AO10" s="49"/>
      <c r="AP10" s="49"/>
      <c r="AQ10" s="49"/>
      <c r="AR10" s="49"/>
      <c r="AS10" s="49"/>
      <c r="AT10" s="44">
        <f>データ!W6</f>
        <v>0.11</v>
      </c>
      <c r="AU10" s="44"/>
      <c r="AV10" s="44"/>
      <c r="AW10" s="44"/>
      <c r="AX10" s="44"/>
      <c r="AY10" s="44"/>
      <c r="AZ10" s="44"/>
      <c r="BA10" s="44"/>
      <c r="BB10" s="44">
        <f>データ!X6</f>
        <v>3000</v>
      </c>
      <c r="BC10" s="44"/>
      <c r="BD10" s="44"/>
      <c r="BE10" s="44"/>
      <c r="BF10" s="44"/>
      <c r="BG10" s="44"/>
      <c r="BH10" s="44"/>
      <c r="BI10" s="44"/>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24</v>
      </c>
      <c r="BM11" s="69"/>
      <c r="BN11" s="69"/>
      <c r="BO11" s="69"/>
      <c r="BP11" s="69"/>
      <c r="BQ11" s="69"/>
      <c r="BR11" s="69"/>
      <c r="BS11" s="69"/>
      <c r="BT11" s="69"/>
      <c r="BU11" s="69"/>
      <c r="BV11" s="69"/>
      <c r="BW11" s="69"/>
      <c r="BX11" s="69"/>
      <c r="BY11" s="69"/>
      <c r="BZ11" s="6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2">
      <c r="A14" s="2"/>
      <c r="B14" s="71" t="s">
        <v>25</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61" t="s">
        <v>26</v>
      </c>
      <c r="BM14" s="62"/>
      <c r="BN14" s="62"/>
      <c r="BO14" s="62"/>
      <c r="BP14" s="62"/>
      <c r="BQ14" s="62"/>
      <c r="BR14" s="62"/>
      <c r="BS14" s="62"/>
      <c r="BT14" s="62"/>
      <c r="BU14" s="62"/>
      <c r="BV14" s="62"/>
      <c r="BW14" s="62"/>
      <c r="BX14" s="62"/>
      <c r="BY14" s="62"/>
      <c r="BZ14" s="63"/>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2">
      <c r="A16" s="2"/>
      <c r="B16" s="1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7"/>
      <c r="BK16" s="2"/>
      <c r="BL16" s="52" t="s">
        <v>116</v>
      </c>
      <c r="BM16" s="53"/>
      <c r="BN16" s="53"/>
      <c r="BO16" s="53"/>
      <c r="BP16" s="53"/>
      <c r="BQ16" s="53"/>
      <c r="BR16" s="53"/>
      <c r="BS16" s="53"/>
      <c r="BT16" s="53"/>
      <c r="BU16" s="53"/>
      <c r="BV16" s="53"/>
      <c r="BW16" s="53"/>
      <c r="BX16" s="53"/>
      <c r="BY16" s="53"/>
      <c r="BZ16" s="54"/>
    </row>
    <row r="17" spans="1:78" ht="13.5" customHeight="1" x14ac:dyDescent="0.2">
      <c r="A17" s="2"/>
      <c r="B17" s="16"/>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7"/>
      <c r="BK17" s="2"/>
      <c r="BL17" s="52"/>
      <c r="BM17" s="53"/>
      <c r="BN17" s="53"/>
      <c r="BO17" s="53"/>
      <c r="BP17" s="53"/>
      <c r="BQ17" s="53"/>
      <c r="BR17" s="53"/>
      <c r="BS17" s="53"/>
      <c r="BT17" s="53"/>
      <c r="BU17" s="53"/>
      <c r="BV17" s="53"/>
      <c r="BW17" s="53"/>
      <c r="BX17" s="53"/>
      <c r="BY17" s="53"/>
      <c r="BZ17" s="54"/>
    </row>
    <row r="18" spans="1:78" ht="13.5" customHeight="1" x14ac:dyDescent="0.2">
      <c r="A18" s="2"/>
      <c r="B18" s="16"/>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7"/>
      <c r="BK18" s="2"/>
      <c r="BL18" s="52"/>
      <c r="BM18" s="53"/>
      <c r="BN18" s="53"/>
      <c r="BO18" s="53"/>
      <c r="BP18" s="53"/>
      <c r="BQ18" s="53"/>
      <c r="BR18" s="53"/>
      <c r="BS18" s="53"/>
      <c r="BT18" s="53"/>
      <c r="BU18" s="53"/>
      <c r="BV18" s="53"/>
      <c r="BW18" s="53"/>
      <c r="BX18" s="53"/>
      <c r="BY18" s="53"/>
      <c r="BZ18" s="54"/>
    </row>
    <row r="19" spans="1:78" ht="13.5" customHeight="1" x14ac:dyDescent="0.2">
      <c r="A19" s="2"/>
      <c r="B19" s="16"/>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7"/>
      <c r="BK19" s="2"/>
      <c r="BL19" s="52"/>
      <c r="BM19" s="53"/>
      <c r="BN19" s="53"/>
      <c r="BO19" s="53"/>
      <c r="BP19" s="53"/>
      <c r="BQ19" s="53"/>
      <c r="BR19" s="53"/>
      <c r="BS19" s="53"/>
      <c r="BT19" s="53"/>
      <c r="BU19" s="53"/>
      <c r="BV19" s="53"/>
      <c r="BW19" s="53"/>
      <c r="BX19" s="53"/>
      <c r="BY19" s="53"/>
      <c r="BZ19" s="54"/>
    </row>
    <row r="20" spans="1:78" ht="13.5" customHeight="1" x14ac:dyDescent="0.2">
      <c r="A20" s="2"/>
      <c r="B20" s="16"/>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7"/>
      <c r="BK20" s="2"/>
      <c r="BL20" s="52"/>
      <c r="BM20" s="53"/>
      <c r="BN20" s="53"/>
      <c r="BO20" s="53"/>
      <c r="BP20" s="53"/>
      <c r="BQ20" s="53"/>
      <c r="BR20" s="53"/>
      <c r="BS20" s="53"/>
      <c r="BT20" s="53"/>
      <c r="BU20" s="53"/>
      <c r="BV20" s="53"/>
      <c r="BW20" s="53"/>
      <c r="BX20" s="53"/>
      <c r="BY20" s="53"/>
      <c r="BZ20" s="54"/>
    </row>
    <row r="21" spans="1:78" ht="13.5" customHeight="1" x14ac:dyDescent="0.2">
      <c r="A21" s="2"/>
      <c r="B21" s="16"/>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7"/>
      <c r="BK21" s="2"/>
      <c r="BL21" s="52"/>
      <c r="BM21" s="53"/>
      <c r="BN21" s="53"/>
      <c r="BO21" s="53"/>
      <c r="BP21" s="53"/>
      <c r="BQ21" s="53"/>
      <c r="BR21" s="53"/>
      <c r="BS21" s="53"/>
      <c r="BT21" s="53"/>
      <c r="BU21" s="53"/>
      <c r="BV21" s="53"/>
      <c r="BW21" s="53"/>
      <c r="BX21" s="53"/>
      <c r="BY21" s="53"/>
      <c r="BZ21" s="54"/>
    </row>
    <row r="22" spans="1:78" ht="13.5" customHeight="1" x14ac:dyDescent="0.2">
      <c r="A22" s="2"/>
      <c r="B22" s="16"/>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7"/>
      <c r="BK22" s="2"/>
      <c r="BL22" s="52"/>
      <c r="BM22" s="53"/>
      <c r="BN22" s="53"/>
      <c r="BO22" s="53"/>
      <c r="BP22" s="53"/>
      <c r="BQ22" s="53"/>
      <c r="BR22" s="53"/>
      <c r="BS22" s="53"/>
      <c r="BT22" s="53"/>
      <c r="BU22" s="53"/>
      <c r="BV22" s="53"/>
      <c r="BW22" s="53"/>
      <c r="BX22" s="53"/>
      <c r="BY22" s="53"/>
      <c r="BZ22" s="54"/>
    </row>
    <row r="23" spans="1:78" ht="13.5" customHeight="1" x14ac:dyDescent="0.2">
      <c r="A23" s="2"/>
      <c r="B23" s="16"/>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7"/>
      <c r="BK23" s="2"/>
      <c r="BL23" s="52"/>
      <c r="BM23" s="53"/>
      <c r="BN23" s="53"/>
      <c r="BO23" s="53"/>
      <c r="BP23" s="53"/>
      <c r="BQ23" s="53"/>
      <c r="BR23" s="53"/>
      <c r="BS23" s="53"/>
      <c r="BT23" s="53"/>
      <c r="BU23" s="53"/>
      <c r="BV23" s="53"/>
      <c r="BW23" s="53"/>
      <c r="BX23" s="53"/>
      <c r="BY23" s="53"/>
      <c r="BZ23" s="54"/>
    </row>
    <row r="24" spans="1:78" ht="13.5" customHeight="1" x14ac:dyDescent="0.2">
      <c r="A24" s="2"/>
      <c r="B24" s="16"/>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7"/>
      <c r="BK24" s="2"/>
      <c r="BL24" s="52"/>
      <c r="BM24" s="53"/>
      <c r="BN24" s="53"/>
      <c r="BO24" s="53"/>
      <c r="BP24" s="53"/>
      <c r="BQ24" s="53"/>
      <c r="BR24" s="53"/>
      <c r="BS24" s="53"/>
      <c r="BT24" s="53"/>
      <c r="BU24" s="53"/>
      <c r="BV24" s="53"/>
      <c r="BW24" s="53"/>
      <c r="BX24" s="53"/>
      <c r="BY24" s="53"/>
      <c r="BZ24" s="54"/>
    </row>
    <row r="25" spans="1:78" ht="13.5" customHeight="1" x14ac:dyDescent="0.2">
      <c r="A25" s="2"/>
      <c r="B25" s="16"/>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7"/>
      <c r="BK25" s="2"/>
      <c r="BL25" s="52"/>
      <c r="BM25" s="53"/>
      <c r="BN25" s="53"/>
      <c r="BO25" s="53"/>
      <c r="BP25" s="53"/>
      <c r="BQ25" s="53"/>
      <c r="BR25" s="53"/>
      <c r="BS25" s="53"/>
      <c r="BT25" s="53"/>
      <c r="BU25" s="53"/>
      <c r="BV25" s="53"/>
      <c r="BW25" s="53"/>
      <c r="BX25" s="53"/>
      <c r="BY25" s="53"/>
      <c r="BZ25" s="54"/>
    </row>
    <row r="26" spans="1:78" ht="13.5" customHeight="1" x14ac:dyDescent="0.2">
      <c r="A26" s="2"/>
      <c r="B26" s="16"/>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7"/>
      <c r="BK26" s="2"/>
      <c r="BL26" s="52"/>
      <c r="BM26" s="53"/>
      <c r="BN26" s="53"/>
      <c r="BO26" s="53"/>
      <c r="BP26" s="53"/>
      <c r="BQ26" s="53"/>
      <c r="BR26" s="53"/>
      <c r="BS26" s="53"/>
      <c r="BT26" s="53"/>
      <c r="BU26" s="53"/>
      <c r="BV26" s="53"/>
      <c r="BW26" s="53"/>
      <c r="BX26" s="53"/>
      <c r="BY26" s="53"/>
      <c r="BZ26" s="54"/>
    </row>
    <row r="27" spans="1:78" ht="13.5" customHeight="1" x14ac:dyDescent="0.2">
      <c r="A27" s="2"/>
      <c r="B27" s="16"/>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7"/>
      <c r="BK27" s="2"/>
      <c r="BL27" s="52"/>
      <c r="BM27" s="53"/>
      <c r="BN27" s="53"/>
      <c r="BO27" s="53"/>
      <c r="BP27" s="53"/>
      <c r="BQ27" s="53"/>
      <c r="BR27" s="53"/>
      <c r="BS27" s="53"/>
      <c r="BT27" s="53"/>
      <c r="BU27" s="53"/>
      <c r="BV27" s="53"/>
      <c r="BW27" s="53"/>
      <c r="BX27" s="53"/>
      <c r="BY27" s="53"/>
      <c r="BZ27" s="54"/>
    </row>
    <row r="28" spans="1:78" ht="13.5" customHeight="1" x14ac:dyDescent="0.2">
      <c r="A28" s="2"/>
      <c r="B28" s="16"/>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7"/>
      <c r="BK28" s="2"/>
      <c r="BL28" s="52"/>
      <c r="BM28" s="53"/>
      <c r="BN28" s="53"/>
      <c r="BO28" s="53"/>
      <c r="BP28" s="53"/>
      <c r="BQ28" s="53"/>
      <c r="BR28" s="53"/>
      <c r="BS28" s="53"/>
      <c r="BT28" s="53"/>
      <c r="BU28" s="53"/>
      <c r="BV28" s="53"/>
      <c r="BW28" s="53"/>
      <c r="BX28" s="53"/>
      <c r="BY28" s="53"/>
      <c r="BZ28" s="54"/>
    </row>
    <row r="29" spans="1:78" ht="13.5" customHeight="1" x14ac:dyDescent="0.2">
      <c r="A29" s="2"/>
      <c r="B29" s="16"/>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7"/>
      <c r="BK29" s="2"/>
      <c r="BL29" s="52"/>
      <c r="BM29" s="53"/>
      <c r="BN29" s="53"/>
      <c r="BO29" s="53"/>
      <c r="BP29" s="53"/>
      <c r="BQ29" s="53"/>
      <c r="BR29" s="53"/>
      <c r="BS29" s="53"/>
      <c r="BT29" s="53"/>
      <c r="BU29" s="53"/>
      <c r="BV29" s="53"/>
      <c r="BW29" s="53"/>
      <c r="BX29" s="53"/>
      <c r="BY29" s="53"/>
      <c r="BZ29" s="54"/>
    </row>
    <row r="30" spans="1:78" ht="13.5" customHeight="1" x14ac:dyDescent="0.2">
      <c r="A30" s="2"/>
      <c r="B30" s="16"/>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7"/>
      <c r="BK30" s="2"/>
      <c r="BL30" s="52"/>
      <c r="BM30" s="53"/>
      <c r="BN30" s="53"/>
      <c r="BO30" s="53"/>
      <c r="BP30" s="53"/>
      <c r="BQ30" s="53"/>
      <c r="BR30" s="53"/>
      <c r="BS30" s="53"/>
      <c r="BT30" s="53"/>
      <c r="BU30" s="53"/>
      <c r="BV30" s="53"/>
      <c r="BW30" s="53"/>
      <c r="BX30" s="53"/>
      <c r="BY30" s="53"/>
      <c r="BZ30" s="54"/>
    </row>
    <row r="31" spans="1:78" ht="13.5" customHeight="1" x14ac:dyDescent="0.2">
      <c r="A31" s="2"/>
      <c r="B31" s="16"/>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7"/>
      <c r="BK31" s="2"/>
      <c r="BL31" s="52"/>
      <c r="BM31" s="53"/>
      <c r="BN31" s="53"/>
      <c r="BO31" s="53"/>
      <c r="BP31" s="53"/>
      <c r="BQ31" s="53"/>
      <c r="BR31" s="53"/>
      <c r="BS31" s="53"/>
      <c r="BT31" s="53"/>
      <c r="BU31" s="53"/>
      <c r="BV31" s="53"/>
      <c r="BW31" s="53"/>
      <c r="BX31" s="53"/>
      <c r="BY31" s="53"/>
      <c r="BZ31" s="54"/>
    </row>
    <row r="32" spans="1:78" ht="13.5" customHeight="1" x14ac:dyDescent="0.2">
      <c r="A32" s="2"/>
      <c r="B32" s="16"/>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7"/>
      <c r="BK32" s="2"/>
      <c r="BL32" s="52"/>
      <c r="BM32" s="53"/>
      <c r="BN32" s="53"/>
      <c r="BO32" s="53"/>
      <c r="BP32" s="53"/>
      <c r="BQ32" s="53"/>
      <c r="BR32" s="53"/>
      <c r="BS32" s="53"/>
      <c r="BT32" s="53"/>
      <c r="BU32" s="53"/>
      <c r="BV32" s="53"/>
      <c r="BW32" s="53"/>
      <c r="BX32" s="53"/>
      <c r="BY32" s="53"/>
      <c r="BZ32" s="54"/>
    </row>
    <row r="33" spans="1:78" ht="13.5" customHeight="1" x14ac:dyDescent="0.2">
      <c r="A33" s="2"/>
      <c r="B33" s="16"/>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7"/>
      <c r="BK33" s="2"/>
      <c r="BL33" s="52"/>
      <c r="BM33" s="53"/>
      <c r="BN33" s="53"/>
      <c r="BO33" s="53"/>
      <c r="BP33" s="53"/>
      <c r="BQ33" s="53"/>
      <c r="BR33" s="53"/>
      <c r="BS33" s="53"/>
      <c r="BT33" s="53"/>
      <c r="BU33" s="53"/>
      <c r="BV33" s="53"/>
      <c r="BW33" s="53"/>
      <c r="BX33" s="53"/>
      <c r="BY33" s="53"/>
      <c r="BZ33" s="54"/>
    </row>
    <row r="34" spans="1:78" ht="13.5" customHeight="1" x14ac:dyDescent="0.2">
      <c r="A34" s="2"/>
      <c r="B34" s="16"/>
      <c r="C34" s="1"/>
      <c r="D34" s="1"/>
      <c r="E34" s="1"/>
      <c r="F34" s="1"/>
      <c r="G34" s="1"/>
      <c r="H34" s="1"/>
      <c r="I34" s="1"/>
      <c r="J34" s="1"/>
      <c r="K34" s="1"/>
      <c r="L34" s="1"/>
      <c r="M34" s="1"/>
      <c r="N34" s="1"/>
      <c r="O34" s="1"/>
      <c r="P34" s="1"/>
      <c r="Q34" s="18"/>
      <c r="R34" s="1"/>
      <c r="S34" s="1"/>
      <c r="T34" s="1"/>
      <c r="U34" s="1"/>
      <c r="V34" s="1"/>
      <c r="W34" s="1"/>
      <c r="X34" s="1"/>
      <c r="Y34" s="1"/>
      <c r="Z34" s="1"/>
      <c r="AA34" s="1"/>
      <c r="AB34" s="1"/>
      <c r="AC34" s="1"/>
      <c r="AD34" s="1"/>
      <c r="AE34" s="1"/>
      <c r="AF34" s="18"/>
      <c r="AG34" s="1"/>
      <c r="AH34" s="1"/>
      <c r="AI34" s="1"/>
      <c r="AJ34" s="1"/>
      <c r="AK34" s="1"/>
      <c r="AL34" s="1"/>
      <c r="AM34" s="1"/>
      <c r="AN34" s="1"/>
      <c r="AO34" s="1"/>
      <c r="AP34" s="1"/>
      <c r="AQ34" s="1"/>
      <c r="AR34" s="1"/>
      <c r="AS34" s="1"/>
      <c r="AT34" s="1"/>
      <c r="AU34" s="18"/>
      <c r="AV34" s="1"/>
      <c r="AW34" s="1"/>
      <c r="AX34" s="1"/>
      <c r="AY34" s="1"/>
      <c r="AZ34" s="1"/>
      <c r="BA34" s="1"/>
      <c r="BB34" s="1"/>
      <c r="BC34" s="1"/>
      <c r="BD34" s="1"/>
      <c r="BE34" s="1"/>
      <c r="BF34" s="1"/>
      <c r="BG34" s="1"/>
      <c r="BH34" s="1"/>
      <c r="BI34" s="1"/>
      <c r="BJ34" s="17"/>
      <c r="BK34" s="2"/>
      <c r="BL34" s="52"/>
      <c r="BM34" s="53"/>
      <c r="BN34" s="53"/>
      <c r="BO34" s="53"/>
      <c r="BP34" s="53"/>
      <c r="BQ34" s="53"/>
      <c r="BR34" s="53"/>
      <c r="BS34" s="53"/>
      <c r="BT34" s="53"/>
      <c r="BU34" s="53"/>
      <c r="BV34" s="53"/>
      <c r="BW34" s="53"/>
      <c r="BX34" s="53"/>
      <c r="BY34" s="53"/>
      <c r="BZ34" s="54"/>
    </row>
    <row r="35" spans="1:78" ht="13.5" customHeight="1" x14ac:dyDescent="0.2">
      <c r="A35" s="2"/>
      <c r="B35" s="16"/>
      <c r="C35" s="1"/>
      <c r="D35" s="1"/>
      <c r="E35" s="1"/>
      <c r="F35" s="1"/>
      <c r="G35" s="1"/>
      <c r="H35" s="1"/>
      <c r="I35" s="1"/>
      <c r="J35" s="1"/>
      <c r="K35" s="1"/>
      <c r="L35" s="1"/>
      <c r="M35" s="1"/>
      <c r="N35" s="1"/>
      <c r="O35" s="1"/>
      <c r="P35" s="1"/>
      <c r="Q35" s="18"/>
      <c r="R35" s="1"/>
      <c r="S35" s="1"/>
      <c r="T35" s="1"/>
      <c r="U35" s="1"/>
      <c r="V35" s="1"/>
      <c r="W35" s="1"/>
      <c r="X35" s="1"/>
      <c r="Y35" s="1"/>
      <c r="Z35" s="1"/>
      <c r="AA35" s="1"/>
      <c r="AB35" s="1"/>
      <c r="AC35" s="1"/>
      <c r="AD35" s="1"/>
      <c r="AE35" s="1"/>
      <c r="AF35" s="18"/>
      <c r="AG35" s="1"/>
      <c r="AH35" s="1"/>
      <c r="AI35" s="1"/>
      <c r="AJ35" s="1"/>
      <c r="AK35" s="1"/>
      <c r="AL35" s="1"/>
      <c r="AM35" s="1"/>
      <c r="AN35" s="1"/>
      <c r="AO35" s="1"/>
      <c r="AP35" s="1"/>
      <c r="AQ35" s="1"/>
      <c r="AR35" s="1"/>
      <c r="AS35" s="1"/>
      <c r="AT35" s="1"/>
      <c r="AU35" s="18"/>
      <c r="AV35" s="1"/>
      <c r="AW35" s="1"/>
      <c r="AX35" s="1"/>
      <c r="AY35" s="1"/>
      <c r="AZ35" s="1"/>
      <c r="BA35" s="1"/>
      <c r="BB35" s="1"/>
      <c r="BC35" s="1"/>
      <c r="BD35" s="1"/>
      <c r="BE35" s="1"/>
      <c r="BF35" s="1"/>
      <c r="BG35" s="1"/>
      <c r="BH35" s="1"/>
      <c r="BI35" s="1"/>
      <c r="BJ35" s="17"/>
      <c r="BK35" s="2"/>
      <c r="BL35" s="52"/>
      <c r="BM35" s="53"/>
      <c r="BN35" s="53"/>
      <c r="BO35" s="53"/>
      <c r="BP35" s="53"/>
      <c r="BQ35" s="53"/>
      <c r="BR35" s="53"/>
      <c r="BS35" s="53"/>
      <c r="BT35" s="53"/>
      <c r="BU35" s="53"/>
      <c r="BV35" s="53"/>
      <c r="BW35" s="53"/>
      <c r="BX35" s="53"/>
      <c r="BY35" s="53"/>
      <c r="BZ35" s="54"/>
    </row>
    <row r="36" spans="1:78" ht="13.5" customHeight="1" x14ac:dyDescent="0.2">
      <c r="A36" s="2"/>
      <c r="B36" s="16"/>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7"/>
      <c r="BK36" s="2"/>
      <c r="BL36" s="52"/>
      <c r="BM36" s="53"/>
      <c r="BN36" s="53"/>
      <c r="BO36" s="53"/>
      <c r="BP36" s="53"/>
      <c r="BQ36" s="53"/>
      <c r="BR36" s="53"/>
      <c r="BS36" s="53"/>
      <c r="BT36" s="53"/>
      <c r="BU36" s="53"/>
      <c r="BV36" s="53"/>
      <c r="BW36" s="53"/>
      <c r="BX36" s="53"/>
      <c r="BY36" s="53"/>
      <c r="BZ36" s="54"/>
    </row>
    <row r="37" spans="1:78" ht="13.5" customHeight="1" x14ac:dyDescent="0.2">
      <c r="A37" s="2"/>
      <c r="B37" s="1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7"/>
      <c r="BK37" s="2"/>
      <c r="BL37" s="52"/>
      <c r="BM37" s="53"/>
      <c r="BN37" s="53"/>
      <c r="BO37" s="53"/>
      <c r="BP37" s="53"/>
      <c r="BQ37" s="53"/>
      <c r="BR37" s="53"/>
      <c r="BS37" s="53"/>
      <c r="BT37" s="53"/>
      <c r="BU37" s="53"/>
      <c r="BV37" s="53"/>
      <c r="BW37" s="53"/>
      <c r="BX37" s="53"/>
      <c r="BY37" s="53"/>
      <c r="BZ37" s="54"/>
    </row>
    <row r="38" spans="1:78" ht="13.5" customHeight="1" x14ac:dyDescent="0.2">
      <c r="A38" s="2"/>
      <c r="B38" s="1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7"/>
      <c r="BK38" s="2"/>
      <c r="BL38" s="52"/>
      <c r="BM38" s="53"/>
      <c r="BN38" s="53"/>
      <c r="BO38" s="53"/>
      <c r="BP38" s="53"/>
      <c r="BQ38" s="53"/>
      <c r="BR38" s="53"/>
      <c r="BS38" s="53"/>
      <c r="BT38" s="53"/>
      <c r="BU38" s="53"/>
      <c r="BV38" s="53"/>
      <c r="BW38" s="53"/>
      <c r="BX38" s="53"/>
      <c r="BY38" s="53"/>
      <c r="BZ38" s="54"/>
    </row>
    <row r="39" spans="1:78" ht="13.5" customHeight="1" x14ac:dyDescent="0.2">
      <c r="A39" s="2"/>
      <c r="B39" s="1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7"/>
      <c r="BK39" s="2"/>
      <c r="BL39" s="52"/>
      <c r="BM39" s="53"/>
      <c r="BN39" s="53"/>
      <c r="BO39" s="53"/>
      <c r="BP39" s="53"/>
      <c r="BQ39" s="53"/>
      <c r="BR39" s="53"/>
      <c r="BS39" s="53"/>
      <c r="BT39" s="53"/>
      <c r="BU39" s="53"/>
      <c r="BV39" s="53"/>
      <c r="BW39" s="53"/>
      <c r="BX39" s="53"/>
      <c r="BY39" s="53"/>
      <c r="BZ39" s="54"/>
    </row>
    <row r="40" spans="1:78" ht="13.5" customHeight="1" x14ac:dyDescent="0.2">
      <c r="A40" s="2"/>
      <c r="B40" s="16"/>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7"/>
      <c r="BK40" s="2"/>
      <c r="BL40" s="52"/>
      <c r="BM40" s="53"/>
      <c r="BN40" s="53"/>
      <c r="BO40" s="53"/>
      <c r="BP40" s="53"/>
      <c r="BQ40" s="53"/>
      <c r="BR40" s="53"/>
      <c r="BS40" s="53"/>
      <c r="BT40" s="53"/>
      <c r="BU40" s="53"/>
      <c r="BV40" s="53"/>
      <c r="BW40" s="53"/>
      <c r="BX40" s="53"/>
      <c r="BY40" s="53"/>
      <c r="BZ40" s="54"/>
    </row>
    <row r="41" spans="1:78" ht="13.5" customHeight="1" x14ac:dyDescent="0.2">
      <c r="A41" s="2"/>
      <c r="B41" s="16"/>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7"/>
      <c r="BK41" s="2"/>
      <c r="BL41" s="52"/>
      <c r="BM41" s="53"/>
      <c r="BN41" s="53"/>
      <c r="BO41" s="53"/>
      <c r="BP41" s="53"/>
      <c r="BQ41" s="53"/>
      <c r="BR41" s="53"/>
      <c r="BS41" s="53"/>
      <c r="BT41" s="53"/>
      <c r="BU41" s="53"/>
      <c r="BV41" s="53"/>
      <c r="BW41" s="53"/>
      <c r="BX41" s="53"/>
      <c r="BY41" s="53"/>
      <c r="BZ41" s="54"/>
    </row>
    <row r="42" spans="1:78" ht="13.5" customHeight="1" x14ac:dyDescent="0.2">
      <c r="A42" s="2"/>
      <c r="B42" s="16"/>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7"/>
      <c r="BK42" s="2"/>
      <c r="BL42" s="52"/>
      <c r="BM42" s="53"/>
      <c r="BN42" s="53"/>
      <c r="BO42" s="53"/>
      <c r="BP42" s="53"/>
      <c r="BQ42" s="53"/>
      <c r="BR42" s="53"/>
      <c r="BS42" s="53"/>
      <c r="BT42" s="53"/>
      <c r="BU42" s="53"/>
      <c r="BV42" s="53"/>
      <c r="BW42" s="53"/>
      <c r="BX42" s="53"/>
      <c r="BY42" s="53"/>
      <c r="BZ42" s="54"/>
    </row>
    <row r="43" spans="1:78" ht="13.5" customHeight="1" x14ac:dyDescent="0.2">
      <c r="A43" s="2"/>
      <c r="B43" s="16"/>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7"/>
      <c r="BK43" s="2"/>
      <c r="BL43" s="52"/>
      <c r="BM43" s="53"/>
      <c r="BN43" s="53"/>
      <c r="BO43" s="53"/>
      <c r="BP43" s="53"/>
      <c r="BQ43" s="53"/>
      <c r="BR43" s="53"/>
      <c r="BS43" s="53"/>
      <c r="BT43" s="53"/>
      <c r="BU43" s="53"/>
      <c r="BV43" s="53"/>
      <c r="BW43" s="53"/>
      <c r="BX43" s="53"/>
      <c r="BY43" s="53"/>
      <c r="BZ43" s="54"/>
    </row>
    <row r="44" spans="1:78" ht="13.5" customHeight="1" x14ac:dyDescent="0.2">
      <c r="A44" s="2"/>
      <c r="B44" s="16"/>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7"/>
      <c r="BK44" s="2"/>
      <c r="BL44" s="55"/>
      <c r="BM44" s="56"/>
      <c r="BN44" s="56"/>
      <c r="BO44" s="56"/>
      <c r="BP44" s="56"/>
      <c r="BQ44" s="56"/>
      <c r="BR44" s="56"/>
      <c r="BS44" s="56"/>
      <c r="BT44" s="56"/>
      <c r="BU44" s="56"/>
      <c r="BV44" s="56"/>
      <c r="BW44" s="56"/>
      <c r="BX44" s="56"/>
      <c r="BY44" s="56"/>
      <c r="BZ44" s="57"/>
    </row>
    <row r="45" spans="1:78" ht="13.5" customHeight="1" x14ac:dyDescent="0.2">
      <c r="A45" s="2"/>
      <c r="B45" s="16"/>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7"/>
      <c r="BK45" s="2"/>
      <c r="BL45" s="61" t="s">
        <v>27</v>
      </c>
      <c r="BM45" s="62"/>
      <c r="BN45" s="62"/>
      <c r="BO45" s="62"/>
      <c r="BP45" s="62"/>
      <c r="BQ45" s="62"/>
      <c r="BR45" s="62"/>
      <c r="BS45" s="62"/>
      <c r="BT45" s="62"/>
      <c r="BU45" s="62"/>
      <c r="BV45" s="62"/>
      <c r="BW45" s="62"/>
      <c r="BX45" s="62"/>
      <c r="BY45" s="62"/>
      <c r="BZ45" s="63"/>
    </row>
    <row r="46" spans="1:78" ht="13.5" customHeight="1" x14ac:dyDescent="0.2">
      <c r="A46" s="2"/>
      <c r="B46" s="16"/>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7"/>
      <c r="BK46" s="2"/>
      <c r="BL46" s="64"/>
      <c r="BM46" s="65"/>
      <c r="BN46" s="65"/>
      <c r="BO46" s="65"/>
      <c r="BP46" s="65"/>
      <c r="BQ46" s="65"/>
      <c r="BR46" s="65"/>
      <c r="BS46" s="65"/>
      <c r="BT46" s="65"/>
      <c r="BU46" s="65"/>
      <c r="BV46" s="65"/>
      <c r="BW46" s="65"/>
      <c r="BX46" s="65"/>
      <c r="BY46" s="65"/>
      <c r="BZ46" s="66"/>
    </row>
    <row r="47" spans="1:78" ht="13.5" customHeight="1" x14ac:dyDescent="0.2">
      <c r="A47" s="2"/>
      <c r="B47" s="16"/>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7"/>
      <c r="BK47" s="2"/>
      <c r="BL47" s="52" t="s">
        <v>118</v>
      </c>
      <c r="BM47" s="53"/>
      <c r="BN47" s="53"/>
      <c r="BO47" s="53"/>
      <c r="BP47" s="53"/>
      <c r="BQ47" s="53"/>
      <c r="BR47" s="53"/>
      <c r="BS47" s="53"/>
      <c r="BT47" s="53"/>
      <c r="BU47" s="53"/>
      <c r="BV47" s="53"/>
      <c r="BW47" s="53"/>
      <c r="BX47" s="53"/>
      <c r="BY47" s="53"/>
      <c r="BZ47" s="54"/>
    </row>
    <row r="48" spans="1:78" ht="13.5" customHeight="1" x14ac:dyDescent="0.2">
      <c r="A48" s="2"/>
      <c r="B48" s="16"/>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7"/>
      <c r="BK48" s="2"/>
      <c r="BL48" s="52"/>
      <c r="BM48" s="53"/>
      <c r="BN48" s="53"/>
      <c r="BO48" s="53"/>
      <c r="BP48" s="53"/>
      <c r="BQ48" s="53"/>
      <c r="BR48" s="53"/>
      <c r="BS48" s="53"/>
      <c r="BT48" s="53"/>
      <c r="BU48" s="53"/>
      <c r="BV48" s="53"/>
      <c r="BW48" s="53"/>
      <c r="BX48" s="53"/>
      <c r="BY48" s="53"/>
      <c r="BZ48" s="54"/>
    </row>
    <row r="49" spans="1:78" ht="13.5" customHeight="1" x14ac:dyDescent="0.2">
      <c r="A49" s="2"/>
      <c r="B49" s="16"/>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7"/>
      <c r="BK49" s="2"/>
      <c r="BL49" s="52"/>
      <c r="BM49" s="53"/>
      <c r="BN49" s="53"/>
      <c r="BO49" s="53"/>
      <c r="BP49" s="53"/>
      <c r="BQ49" s="53"/>
      <c r="BR49" s="53"/>
      <c r="BS49" s="53"/>
      <c r="BT49" s="53"/>
      <c r="BU49" s="53"/>
      <c r="BV49" s="53"/>
      <c r="BW49" s="53"/>
      <c r="BX49" s="53"/>
      <c r="BY49" s="53"/>
      <c r="BZ49" s="54"/>
    </row>
    <row r="50" spans="1:78" ht="13.5" customHeight="1" x14ac:dyDescent="0.2">
      <c r="A50" s="2"/>
      <c r="B50" s="16"/>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7"/>
      <c r="BK50" s="2"/>
      <c r="BL50" s="52"/>
      <c r="BM50" s="53"/>
      <c r="BN50" s="53"/>
      <c r="BO50" s="53"/>
      <c r="BP50" s="53"/>
      <c r="BQ50" s="53"/>
      <c r="BR50" s="53"/>
      <c r="BS50" s="53"/>
      <c r="BT50" s="53"/>
      <c r="BU50" s="53"/>
      <c r="BV50" s="53"/>
      <c r="BW50" s="53"/>
      <c r="BX50" s="53"/>
      <c r="BY50" s="53"/>
      <c r="BZ50" s="54"/>
    </row>
    <row r="51" spans="1:78" ht="13.5" customHeight="1" x14ac:dyDescent="0.2">
      <c r="A51" s="2"/>
      <c r="B51" s="16"/>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7"/>
      <c r="BK51" s="2"/>
      <c r="BL51" s="52"/>
      <c r="BM51" s="53"/>
      <c r="BN51" s="53"/>
      <c r="BO51" s="53"/>
      <c r="BP51" s="53"/>
      <c r="BQ51" s="53"/>
      <c r="BR51" s="53"/>
      <c r="BS51" s="53"/>
      <c r="BT51" s="53"/>
      <c r="BU51" s="53"/>
      <c r="BV51" s="53"/>
      <c r="BW51" s="53"/>
      <c r="BX51" s="53"/>
      <c r="BY51" s="53"/>
      <c r="BZ51" s="54"/>
    </row>
    <row r="52" spans="1:78" ht="13.5" customHeight="1" x14ac:dyDescent="0.2">
      <c r="A52" s="2"/>
      <c r="B52" s="16"/>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7"/>
      <c r="BK52" s="2"/>
      <c r="BL52" s="52"/>
      <c r="BM52" s="53"/>
      <c r="BN52" s="53"/>
      <c r="BO52" s="53"/>
      <c r="BP52" s="53"/>
      <c r="BQ52" s="53"/>
      <c r="BR52" s="53"/>
      <c r="BS52" s="53"/>
      <c r="BT52" s="53"/>
      <c r="BU52" s="53"/>
      <c r="BV52" s="53"/>
      <c r="BW52" s="53"/>
      <c r="BX52" s="53"/>
      <c r="BY52" s="53"/>
      <c r="BZ52" s="54"/>
    </row>
    <row r="53" spans="1:78" ht="13.5" customHeight="1" x14ac:dyDescent="0.2">
      <c r="A53" s="2"/>
      <c r="B53" s="16"/>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7"/>
      <c r="BK53" s="2"/>
      <c r="BL53" s="52"/>
      <c r="BM53" s="53"/>
      <c r="BN53" s="53"/>
      <c r="BO53" s="53"/>
      <c r="BP53" s="53"/>
      <c r="BQ53" s="53"/>
      <c r="BR53" s="53"/>
      <c r="BS53" s="53"/>
      <c r="BT53" s="53"/>
      <c r="BU53" s="53"/>
      <c r="BV53" s="53"/>
      <c r="BW53" s="53"/>
      <c r="BX53" s="53"/>
      <c r="BY53" s="53"/>
      <c r="BZ53" s="54"/>
    </row>
    <row r="54" spans="1:78" ht="13.5" customHeight="1" x14ac:dyDescent="0.2">
      <c r="A54" s="2"/>
      <c r="B54" s="16"/>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7"/>
      <c r="BK54" s="2"/>
      <c r="BL54" s="52"/>
      <c r="BM54" s="53"/>
      <c r="BN54" s="53"/>
      <c r="BO54" s="53"/>
      <c r="BP54" s="53"/>
      <c r="BQ54" s="53"/>
      <c r="BR54" s="53"/>
      <c r="BS54" s="53"/>
      <c r="BT54" s="53"/>
      <c r="BU54" s="53"/>
      <c r="BV54" s="53"/>
      <c r="BW54" s="53"/>
      <c r="BX54" s="53"/>
      <c r="BY54" s="53"/>
      <c r="BZ54" s="54"/>
    </row>
    <row r="55" spans="1:78" ht="13.5" customHeight="1" x14ac:dyDescent="0.2">
      <c r="A55" s="2"/>
      <c r="B55" s="16"/>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7"/>
      <c r="BK55" s="2"/>
      <c r="BL55" s="52"/>
      <c r="BM55" s="53"/>
      <c r="BN55" s="53"/>
      <c r="BO55" s="53"/>
      <c r="BP55" s="53"/>
      <c r="BQ55" s="53"/>
      <c r="BR55" s="53"/>
      <c r="BS55" s="53"/>
      <c r="BT55" s="53"/>
      <c r="BU55" s="53"/>
      <c r="BV55" s="53"/>
      <c r="BW55" s="53"/>
      <c r="BX55" s="53"/>
      <c r="BY55" s="53"/>
      <c r="BZ55" s="54"/>
    </row>
    <row r="56" spans="1:78" ht="13.5" customHeight="1" x14ac:dyDescent="0.2">
      <c r="A56" s="2"/>
      <c r="B56" s="16"/>
      <c r="C56" s="1"/>
      <c r="D56" s="1"/>
      <c r="E56" s="1"/>
      <c r="F56" s="1"/>
      <c r="G56" s="1"/>
      <c r="H56" s="1"/>
      <c r="I56" s="1"/>
      <c r="J56" s="1"/>
      <c r="K56" s="1"/>
      <c r="L56" s="1"/>
      <c r="M56" s="1"/>
      <c r="N56" s="1"/>
      <c r="O56" s="1"/>
      <c r="P56" s="1"/>
      <c r="Q56" s="18"/>
      <c r="R56" s="1"/>
      <c r="S56" s="1"/>
      <c r="T56" s="1"/>
      <c r="U56" s="1"/>
      <c r="V56" s="1"/>
      <c r="W56" s="1"/>
      <c r="X56" s="1"/>
      <c r="Y56" s="1"/>
      <c r="Z56" s="1"/>
      <c r="AA56" s="1"/>
      <c r="AB56" s="1"/>
      <c r="AC56" s="1"/>
      <c r="AD56" s="1"/>
      <c r="AE56" s="1"/>
      <c r="AF56" s="18"/>
      <c r="AG56" s="1"/>
      <c r="AH56" s="1"/>
      <c r="AI56" s="1"/>
      <c r="AJ56" s="1"/>
      <c r="AK56" s="1"/>
      <c r="AL56" s="1"/>
      <c r="AM56" s="1"/>
      <c r="AN56" s="1"/>
      <c r="AO56" s="1"/>
      <c r="AP56" s="1"/>
      <c r="AQ56" s="1"/>
      <c r="AR56" s="1"/>
      <c r="AS56" s="1"/>
      <c r="AT56" s="1"/>
      <c r="AU56" s="18"/>
      <c r="AV56" s="1"/>
      <c r="AW56" s="1"/>
      <c r="AX56" s="1"/>
      <c r="AY56" s="1"/>
      <c r="AZ56" s="1"/>
      <c r="BA56" s="1"/>
      <c r="BB56" s="1"/>
      <c r="BC56" s="1"/>
      <c r="BD56" s="1"/>
      <c r="BE56" s="1"/>
      <c r="BF56" s="1"/>
      <c r="BG56" s="1"/>
      <c r="BH56" s="1"/>
      <c r="BI56" s="1"/>
      <c r="BJ56" s="17"/>
      <c r="BK56" s="2"/>
      <c r="BL56" s="52"/>
      <c r="BM56" s="53"/>
      <c r="BN56" s="53"/>
      <c r="BO56" s="53"/>
      <c r="BP56" s="53"/>
      <c r="BQ56" s="53"/>
      <c r="BR56" s="53"/>
      <c r="BS56" s="53"/>
      <c r="BT56" s="53"/>
      <c r="BU56" s="53"/>
      <c r="BV56" s="53"/>
      <c r="BW56" s="53"/>
      <c r="BX56" s="53"/>
      <c r="BY56" s="53"/>
      <c r="BZ56" s="54"/>
    </row>
    <row r="57" spans="1:78" ht="13.5" customHeight="1" x14ac:dyDescent="0.2">
      <c r="A57" s="2"/>
      <c r="B57" s="16"/>
      <c r="C57" s="1"/>
      <c r="D57" s="1"/>
      <c r="E57" s="1"/>
      <c r="F57" s="1"/>
      <c r="G57" s="1"/>
      <c r="H57" s="1"/>
      <c r="I57" s="1"/>
      <c r="J57" s="1"/>
      <c r="K57" s="1"/>
      <c r="L57" s="1"/>
      <c r="M57" s="1"/>
      <c r="N57" s="1"/>
      <c r="O57" s="1"/>
      <c r="P57" s="1"/>
      <c r="Q57" s="18"/>
      <c r="R57" s="1"/>
      <c r="S57" s="1"/>
      <c r="T57" s="1"/>
      <c r="U57" s="1"/>
      <c r="V57" s="1"/>
      <c r="W57" s="1"/>
      <c r="X57" s="1"/>
      <c r="Y57" s="1"/>
      <c r="Z57" s="1"/>
      <c r="AA57" s="1"/>
      <c r="AB57" s="1"/>
      <c r="AC57" s="1"/>
      <c r="AD57" s="1"/>
      <c r="AE57" s="1"/>
      <c r="AF57" s="18"/>
      <c r="AG57" s="1"/>
      <c r="AH57" s="1"/>
      <c r="AI57" s="1"/>
      <c r="AJ57" s="1"/>
      <c r="AK57" s="1"/>
      <c r="AL57" s="1"/>
      <c r="AM57" s="1"/>
      <c r="AN57" s="1"/>
      <c r="AO57" s="1"/>
      <c r="AP57" s="1"/>
      <c r="AQ57" s="1"/>
      <c r="AR57" s="1"/>
      <c r="AS57" s="1"/>
      <c r="AT57" s="1"/>
      <c r="AU57" s="18"/>
      <c r="AV57" s="1"/>
      <c r="AW57" s="1"/>
      <c r="AX57" s="1"/>
      <c r="AY57" s="1"/>
      <c r="AZ57" s="1"/>
      <c r="BA57" s="1"/>
      <c r="BB57" s="1"/>
      <c r="BC57" s="1"/>
      <c r="BD57" s="1"/>
      <c r="BE57" s="1"/>
      <c r="BF57" s="1"/>
      <c r="BG57" s="1"/>
      <c r="BH57" s="1"/>
      <c r="BI57" s="1"/>
      <c r="BJ57" s="17"/>
      <c r="BK57" s="2"/>
      <c r="BL57" s="52"/>
      <c r="BM57" s="53"/>
      <c r="BN57" s="53"/>
      <c r="BO57" s="53"/>
      <c r="BP57" s="53"/>
      <c r="BQ57" s="53"/>
      <c r="BR57" s="53"/>
      <c r="BS57" s="53"/>
      <c r="BT57" s="53"/>
      <c r="BU57" s="53"/>
      <c r="BV57" s="53"/>
      <c r="BW57" s="53"/>
      <c r="BX57" s="53"/>
      <c r="BY57" s="53"/>
      <c r="BZ57" s="54"/>
    </row>
    <row r="58" spans="1:78" ht="13.5" customHeight="1" x14ac:dyDescent="0.2">
      <c r="A58" s="2"/>
      <c r="B58" s="16"/>
      <c r="C58" s="19"/>
      <c r="D58" s="19"/>
      <c r="E58" s="19"/>
      <c r="F58" s="19"/>
      <c r="G58" s="19"/>
      <c r="H58" s="19"/>
      <c r="I58" s="19"/>
      <c r="J58" s="19"/>
      <c r="K58" s="19"/>
      <c r="L58" s="19"/>
      <c r="M58" s="19"/>
      <c r="N58" s="19"/>
      <c r="O58" s="19"/>
      <c r="P58" s="19"/>
      <c r="Q58" s="18"/>
      <c r="R58" s="19"/>
      <c r="S58" s="19"/>
      <c r="T58" s="19"/>
      <c r="U58" s="19"/>
      <c r="V58" s="19"/>
      <c r="W58" s="19"/>
      <c r="X58" s="19"/>
      <c r="Y58" s="19"/>
      <c r="Z58" s="19"/>
      <c r="AA58" s="19"/>
      <c r="AB58" s="19"/>
      <c r="AC58" s="19"/>
      <c r="AD58" s="19"/>
      <c r="AE58" s="19"/>
      <c r="AF58" s="18"/>
      <c r="AG58" s="19"/>
      <c r="AH58" s="19"/>
      <c r="AI58" s="19"/>
      <c r="AJ58" s="19"/>
      <c r="AK58" s="19"/>
      <c r="AL58" s="19"/>
      <c r="AM58" s="19"/>
      <c r="AN58" s="19"/>
      <c r="AO58" s="19"/>
      <c r="AP58" s="19"/>
      <c r="AQ58" s="19"/>
      <c r="AR58" s="19"/>
      <c r="AS58" s="19"/>
      <c r="AT58" s="19"/>
      <c r="AU58" s="18"/>
      <c r="AV58" s="19"/>
      <c r="AW58" s="19"/>
      <c r="AX58" s="19"/>
      <c r="AY58" s="19"/>
      <c r="AZ58" s="19"/>
      <c r="BA58" s="19"/>
      <c r="BB58" s="19"/>
      <c r="BC58" s="19"/>
      <c r="BD58" s="19"/>
      <c r="BE58" s="19"/>
      <c r="BF58" s="19"/>
      <c r="BG58" s="19"/>
      <c r="BH58" s="19"/>
      <c r="BI58" s="19"/>
      <c r="BJ58" s="17"/>
      <c r="BK58" s="2"/>
      <c r="BL58" s="52"/>
      <c r="BM58" s="53"/>
      <c r="BN58" s="53"/>
      <c r="BO58" s="53"/>
      <c r="BP58" s="53"/>
      <c r="BQ58" s="53"/>
      <c r="BR58" s="53"/>
      <c r="BS58" s="53"/>
      <c r="BT58" s="53"/>
      <c r="BU58" s="53"/>
      <c r="BV58" s="53"/>
      <c r="BW58" s="53"/>
      <c r="BX58" s="53"/>
      <c r="BY58" s="53"/>
      <c r="BZ58" s="54"/>
    </row>
    <row r="59" spans="1:78" ht="13.5" customHeight="1" x14ac:dyDescent="0.2">
      <c r="A59" s="2"/>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2"/>
      <c r="BK59" s="2"/>
      <c r="BL59" s="52"/>
      <c r="BM59" s="53"/>
      <c r="BN59" s="53"/>
      <c r="BO59" s="53"/>
      <c r="BP59" s="53"/>
      <c r="BQ59" s="53"/>
      <c r="BR59" s="53"/>
      <c r="BS59" s="53"/>
      <c r="BT59" s="53"/>
      <c r="BU59" s="53"/>
      <c r="BV59" s="53"/>
      <c r="BW59" s="53"/>
      <c r="BX59" s="53"/>
      <c r="BY59" s="53"/>
      <c r="BZ59" s="54"/>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2"/>
      <c r="BM60" s="53"/>
      <c r="BN60" s="53"/>
      <c r="BO60" s="53"/>
      <c r="BP60" s="53"/>
      <c r="BQ60" s="53"/>
      <c r="BR60" s="53"/>
      <c r="BS60" s="53"/>
      <c r="BT60" s="53"/>
      <c r="BU60" s="53"/>
      <c r="BV60" s="53"/>
      <c r="BW60" s="53"/>
      <c r="BX60" s="53"/>
      <c r="BY60" s="53"/>
      <c r="BZ60" s="54"/>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2"/>
      <c r="BM61" s="53"/>
      <c r="BN61" s="53"/>
      <c r="BO61" s="53"/>
      <c r="BP61" s="53"/>
      <c r="BQ61" s="53"/>
      <c r="BR61" s="53"/>
      <c r="BS61" s="53"/>
      <c r="BT61" s="53"/>
      <c r="BU61" s="53"/>
      <c r="BV61" s="53"/>
      <c r="BW61" s="53"/>
      <c r="BX61" s="53"/>
      <c r="BY61" s="53"/>
      <c r="BZ61" s="54"/>
    </row>
    <row r="62" spans="1:78" ht="13.5" customHeight="1" x14ac:dyDescent="0.2">
      <c r="A62" s="2"/>
      <c r="B62" s="16"/>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7"/>
      <c r="BK62" s="2"/>
      <c r="BL62" s="52"/>
      <c r="BM62" s="53"/>
      <c r="BN62" s="53"/>
      <c r="BO62" s="53"/>
      <c r="BP62" s="53"/>
      <c r="BQ62" s="53"/>
      <c r="BR62" s="53"/>
      <c r="BS62" s="53"/>
      <c r="BT62" s="53"/>
      <c r="BU62" s="53"/>
      <c r="BV62" s="53"/>
      <c r="BW62" s="53"/>
      <c r="BX62" s="53"/>
      <c r="BY62" s="53"/>
      <c r="BZ62" s="54"/>
    </row>
    <row r="63" spans="1:78" ht="13.5" customHeight="1" x14ac:dyDescent="0.2">
      <c r="A63" s="2"/>
      <c r="B63" s="16"/>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7"/>
      <c r="BK63" s="2"/>
      <c r="BL63" s="55"/>
      <c r="BM63" s="56"/>
      <c r="BN63" s="56"/>
      <c r="BO63" s="56"/>
      <c r="BP63" s="56"/>
      <c r="BQ63" s="56"/>
      <c r="BR63" s="56"/>
      <c r="BS63" s="56"/>
      <c r="BT63" s="56"/>
      <c r="BU63" s="56"/>
      <c r="BV63" s="56"/>
      <c r="BW63" s="56"/>
      <c r="BX63" s="56"/>
      <c r="BY63" s="56"/>
      <c r="BZ63" s="57"/>
    </row>
    <row r="64" spans="1:78" ht="13.5" customHeight="1" x14ac:dyDescent="0.2">
      <c r="A64" s="2"/>
      <c r="B64" s="1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7"/>
      <c r="BK64" s="2"/>
      <c r="BL64" s="61" t="s">
        <v>29</v>
      </c>
      <c r="BM64" s="62"/>
      <c r="BN64" s="62"/>
      <c r="BO64" s="62"/>
      <c r="BP64" s="62"/>
      <c r="BQ64" s="62"/>
      <c r="BR64" s="62"/>
      <c r="BS64" s="62"/>
      <c r="BT64" s="62"/>
      <c r="BU64" s="62"/>
      <c r="BV64" s="62"/>
      <c r="BW64" s="62"/>
      <c r="BX64" s="62"/>
      <c r="BY64" s="62"/>
      <c r="BZ64" s="63"/>
    </row>
    <row r="65" spans="1:78" ht="13.5" customHeight="1" x14ac:dyDescent="0.2">
      <c r="A65" s="2"/>
      <c r="B65" s="16"/>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7"/>
      <c r="BK65" s="2"/>
      <c r="BL65" s="64"/>
      <c r="BM65" s="65"/>
      <c r="BN65" s="65"/>
      <c r="BO65" s="65"/>
      <c r="BP65" s="65"/>
      <c r="BQ65" s="65"/>
      <c r="BR65" s="65"/>
      <c r="BS65" s="65"/>
      <c r="BT65" s="65"/>
      <c r="BU65" s="65"/>
      <c r="BV65" s="65"/>
      <c r="BW65" s="65"/>
      <c r="BX65" s="65"/>
      <c r="BY65" s="65"/>
      <c r="BZ65" s="66"/>
    </row>
    <row r="66" spans="1:78" ht="13.5" customHeight="1" x14ac:dyDescent="0.2">
      <c r="A66" s="2"/>
      <c r="B66" s="16"/>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7"/>
      <c r="BK66" s="2"/>
      <c r="BL66" s="52" t="s">
        <v>117</v>
      </c>
      <c r="BM66" s="53"/>
      <c r="BN66" s="53"/>
      <c r="BO66" s="53"/>
      <c r="BP66" s="53"/>
      <c r="BQ66" s="53"/>
      <c r="BR66" s="53"/>
      <c r="BS66" s="53"/>
      <c r="BT66" s="53"/>
      <c r="BU66" s="53"/>
      <c r="BV66" s="53"/>
      <c r="BW66" s="53"/>
      <c r="BX66" s="53"/>
      <c r="BY66" s="53"/>
      <c r="BZ66" s="54"/>
    </row>
    <row r="67" spans="1:78" ht="13.5" customHeight="1" x14ac:dyDescent="0.2">
      <c r="A67" s="2"/>
      <c r="B67" s="16"/>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7"/>
      <c r="BK67" s="2"/>
      <c r="BL67" s="52"/>
      <c r="BM67" s="53"/>
      <c r="BN67" s="53"/>
      <c r="BO67" s="53"/>
      <c r="BP67" s="53"/>
      <c r="BQ67" s="53"/>
      <c r="BR67" s="53"/>
      <c r="BS67" s="53"/>
      <c r="BT67" s="53"/>
      <c r="BU67" s="53"/>
      <c r="BV67" s="53"/>
      <c r="BW67" s="53"/>
      <c r="BX67" s="53"/>
      <c r="BY67" s="53"/>
      <c r="BZ67" s="54"/>
    </row>
    <row r="68" spans="1:78" ht="13.5" customHeight="1" x14ac:dyDescent="0.2">
      <c r="A68" s="2"/>
      <c r="B68" s="16"/>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7"/>
      <c r="BK68" s="2"/>
      <c r="BL68" s="52"/>
      <c r="BM68" s="53"/>
      <c r="BN68" s="53"/>
      <c r="BO68" s="53"/>
      <c r="BP68" s="53"/>
      <c r="BQ68" s="53"/>
      <c r="BR68" s="53"/>
      <c r="BS68" s="53"/>
      <c r="BT68" s="53"/>
      <c r="BU68" s="53"/>
      <c r="BV68" s="53"/>
      <c r="BW68" s="53"/>
      <c r="BX68" s="53"/>
      <c r="BY68" s="53"/>
      <c r="BZ68" s="54"/>
    </row>
    <row r="69" spans="1:78" ht="13.5" customHeight="1" x14ac:dyDescent="0.2">
      <c r="A69" s="2"/>
      <c r="B69" s="16"/>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7"/>
      <c r="BK69" s="2"/>
      <c r="BL69" s="52"/>
      <c r="BM69" s="53"/>
      <c r="BN69" s="53"/>
      <c r="BO69" s="53"/>
      <c r="BP69" s="53"/>
      <c r="BQ69" s="53"/>
      <c r="BR69" s="53"/>
      <c r="BS69" s="53"/>
      <c r="BT69" s="53"/>
      <c r="BU69" s="53"/>
      <c r="BV69" s="53"/>
      <c r="BW69" s="53"/>
      <c r="BX69" s="53"/>
      <c r="BY69" s="53"/>
      <c r="BZ69" s="54"/>
    </row>
    <row r="70" spans="1:78" ht="13.5" customHeight="1" x14ac:dyDescent="0.2">
      <c r="A70" s="2"/>
      <c r="B70" s="16"/>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7"/>
      <c r="BK70" s="2"/>
      <c r="BL70" s="52"/>
      <c r="BM70" s="53"/>
      <c r="BN70" s="53"/>
      <c r="BO70" s="53"/>
      <c r="BP70" s="53"/>
      <c r="BQ70" s="53"/>
      <c r="BR70" s="53"/>
      <c r="BS70" s="53"/>
      <c r="BT70" s="53"/>
      <c r="BU70" s="53"/>
      <c r="BV70" s="53"/>
      <c r="BW70" s="53"/>
      <c r="BX70" s="53"/>
      <c r="BY70" s="53"/>
      <c r="BZ70" s="54"/>
    </row>
    <row r="71" spans="1:78" ht="13.5" customHeight="1" x14ac:dyDescent="0.2">
      <c r="A71" s="2"/>
      <c r="B71" s="16"/>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7"/>
      <c r="BK71" s="2"/>
      <c r="BL71" s="52"/>
      <c r="BM71" s="53"/>
      <c r="BN71" s="53"/>
      <c r="BO71" s="53"/>
      <c r="BP71" s="53"/>
      <c r="BQ71" s="53"/>
      <c r="BR71" s="53"/>
      <c r="BS71" s="53"/>
      <c r="BT71" s="53"/>
      <c r="BU71" s="53"/>
      <c r="BV71" s="53"/>
      <c r="BW71" s="53"/>
      <c r="BX71" s="53"/>
      <c r="BY71" s="53"/>
      <c r="BZ71" s="54"/>
    </row>
    <row r="72" spans="1:78" ht="13.5" customHeight="1" x14ac:dyDescent="0.2">
      <c r="A72" s="2"/>
      <c r="B72" s="16"/>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7"/>
      <c r="BK72" s="2"/>
      <c r="BL72" s="52"/>
      <c r="BM72" s="53"/>
      <c r="BN72" s="53"/>
      <c r="BO72" s="53"/>
      <c r="BP72" s="53"/>
      <c r="BQ72" s="53"/>
      <c r="BR72" s="53"/>
      <c r="BS72" s="53"/>
      <c r="BT72" s="53"/>
      <c r="BU72" s="53"/>
      <c r="BV72" s="53"/>
      <c r="BW72" s="53"/>
      <c r="BX72" s="53"/>
      <c r="BY72" s="53"/>
      <c r="BZ72" s="54"/>
    </row>
    <row r="73" spans="1:78" ht="13.5" customHeight="1" x14ac:dyDescent="0.2">
      <c r="A73" s="2"/>
      <c r="B73" s="16"/>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7"/>
      <c r="BK73" s="2"/>
      <c r="BL73" s="52"/>
      <c r="BM73" s="53"/>
      <c r="BN73" s="53"/>
      <c r="BO73" s="53"/>
      <c r="BP73" s="53"/>
      <c r="BQ73" s="53"/>
      <c r="BR73" s="53"/>
      <c r="BS73" s="53"/>
      <c r="BT73" s="53"/>
      <c r="BU73" s="53"/>
      <c r="BV73" s="53"/>
      <c r="BW73" s="53"/>
      <c r="BX73" s="53"/>
      <c r="BY73" s="53"/>
      <c r="BZ73" s="54"/>
    </row>
    <row r="74" spans="1:78" ht="13.5" customHeight="1" x14ac:dyDescent="0.2">
      <c r="A74" s="2"/>
      <c r="B74" s="16"/>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7"/>
      <c r="BK74" s="2"/>
      <c r="BL74" s="52"/>
      <c r="BM74" s="53"/>
      <c r="BN74" s="53"/>
      <c r="BO74" s="53"/>
      <c r="BP74" s="53"/>
      <c r="BQ74" s="53"/>
      <c r="BR74" s="53"/>
      <c r="BS74" s="53"/>
      <c r="BT74" s="53"/>
      <c r="BU74" s="53"/>
      <c r="BV74" s="53"/>
      <c r="BW74" s="53"/>
      <c r="BX74" s="53"/>
      <c r="BY74" s="53"/>
      <c r="BZ74" s="54"/>
    </row>
    <row r="75" spans="1:78" ht="13.5" customHeight="1" x14ac:dyDescent="0.2">
      <c r="A75" s="2"/>
      <c r="B75" s="16"/>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7"/>
      <c r="BK75" s="2"/>
      <c r="BL75" s="52"/>
      <c r="BM75" s="53"/>
      <c r="BN75" s="53"/>
      <c r="BO75" s="53"/>
      <c r="BP75" s="53"/>
      <c r="BQ75" s="53"/>
      <c r="BR75" s="53"/>
      <c r="BS75" s="53"/>
      <c r="BT75" s="53"/>
      <c r="BU75" s="53"/>
      <c r="BV75" s="53"/>
      <c r="BW75" s="53"/>
      <c r="BX75" s="53"/>
      <c r="BY75" s="53"/>
      <c r="BZ75" s="54"/>
    </row>
    <row r="76" spans="1:78" ht="13.5" customHeight="1" x14ac:dyDescent="0.2">
      <c r="A76" s="2"/>
      <c r="B76" s="16"/>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7"/>
      <c r="BK76" s="2"/>
      <c r="BL76" s="52"/>
      <c r="BM76" s="53"/>
      <c r="BN76" s="53"/>
      <c r="BO76" s="53"/>
      <c r="BP76" s="53"/>
      <c r="BQ76" s="53"/>
      <c r="BR76" s="53"/>
      <c r="BS76" s="53"/>
      <c r="BT76" s="53"/>
      <c r="BU76" s="53"/>
      <c r="BV76" s="53"/>
      <c r="BW76" s="53"/>
      <c r="BX76" s="53"/>
      <c r="BY76" s="53"/>
      <c r="BZ76" s="54"/>
    </row>
    <row r="77" spans="1:78" ht="13.5" customHeight="1" x14ac:dyDescent="0.2">
      <c r="A77" s="2"/>
      <c r="B77" s="16"/>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7"/>
      <c r="BK77" s="2"/>
      <c r="BL77" s="52"/>
      <c r="BM77" s="53"/>
      <c r="BN77" s="53"/>
      <c r="BO77" s="53"/>
      <c r="BP77" s="53"/>
      <c r="BQ77" s="53"/>
      <c r="BR77" s="53"/>
      <c r="BS77" s="53"/>
      <c r="BT77" s="53"/>
      <c r="BU77" s="53"/>
      <c r="BV77" s="53"/>
      <c r="BW77" s="53"/>
      <c r="BX77" s="53"/>
      <c r="BY77" s="53"/>
      <c r="BZ77" s="54"/>
    </row>
    <row r="78" spans="1:78" ht="13.5" customHeight="1" x14ac:dyDescent="0.2">
      <c r="A78" s="2"/>
      <c r="B78" s="16"/>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7"/>
      <c r="BK78" s="2"/>
      <c r="BL78" s="52"/>
      <c r="BM78" s="53"/>
      <c r="BN78" s="53"/>
      <c r="BO78" s="53"/>
      <c r="BP78" s="53"/>
      <c r="BQ78" s="53"/>
      <c r="BR78" s="53"/>
      <c r="BS78" s="53"/>
      <c r="BT78" s="53"/>
      <c r="BU78" s="53"/>
      <c r="BV78" s="53"/>
      <c r="BW78" s="53"/>
      <c r="BX78" s="53"/>
      <c r="BY78" s="53"/>
      <c r="BZ78" s="54"/>
    </row>
    <row r="79" spans="1:78" ht="13.5" customHeight="1" x14ac:dyDescent="0.2">
      <c r="A79" s="2"/>
      <c r="B79" s="16"/>
      <c r="C79" s="1"/>
      <c r="D79" s="1"/>
      <c r="E79" s="1"/>
      <c r="F79" s="1"/>
      <c r="G79" s="1"/>
      <c r="H79" s="1"/>
      <c r="I79" s="1"/>
      <c r="J79" s="1"/>
      <c r="K79" s="1"/>
      <c r="L79" s="1"/>
      <c r="M79" s="1"/>
      <c r="N79" s="1"/>
      <c r="O79" s="1"/>
      <c r="P79" s="1"/>
      <c r="Q79" s="1"/>
      <c r="R79" s="1"/>
      <c r="S79" s="1"/>
      <c r="T79" s="1"/>
      <c r="U79" s="18"/>
      <c r="V79" s="18"/>
      <c r="W79" s="1"/>
      <c r="X79" s="1"/>
      <c r="Y79" s="1"/>
      <c r="Z79" s="1"/>
      <c r="AA79" s="1"/>
      <c r="AB79" s="1"/>
      <c r="AC79" s="1"/>
      <c r="AD79" s="1"/>
      <c r="AE79" s="1"/>
      <c r="AF79" s="1"/>
      <c r="AG79" s="1"/>
      <c r="AH79" s="1"/>
      <c r="AI79" s="1"/>
      <c r="AJ79" s="1"/>
      <c r="AK79" s="1"/>
      <c r="AL79" s="1"/>
      <c r="AM79" s="1"/>
      <c r="AN79" s="1"/>
      <c r="AO79" s="18"/>
      <c r="AP79" s="18"/>
      <c r="AQ79" s="1"/>
      <c r="AR79" s="1"/>
      <c r="AS79" s="1"/>
      <c r="AT79" s="1"/>
      <c r="AU79" s="1"/>
      <c r="AV79" s="1"/>
      <c r="AW79" s="1"/>
      <c r="AX79" s="1"/>
      <c r="AY79" s="1"/>
      <c r="AZ79" s="1"/>
      <c r="BA79" s="1"/>
      <c r="BB79" s="1"/>
      <c r="BC79" s="1"/>
      <c r="BD79" s="1"/>
      <c r="BE79" s="1"/>
      <c r="BF79" s="1"/>
      <c r="BG79" s="1"/>
      <c r="BH79" s="1"/>
      <c r="BI79" s="2"/>
      <c r="BJ79" s="17"/>
      <c r="BK79" s="2"/>
      <c r="BL79" s="52"/>
      <c r="BM79" s="53"/>
      <c r="BN79" s="53"/>
      <c r="BO79" s="53"/>
      <c r="BP79" s="53"/>
      <c r="BQ79" s="53"/>
      <c r="BR79" s="53"/>
      <c r="BS79" s="53"/>
      <c r="BT79" s="53"/>
      <c r="BU79" s="53"/>
      <c r="BV79" s="53"/>
      <c r="BW79" s="53"/>
      <c r="BX79" s="53"/>
      <c r="BY79" s="53"/>
      <c r="BZ79" s="54"/>
    </row>
    <row r="80" spans="1:78" ht="13.5" customHeight="1" x14ac:dyDescent="0.2">
      <c r="A80" s="2"/>
      <c r="B80" s="16"/>
      <c r="C80" s="1"/>
      <c r="D80" s="1"/>
      <c r="E80" s="1"/>
      <c r="F80" s="1"/>
      <c r="G80" s="1"/>
      <c r="H80" s="1"/>
      <c r="I80" s="1"/>
      <c r="J80" s="1"/>
      <c r="K80" s="1"/>
      <c r="L80" s="1"/>
      <c r="M80" s="1"/>
      <c r="N80" s="1"/>
      <c r="O80" s="1"/>
      <c r="P80" s="1"/>
      <c r="Q80" s="1"/>
      <c r="R80" s="1"/>
      <c r="S80" s="1"/>
      <c r="T80" s="1"/>
      <c r="U80" s="18"/>
      <c r="V80" s="18"/>
      <c r="W80" s="1"/>
      <c r="X80" s="1"/>
      <c r="Y80" s="1"/>
      <c r="Z80" s="1"/>
      <c r="AA80" s="1"/>
      <c r="AB80" s="1"/>
      <c r="AC80" s="1"/>
      <c r="AD80" s="1"/>
      <c r="AE80" s="1"/>
      <c r="AF80" s="1"/>
      <c r="AG80" s="1"/>
      <c r="AH80" s="1"/>
      <c r="AI80" s="1"/>
      <c r="AJ80" s="1"/>
      <c r="AK80" s="1"/>
      <c r="AL80" s="1"/>
      <c r="AM80" s="1"/>
      <c r="AN80" s="1"/>
      <c r="AO80" s="18"/>
      <c r="AP80" s="18"/>
      <c r="AQ80" s="1"/>
      <c r="AR80" s="1"/>
      <c r="AS80" s="1"/>
      <c r="AT80" s="1"/>
      <c r="AU80" s="1"/>
      <c r="AV80" s="1"/>
      <c r="AW80" s="1"/>
      <c r="AX80" s="1"/>
      <c r="AY80" s="1"/>
      <c r="AZ80" s="1"/>
      <c r="BA80" s="1"/>
      <c r="BB80" s="1"/>
      <c r="BC80" s="1"/>
      <c r="BD80" s="1"/>
      <c r="BE80" s="1"/>
      <c r="BF80" s="1"/>
      <c r="BG80" s="1"/>
      <c r="BH80" s="1"/>
      <c r="BI80" s="2"/>
      <c r="BJ80" s="17"/>
      <c r="BK80" s="2"/>
      <c r="BL80" s="52"/>
      <c r="BM80" s="53"/>
      <c r="BN80" s="53"/>
      <c r="BO80" s="53"/>
      <c r="BP80" s="53"/>
      <c r="BQ80" s="53"/>
      <c r="BR80" s="53"/>
      <c r="BS80" s="53"/>
      <c r="BT80" s="53"/>
      <c r="BU80" s="53"/>
      <c r="BV80" s="53"/>
      <c r="BW80" s="53"/>
      <c r="BX80" s="53"/>
      <c r="BY80" s="53"/>
      <c r="BZ80" s="54"/>
    </row>
    <row r="81" spans="1:78" ht="13.5" customHeight="1" x14ac:dyDescent="0.2">
      <c r="A81" s="2"/>
      <c r="B81" s="16"/>
      <c r="C81" s="23"/>
      <c r="D81" s="23"/>
      <c r="E81" s="23"/>
      <c r="F81" s="23"/>
      <c r="G81" s="23"/>
      <c r="H81" s="23"/>
      <c r="I81" s="23"/>
      <c r="J81" s="23"/>
      <c r="K81" s="23"/>
      <c r="L81" s="23"/>
      <c r="M81" s="23"/>
      <c r="N81" s="23"/>
      <c r="O81" s="23"/>
      <c r="P81" s="23"/>
      <c r="Q81" s="23"/>
      <c r="R81" s="23"/>
      <c r="S81" s="23"/>
      <c r="T81" s="23"/>
      <c r="U81" s="2"/>
      <c r="V81" s="2"/>
      <c r="W81" s="23"/>
      <c r="X81" s="23"/>
      <c r="Y81" s="23"/>
      <c r="Z81" s="23"/>
      <c r="AA81" s="23"/>
      <c r="AB81" s="23"/>
      <c r="AC81" s="23"/>
      <c r="AD81" s="23"/>
      <c r="AE81" s="23"/>
      <c r="AF81" s="23"/>
      <c r="AG81" s="23"/>
      <c r="AH81" s="23"/>
      <c r="AI81" s="23"/>
      <c r="AJ81" s="23"/>
      <c r="AK81" s="23"/>
      <c r="AL81" s="23"/>
      <c r="AM81" s="23"/>
      <c r="AN81" s="23"/>
      <c r="AO81" s="2"/>
      <c r="AP81" s="2"/>
      <c r="AQ81" s="23"/>
      <c r="AR81" s="23"/>
      <c r="AS81" s="23"/>
      <c r="AT81" s="23"/>
      <c r="AU81" s="23"/>
      <c r="AV81" s="23"/>
      <c r="AW81" s="23"/>
      <c r="AX81" s="23"/>
      <c r="AY81" s="23"/>
      <c r="AZ81" s="23"/>
      <c r="BA81" s="23"/>
      <c r="BB81" s="23"/>
      <c r="BC81" s="23"/>
      <c r="BD81" s="23"/>
      <c r="BE81" s="23"/>
      <c r="BF81" s="23"/>
      <c r="BG81" s="23"/>
      <c r="BH81" s="23"/>
      <c r="BI81" s="2"/>
      <c r="BJ81" s="17"/>
      <c r="BK81" s="2"/>
      <c r="BL81" s="52"/>
      <c r="BM81" s="53"/>
      <c r="BN81" s="53"/>
      <c r="BO81" s="53"/>
      <c r="BP81" s="53"/>
      <c r="BQ81" s="53"/>
      <c r="BR81" s="53"/>
      <c r="BS81" s="53"/>
      <c r="BT81" s="53"/>
      <c r="BU81" s="53"/>
      <c r="BV81" s="53"/>
      <c r="BW81" s="53"/>
      <c r="BX81" s="53"/>
      <c r="BY81" s="53"/>
      <c r="BZ81" s="54"/>
    </row>
    <row r="82" spans="1:78" ht="13.5" customHeight="1" x14ac:dyDescent="0.2">
      <c r="A82" s="2"/>
      <c r="B82" s="20"/>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2"/>
      <c r="BK82" s="2"/>
      <c r="BL82" s="55"/>
      <c r="BM82" s="56"/>
      <c r="BN82" s="56"/>
      <c r="BO82" s="56"/>
      <c r="BP82" s="56"/>
      <c r="BQ82" s="56"/>
      <c r="BR82" s="56"/>
      <c r="BS82" s="56"/>
      <c r="BT82" s="56"/>
      <c r="BU82" s="56"/>
      <c r="BV82" s="56"/>
      <c r="BW82" s="56"/>
      <c r="BX82" s="56"/>
      <c r="BY82" s="56"/>
      <c r="BZ82" s="57"/>
    </row>
    <row r="83" spans="1:78" x14ac:dyDescent="0.2">
      <c r="C83" s="2" t="s">
        <v>30</v>
      </c>
    </row>
    <row r="84" spans="1:78" x14ac:dyDescent="0.2">
      <c r="C84" s="2"/>
    </row>
    <row r="85" spans="1:78" hidden="1" x14ac:dyDescent="0.2">
      <c r="B85" s="24" t="s">
        <v>31</v>
      </c>
      <c r="C85" s="24"/>
      <c r="D85" s="24"/>
      <c r="E85" s="24" t="s">
        <v>32</v>
      </c>
      <c r="F85" s="24" t="s">
        <v>33</v>
      </c>
      <c r="G85" s="24" t="s">
        <v>34</v>
      </c>
      <c r="H85" s="24" t="s">
        <v>35</v>
      </c>
      <c r="I85" s="24" t="s">
        <v>36</v>
      </c>
      <c r="J85" s="24" t="s">
        <v>37</v>
      </c>
      <c r="K85" s="24" t="s">
        <v>38</v>
      </c>
      <c r="L85" s="24" t="s">
        <v>39</v>
      </c>
      <c r="M85" s="24" t="s">
        <v>40</v>
      </c>
      <c r="N85" s="24" t="s">
        <v>41</v>
      </c>
      <c r="O85" s="24" t="s">
        <v>42</v>
      </c>
    </row>
    <row r="86" spans="1:78" hidden="1" x14ac:dyDescent="0.2">
      <c r="B86" s="24"/>
      <c r="C86" s="24"/>
      <c r="D86" s="24"/>
      <c r="E86" s="24" t="str">
        <f>データ!AI6</f>
        <v/>
      </c>
      <c r="F86" s="24" t="s">
        <v>43</v>
      </c>
      <c r="G86" s="24" t="s">
        <v>44</v>
      </c>
      <c r="H86" s="24" t="str">
        <f>データ!BP6</f>
        <v>【832.52】</v>
      </c>
      <c r="I86" s="24" t="str">
        <f>データ!CA6</f>
        <v>【60.94】</v>
      </c>
      <c r="J86" s="24" t="str">
        <f>データ!CL6</f>
        <v>【253.04】</v>
      </c>
      <c r="K86" s="24" t="str">
        <f>データ!CW6</f>
        <v>【54.84】</v>
      </c>
      <c r="L86" s="24" t="str">
        <f>データ!DH6</f>
        <v>【86.60】</v>
      </c>
      <c r="M86" s="24" t="s">
        <v>43</v>
      </c>
      <c r="N86" s="24" t="s">
        <v>43</v>
      </c>
      <c r="O86" s="24" t="str">
        <f>データ!EO6</f>
        <v>【0.16】</v>
      </c>
    </row>
  </sheetData>
  <sheetProtection algorithmName="SHA-512" hashValue="0DFSerQu2RShDAMfYNHf8P2HegET7bw54ZDcpLtIl7opw5AnOnAr9okmwQeLaQWWxx/1FIJ/3/pRWxXTEj9gVw==" saltValue="pxYuQBwmGDvQ40Lkassu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I1" s="25">
        <v>1</v>
      </c>
      <c r="DJ1" s="25">
        <v>1</v>
      </c>
      <c r="DK1" s="25">
        <v>1</v>
      </c>
      <c r="DL1" s="25">
        <v>1</v>
      </c>
      <c r="DM1" s="25">
        <v>1</v>
      </c>
      <c r="DN1" s="25">
        <v>1</v>
      </c>
      <c r="DO1" s="25">
        <v>1</v>
      </c>
      <c r="DP1" s="25">
        <v>1</v>
      </c>
      <c r="DQ1" s="25">
        <v>1</v>
      </c>
      <c r="DR1" s="25">
        <v>1</v>
      </c>
      <c r="DS1" s="25"/>
      <c r="DT1" s="25">
        <v>1</v>
      </c>
      <c r="DU1" s="25">
        <v>1</v>
      </c>
      <c r="DV1" s="25">
        <v>1</v>
      </c>
      <c r="DW1" s="25">
        <v>1</v>
      </c>
      <c r="DX1" s="25">
        <v>1</v>
      </c>
      <c r="DY1" s="25">
        <v>1</v>
      </c>
      <c r="DZ1" s="25">
        <v>1</v>
      </c>
      <c r="EA1" s="25">
        <v>1</v>
      </c>
      <c r="EB1" s="25">
        <v>1</v>
      </c>
      <c r="EC1" s="25">
        <v>1</v>
      </c>
      <c r="ED1" s="25"/>
      <c r="EE1" s="25">
        <v>1</v>
      </c>
      <c r="EF1" s="25">
        <v>1</v>
      </c>
      <c r="EG1" s="25">
        <v>1</v>
      </c>
      <c r="EH1" s="25">
        <v>1</v>
      </c>
      <c r="EI1" s="25">
        <v>1</v>
      </c>
      <c r="EJ1" s="25">
        <v>1</v>
      </c>
      <c r="EK1" s="25">
        <v>1</v>
      </c>
      <c r="EL1" s="25">
        <v>1</v>
      </c>
      <c r="EM1" s="25">
        <v>1</v>
      </c>
      <c r="EN1" s="25">
        <v>1</v>
      </c>
      <c r="EO1" s="25"/>
    </row>
    <row r="2" spans="1:145" x14ac:dyDescent="0.2">
      <c r="A2" s="26" t="s">
        <v>46</v>
      </c>
      <c r="B2" s="26">
        <f>COLUMN()-1</f>
        <v>1</v>
      </c>
      <c r="C2" s="26">
        <f t="shared" ref="C2:BS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ref="BT2:EE2" si="1">COLUMN()-1</f>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si="1"/>
        <v>134</v>
      </c>
      <c r="EF2" s="26">
        <f t="shared" ref="EF2:EO2" si="2">COLUMN()-1</f>
        <v>135</v>
      </c>
      <c r="EG2" s="26">
        <f t="shared" si="2"/>
        <v>136</v>
      </c>
      <c r="EH2" s="26">
        <f t="shared" si="2"/>
        <v>137</v>
      </c>
      <c r="EI2" s="26">
        <f t="shared" si="2"/>
        <v>138</v>
      </c>
      <c r="EJ2" s="26">
        <f t="shared" si="2"/>
        <v>139</v>
      </c>
      <c r="EK2" s="26">
        <f t="shared" si="2"/>
        <v>140</v>
      </c>
      <c r="EL2" s="26">
        <f t="shared" si="2"/>
        <v>141</v>
      </c>
      <c r="EM2" s="26">
        <f t="shared" si="2"/>
        <v>142</v>
      </c>
      <c r="EN2" s="26">
        <f t="shared" si="2"/>
        <v>143</v>
      </c>
      <c r="EO2" s="26">
        <f t="shared" si="2"/>
        <v>144</v>
      </c>
    </row>
    <row r="3" spans="1:145" x14ac:dyDescent="0.2">
      <c r="A3" s="26" t="s">
        <v>47</v>
      </c>
      <c r="B3" s="27" t="s">
        <v>48</v>
      </c>
      <c r="C3" s="27" t="s">
        <v>49</v>
      </c>
      <c r="D3" s="27" t="s">
        <v>50</v>
      </c>
      <c r="E3" s="27" t="s">
        <v>51</v>
      </c>
      <c r="F3" s="27" t="s">
        <v>52</v>
      </c>
      <c r="G3" s="27" t="s">
        <v>53</v>
      </c>
      <c r="H3" s="75" t="s">
        <v>54</v>
      </c>
      <c r="I3" s="76"/>
      <c r="J3" s="76"/>
      <c r="K3" s="76"/>
      <c r="L3" s="76"/>
      <c r="M3" s="76"/>
      <c r="N3" s="76"/>
      <c r="O3" s="76"/>
      <c r="P3" s="76"/>
      <c r="Q3" s="76"/>
      <c r="R3" s="76"/>
      <c r="S3" s="76"/>
      <c r="T3" s="76"/>
      <c r="U3" s="76"/>
      <c r="V3" s="76"/>
      <c r="W3" s="76"/>
      <c r="X3" s="77"/>
      <c r="Y3" s="81" t="s">
        <v>55</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56</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5" x14ac:dyDescent="0.2">
      <c r="A4" s="26" t="s">
        <v>57</v>
      </c>
      <c r="B4" s="28"/>
      <c r="C4" s="28"/>
      <c r="D4" s="28"/>
      <c r="E4" s="28"/>
      <c r="F4" s="28"/>
      <c r="G4" s="28"/>
      <c r="H4" s="78"/>
      <c r="I4" s="79"/>
      <c r="J4" s="79"/>
      <c r="K4" s="79"/>
      <c r="L4" s="79"/>
      <c r="M4" s="79"/>
      <c r="N4" s="79"/>
      <c r="O4" s="79"/>
      <c r="P4" s="79"/>
      <c r="Q4" s="79"/>
      <c r="R4" s="79"/>
      <c r="S4" s="79"/>
      <c r="T4" s="79"/>
      <c r="U4" s="79"/>
      <c r="V4" s="79"/>
      <c r="W4" s="79"/>
      <c r="X4" s="80"/>
      <c r="Y4" s="74" t="s">
        <v>58</v>
      </c>
      <c r="Z4" s="74"/>
      <c r="AA4" s="74"/>
      <c r="AB4" s="74"/>
      <c r="AC4" s="74"/>
      <c r="AD4" s="74"/>
      <c r="AE4" s="74"/>
      <c r="AF4" s="74"/>
      <c r="AG4" s="74"/>
      <c r="AH4" s="74"/>
      <c r="AI4" s="74"/>
      <c r="AJ4" s="74" t="s">
        <v>59</v>
      </c>
      <c r="AK4" s="74"/>
      <c r="AL4" s="74"/>
      <c r="AM4" s="74"/>
      <c r="AN4" s="74"/>
      <c r="AO4" s="74"/>
      <c r="AP4" s="74"/>
      <c r="AQ4" s="74"/>
      <c r="AR4" s="74"/>
      <c r="AS4" s="74"/>
      <c r="AT4" s="74"/>
      <c r="AU4" s="74" t="s">
        <v>60</v>
      </c>
      <c r="AV4" s="74"/>
      <c r="AW4" s="74"/>
      <c r="AX4" s="74"/>
      <c r="AY4" s="74"/>
      <c r="AZ4" s="74"/>
      <c r="BA4" s="74"/>
      <c r="BB4" s="74"/>
      <c r="BC4" s="74"/>
      <c r="BD4" s="74"/>
      <c r="BE4" s="74"/>
      <c r="BF4" s="74" t="s">
        <v>61</v>
      </c>
      <c r="BG4" s="74"/>
      <c r="BH4" s="74"/>
      <c r="BI4" s="74"/>
      <c r="BJ4" s="74"/>
      <c r="BK4" s="74"/>
      <c r="BL4" s="74"/>
      <c r="BM4" s="74"/>
      <c r="BN4" s="74"/>
      <c r="BO4" s="74"/>
      <c r="BP4" s="74"/>
      <c r="BQ4" s="74" t="s">
        <v>62</v>
      </c>
      <c r="BR4" s="74"/>
      <c r="BS4" s="74"/>
      <c r="BT4" s="74"/>
      <c r="BU4" s="74"/>
      <c r="BV4" s="74"/>
      <c r="BW4" s="74"/>
      <c r="BX4" s="74"/>
      <c r="BY4" s="74"/>
      <c r="BZ4" s="74"/>
      <c r="CA4" s="74"/>
      <c r="CB4" s="74" t="s">
        <v>63</v>
      </c>
      <c r="CC4" s="74"/>
      <c r="CD4" s="74"/>
      <c r="CE4" s="74"/>
      <c r="CF4" s="74"/>
      <c r="CG4" s="74"/>
      <c r="CH4" s="74"/>
      <c r="CI4" s="74"/>
      <c r="CJ4" s="74"/>
      <c r="CK4" s="74"/>
      <c r="CL4" s="74"/>
      <c r="CM4" s="74" t="s">
        <v>64</v>
      </c>
      <c r="CN4" s="74"/>
      <c r="CO4" s="74"/>
      <c r="CP4" s="74"/>
      <c r="CQ4" s="74"/>
      <c r="CR4" s="74"/>
      <c r="CS4" s="74"/>
      <c r="CT4" s="74"/>
      <c r="CU4" s="74"/>
      <c r="CV4" s="74"/>
      <c r="CW4" s="74"/>
      <c r="CX4" s="74" t="s">
        <v>65</v>
      </c>
      <c r="CY4" s="74"/>
      <c r="CZ4" s="74"/>
      <c r="DA4" s="74"/>
      <c r="DB4" s="74"/>
      <c r="DC4" s="74"/>
      <c r="DD4" s="74"/>
      <c r="DE4" s="74"/>
      <c r="DF4" s="74"/>
      <c r="DG4" s="74"/>
      <c r="DH4" s="74"/>
      <c r="DI4" s="74" t="s">
        <v>66</v>
      </c>
      <c r="DJ4" s="74"/>
      <c r="DK4" s="74"/>
      <c r="DL4" s="74"/>
      <c r="DM4" s="74"/>
      <c r="DN4" s="74"/>
      <c r="DO4" s="74"/>
      <c r="DP4" s="74"/>
      <c r="DQ4" s="74"/>
      <c r="DR4" s="74"/>
      <c r="DS4" s="74"/>
      <c r="DT4" s="74" t="s">
        <v>67</v>
      </c>
      <c r="DU4" s="74"/>
      <c r="DV4" s="74"/>
      <c r="DW4" s="74"/>
      <c r="DX4" s="74"/>
      <c r="DY4" s="74"/>
      <c r="DZ4" s="74"/>
      <c r="EA4" s="74"/>
      <c r="EB4" s="74"/>
      <c r="EC4" s="74"/>
      <c r="ED4" s="74"/>
      <c r="EE4" s="74" t="s">
        <v>68</v>
      </c>
      <c r="EF4" s="74"/>
      <c r="EG4" s="74"/>
      <c r="EH4" s="74"/>
      <c r="EI4" s="74"/>
      <c r="EJ4" s="74"/>
      <c r="EK4" s="74"/>
      <c r="EL4" s="74"/>
      <c r="EM4" s="74"/>
      <c r="EN4" s="74"/>
      <c r="EO4" s="74"/>
    </row>
    <row r="5" spans="1:145" x14ac:dyDescent="0.2">
      <c r="A5" s="26" t="s">
        <v>69</v>
      </c>
      <c r="B5" s="29"/>
      <c r="C5" s="29"/>
      <c r="D5" s="29"/>
      <c r="E5" s="29"/>
      <c r="F5" s="29"/>
      <c r="G5" s="29"/>
      <c r="H5" s="30" t="s">
        <v>70</v>
      </c>
      <c r="I5" s="30" t="s">
        <v>71</v>
      </c>
      <c r="J5" s="30" t="s">
        <v>72</v>
      </c>
      <c r="K5" s="30" t="s">
        <v>73</v>
      </c>
      <c r="L5" s="30" t="s">
        <v>74</v>
      </c>
      <c r="M5" s="30" t="s">
        <v>5</v>
      </c>
      <c r="N5" s="30" t="s">
        <v>75</v>
      </c>
      <c r="O5" s="30" t="s">
        <v>76</v>
      </c>
      <c r="P5" s="30" t="s">
        <v>77</v>
      </c>
      <c r="Q5" s="30" t="s">
        <v>78</v>
      </c>
      <c r="R5" s="30" t="s">
        <v>79</v>
      </c>
      <c r="S5" s="30" t="s">
        <v>80</v>
      </c>
      <c r="T5" s="30" t="s">
        <v>81</v>
      </c>
      <c r="U5" s="30" t="s">
        <v>82</v>
      </c>
      <c r="V5" s="30" t="s">
        <v>83</v>
      </c>
      <c r="W5" s="30" t="s">
        <v>84</v>
      </c>
      <c r="X5" s="30" t="s">
        <v>85</v>
      </c>
      <c r="Y5" s="30" t="s">
        <v>86</v>
      </c>
      <c r="Z5" s="30" t="s">
        <v>87</v>
      </c>
      <c r="AA5" s="30" t="s">
        <v>88</v>
      </c>
      <c r="AB5" s="30" t="s">
        <v>89</v>
      </c>
      <c r="AC5" s="30" t="s">
        <v>90</v>
      </c>
      <c r="AD5" s="30" t="s">
        <v>91</v>
      </c>
      <c r="AE5" s="30" t="s">
        <v>92</v>
      </c>
      <c r="AF5" s="30" t="s">
        <v>93</v>
      </c>
      <c r="AG5" s="30" t="s">
        <v>94</v>
      </c>
      <c r="AH5" s="30" t="s">
        <v>95</v>
      </c>
      <c r="AI5" s="30" t="s">
        <v>31</v>
      </c>
      <c r="AJ5" s="30" t="s">
        <v>86</v>
      </c>
      <c r="AK5" s="30" t="s">
        <v>87</v>
      </c>
      <c r="AL5" s="30" t="s">
        <v>88</v>
      </c>
      <c r="AM5" s="30" t="s">
        <v>89</v>
      </c>
      <c r="AN5" s="30" t="s">
        <v>90</v>
      </c>
      <c r="AO5" s="30" t="s">
        <v>91</v>
      </c>
      <c r="AP5" s="30" t="s">
        <v>92</v>
      </c>
      <c r="AQ5" s="30" t="s">
        <v>93</v>
      </c>
      <c r="AR5" s="30" t="s">
        <v>94</v>
      </c>
      <c r="AS5" s="30" t="s">
        <v>95</v>
      </c>
      <c r="AT5" s="30" t="s">
        <v>96</v>
      </c>
      <c r="AU5" s="30" t="s">
        <v>86</v>
      </c>
      <c r="AV5" s="30" t="s">
        <v>87</v>
      </c>
      <c r="AW5" s="30" t="s">
        <v>88</v>
      </c>
      <c r="AX5" s="30" t="s">
        <v>89</v>
      </c>
      <c r="AY5" s="30" t="s">
        <v>90</v>
      </c>
      <c r="AZ5" s="30" t="s">
        <v>91</v>
      </c>
      <c r="BA5" s="30" t="s">
        <v>92</v>
      </c>
      <c r="BB5" s="30" t="s">
        <v>93</v>
      </c>
      <c r="BC5" s="30" t="s">
        <v>94</v>
      </c>
      <c r="BD5" s="30" t="s">
        <v>95</v>
      </c>
      <c r="BE5" s="30" t="s">
        <v>96</v>
      </c>
      <c r="BF5" s="30" t="s">
        <v>86</v>
      </c>
      <c r="BG5" s="30" t="s">
        <v>87</v>
      </c>
      <c r="BH5" s="30" t="s">
        <v>88</v>
      </c>
      <c r="BI5" s="30" t="s">
        <v>89</v>
      </c>
      <c r="BJ5" s="30" t="s">
        <v>90</v>
      </c>
      <c r="BK5" s="30" t="s">
        <v>91</v>
      </c>
      <c r="BL5" s="30" t="s">
        <v>92</v>
      </c>
      <c r="BM5" s="30" t="s">
        <v>93</v>
      </c>
      <c r="BN5" s="30" t="s">
        <v>94</v>
      </c>
      <c r="BO5" s="30" t="s">
        <v>95</v>
      </c>
      <c r="BP5" s="30" t="s">
        <v>96</v>
      </c>
      <c r="BQ5" s="30" t="s">
        <v>86</v>
      </c>
      <c r="BR5" s="30" t="s">
        <v>87</v>
      </c>
      <c r="BS5" s="30" t="s">
        <v>88</v>
      </c>
      <c r="BT5" s="30" t="s">
        <v>89</v>
      </c>
      <c r="BU5" s="30" t="s">
        <v>90</v>
      </c>
      <c r="BV5" s="30" t="s">
        <v>91</v>
      </c>
      <c r="BW5" s="30" t="s">
        <v>92</v>
      </c>
      <c r="BX5" s="30" t="s">
        <v>93</v>
      </c>
      <c r="BY5" s="30" t="s">
        <v>94</v>
      </c>
      <c r="BZ5" s="30" t="s">
        <v>95</v>
      </c>
      <c r="CA5" s="30" t="s">
        <v>96</v>
      </c>
      <c r="CB5" s="30" t="s">
        <v>86</v>
      </c>
      <c r="CC5" s="30" t="s">
        <v>87</v>
      </c>
      <c r="CD5" s="30" t="s">
        <v>88</v>
      </c>
      <c r="CE5" s="30" t="s">
        <v>89</v>
      </c>
      <c r="CF5" s="30" t="s">
        <v>90</v>
      </c>
      <c r="CG5" s="30" t="s">
        <v>91</v>
      </c>
      <c r="CH5" s="30" t="s">
        <v>92</v>
      </c>
      <c r="CI5" s="30" t="s">
        <v>93</v>
      </c>
      <c r="CJ5" s="30" t="s">
        <v>94</v>
      </c>
      <c r="CK5" s="30" t="s">
        <v>95</v>
      </c>
      <c r="CL5" s="30" t="s">
        <v>96</v>
      </c>
      <c r="CM5" s="30" t="s">
        <v>86</v>
      </c>
      <c r="CN5" s="30" t="s">
        <v>87</v>
      </c>
      <c r="CO5" s="30" t="s">
        <v>88</v>
      </c>
      <c r="CP5" s="30" t="s">
        <v>89</v>
      </c>
      <c r="CQ5" s="30" t="s">
        <v>90</v>
      </c>
      <c r="CR5" s="30" t="s">
        <v>91</v>
      </c>
      <c r="CS5" s="30" t="s">
        <v>92</v>
      </c>
      <c r="CT5" s="30" t="s">
        <v>93</v>
      </c>
      <c r="CU5" s="30" t="s">
        <v>94</v>
      </c>
      <c r="CV5" s="30" t="s">
        <v>95</v>
      </c>
      <c r="CW5" s="30" t="s">
        <v>96</v>
      </c>
      <c r="CX5" s="30" t="s">
        <v>86</v>
      </c>
      <c r="CY5" s="30" t="s">
        <v>87</v>
      </c>
      <c r="CZ5" s="30" t="s">
        <v>88</v>
      </c>
      <c r="DA5" s="30" t="s">
        <v>89</v>
      </c>
      <c r="DB5" s="30" t="s">
        <v>90</v>
      </c>
      <c r="DC5" s="30" t="s">
        <v>91</v>
      </c>
      <c r="DD5" s="30" t="s">
        <v>92</v>
      </c>
      <c r="DE5" s="30" t="s">
        <v>93</v>
      </c>
      <c r="DF5" s="30" t="s">
        <v>94</v>
      </c>
      <c r="DG5" s="30" t="s">
        <v>95</v>
      </c>
      <c r="DH5" s="30" t="s">
        <v>96</v>
      </c>
      <c r="DI5" s="30" t="s">
        <v>86</v>
      </c>
      <c r="DJ5" s="30" t="s">
        <v>87</v>
      </c>
      <c r="DK5" s="30" t="s">
        <v>88</v>
      </c>
      <c r="DL5" s="30" t="s">
        <v>89</v>
      </c>
      <c r="DM5" s="30" t="s">
        <v>90</v>
      </c>
      <c r="DN5" s="30" t="s">
        <v>91</v>
      </c>
      <c r="DO5" s="30" t="s">
        <v>92</v>
      </c>
      <c r="DP5" s="30" t="s">
        <v>93</v>
      </c>
      <c r="DQ5" s="30" t="s">
        <v>94</v>
      </c>
      <c r="DR5" s="30" t="s">
        <v>95</v>
      </c>
      <c r="DS5" s="30" t="s">
        <v>96</v>
      </c>
      <c r="DT5" s="30" t="s">
        <v>86</v>
      </c>
      <c r="DU5" s="30" t="s">
        <v>87</v>
      </c>
      <c r="DV5" s="30" t="s">
        <v>88</v>
      </c>
      <c r="DW5" s="30" t="s">
        <v>89</v>
      </c>
      <c r="DX5" s="30" t="s">
        <v>90</v>
      </c>
      <c r="DY5" s="30" t="s">
        <v>91</v>
      </c>
      <c r="DZ5" s="30" t="s">
        <v>92</v>
      </c>
      <c r="EA5" s="30" t="s">
        <v>93</v>
      </c>
      <c r="EB5" s="30" t="s">
        <v>94</v>
      </c>
      <c r="EC5" s="30" t="s">
        <v>95</v>
      </c>
      <c r="ED5" s="30" t="s">
        <v>96</v>
      </c>
      <c r="EE5" s="30" t="s">
        <v>86</v>
      </c>
      <c r="EF5" s="30" t="s">
        <v>87</v>
      </c>
      <c r="EG5" s="30" t="s">
        <v>88</v>
      </c>
      <c r="EH5" s="30" t="s">
        <v>89</v>
      </c>
      <c r="EI5" s="30" t="s">
        <v>90</v>
      </c>
      <c r="EJ5" s="30" t="s">
        <v>91</v>
      </c>
      <c r="EK5" s="30" t="s">
        <v>92</v>
      </c>
      <c r="EL5" s="30" t="s">
        <v>93</v>
      </c>
      <c r="EM5" s="30" t="s">
        <v>94</v>
      </c>
      <c r="EN5" s="30" t="s">
        <v>95</v>
      </c>
      <c r="EO5" s="30" t="s">
        <v>96</v>
      </c>
    </row>
    <row r="6" spans="1:145" s="34" customFormat="1" x14ac:dyDescent="0.2">
      <c r="A6" s="26" t="s">
        <v>97</v>
      </c>
      <c r="B6" s="31">
        <f>B7</f>
        <v>2020</v>
      </c>
      <c r="C6" s="31">
        <f t="shared" ref="C6:X6" si="3">C7</f>
        <v>473561</v>
      </c>
      <c r="D6" s="31">
        <f t="shared" si="3"/>
        <v>47</v>
      </c>
      <c r="E6" s="31">
        <f t="shared" si="3"/>
        <v>17</v>
      </c>
      <c r="F6" s="31">
        <f t="shared" si="3"/>
        <v>5</v>
      </c>
      <c r="G6" s="31">
        <f t="shared" si="3"/>
        <v>0</v>
      </c>
      <c r="H6" s="31" t="str">
        <f t="shared" si="3"/>
        <v>沖縄県　渡名喜村</v>
      </c>
      <c r="I6" s="31" t="str">
        <f t="shared" si="3"/>
        <v>法非適用</v>
      </c>
      <c r="J6" s="31" t="str">
        <f t="shared" si="3"/>
        <v>下水道事業</v>
      </c>
      <c r="K6" s="31" t="str">
        <f t="shared" si="3"/>
        <v>農業集落排水</v>
      </c>
      <c r="L6" s="31" t="str">
        <f t="shared" si="3"/>
        <v>F2</v>
      </c>
      <c r="M6" s="31" t="str">
        <f t="shared" si="3"/>
        <v>非設置</v>
      </c>
      <c r="N6" s="32" t="str">
        <f t="shared" si="3"/>
        <v>-</v>
      </c>
      <c r="O6" s="32" t="str">
        <f t="shared" si="3"/>
        <v>該当数値なし</v>
      </c>
      <c r="P6" s="32">
        <f t="shared" si="3"/>
        <v>100</v>
      </c>
      <c r="Q6" s="32">
        <f t="shared" si="3"/>
        <v>100</v>
      </c>
      <c r="R6" s="32">
        <f t="shared" si="3"/>
        <v>1760</v>
      </c>
      <c r="S6" s="32">
        <f t="shared" si="3"/>
        <v>345</v>
      </c>
      <c r="T6" s="32">
        <f t="shared" si="3"/>
        <v>3.87</v>
      </c>
      <c r="U6" s="32">
        <f t="shared" si="3"/>
        <v>89.15</v>
      </c>
      <c r="V6" s="32">
        <f t="shared" si="3"/>
        <v>330</v>
      </c>
      <c r="W6" s="32">
        <f t="shared" si="3"/>
        <v>0.11</v>
      </c>
      <c r="X6" s="32">
        <f t="shared" si="3"/>
        <v>3000</v>
      </c>
      <c r="Y6" s="33">
        <f>IF(Y7="",NA(),Y7)</f>
        <v>100.56</v>
      </c>
      <c r="Z6" s="33">
        <f t="shared" ref="Z6:AH6" si="4">IF(Z7="",NA(),Z7)</f>
        <v>99.42</v>
      </c>
      <c r="AA6" s="33">
        <f t="shared" si="4"/>
        <v>92.9</v>
      </c>
      <c r="AB6" s="33">
        <f t="shared" si="4"/>
        <v>101.94</v>
      </c>
      <c r="AC6" s="33">
        <f t="shared" si="4"/>
        <v>113.13</v>
      </c>
      <c r="AD6" s="32" t="e">
        <f t="shared" si="4"/>
        <v>#N/A</v>
      </c>
      <c r="AE6" s="32" t="e">
        <f t="shared" si="4"/>
        <v>#N/A</v>
      </c>
      <c r="AF6" s="32" t="e">
        <f t="shared" si="4"/>
        <v>#N/A</v>
      </c>
      <c r="AG6" s="32" t="e">
        <f t="shared" si="4"/>
        <v>#N/A</v>
      </c>
      <c r="AH6" s="32" t="e">
        <f t="shared" si="4"/>
        <v>#N/A</v>
      </c>
      <c r="AI6" s="32" t="str">
        <f>IF(AI7="","",IF(AI7="-","【-】","【"&amp;SUBSTITUTE(TEXT(AI7,"#,##0.00"),"-","△")&amp;"】"))</f>
        <v/>
      </c>
      <c r="AJ6" s="32" t="e">
        <f>IF(AJ7="",NA(),AJ7)</f>
        <v>#N/A</v>
      </c>
      <c r="AK6" s="32" t="e">
        <f t="shared" ref="AK6:AS6" si="5">IF(AK7="",NA(),AK7)</f>
        <v>#N/A</v>
      </c>
      <c r="AL6" s="32" t="e">
        <f t="shared" si="5"/>
        <v>#N/A</v>
      </c>
      <c r="AM6" s="32" t="e">
        <f t="shared" si="5"/>
        <v>#N/A</v>
      </c>
      <c r="AN6" s="32" t="e">
        <f t="shared" si="5"/>
        <v>#N/A</v>
      </c>
      <c r="AO6" s="32" t="e">
        <f t="shared" si="5"/>
        <v>#N/A</v>
      </c>
      <c r="AP6" s="32" t="e">
        <f t="shared" si="5"/>
        <v>#N/A</v>
      </c>
      <c r="AQ6" s="32" t="e">
        <f t="shared" si="5"/>
        <v>#N/A</v>
      </c>
      <c r="AR6" s="32" t="e">
        <f t="shared" si="5"/>
        <v>#N/A</v>
      </c>
      <c r="AS6" s="32" t="e">
        <f t="shared" si="5"/>
        <v>#N/A</v>
      </c>
      <c r="AT6" s="32" t="str">
        <f>IF(AT7="","",IF(AT7="-","【-】","【"&amp;SUBSTITUTE(TEXT(AT7,"#,##0.00"),"-","△")&amp;"】"))</f>
        <v/>
      </c>
      <c r="AU6" s="32" t="e">
        <f>IF(AU7="",NA(),AU7)</f>
        <v>#N/A</v>
      </c>
      <c r="AV6" s="32" t="e">
        <f t="shared" ref="AV6:BD6" si="6">IF(AV7="",NA(),AV7)</f>
        <v>#N/A</v>
      </c>
      <c r="AW6" s="32" t="e">
        <f t="shared" si="6"/>
        <v>#N/A</v>
      </c>
      <c r="AX6" s="32" t="e">
        <f t="shared" si="6"/>
        <v>#N/A</v>
      </c>
      <c r="AY6" s="32" t="e">
        <f t="shared" si="6"/>
        <v>#N/A</v>
      </c>
      <c r="AZ6" s="32" t="e">
        <f t="shared" si="6"/>
        <v>#N/A</v>
      </c>
      <c r="BA6" s="32" t="e">
        <f t="shared" si="6"/>
        <v>#N/A</v>
      </c>
      <c r="BB6" s="32" t="e">
        <f t="shared" si="6"/>
        <v>#N/A</v>
      </c>
      <c r="BC6" s="32" t="e">
        <f t="shared" si="6"/>
        <v>#N/A</v>
      </c>
      <c r="BD6" s="32" t="e">
        <f t="shared" si="6"/>
        <v>#N/A</v>
      </c>
      <c r="BE6" s="32" t="str">
        <f>IF(BE7="","",IF(BE7="-","【-】","【"&amp;SUBSTITUTE(TEXT(BE7,"#,##0.00"),"-","△")&amp;"】"))</f>
        <v/>
      </c>
      <c r="BF6" s="32">
        <f>IF(BF7="",NA(),BF7)</f>
        <v>0</v>
      </c>
      <c r="BG6" s="32">
        <f t="shared" ref="BG6:BO6" si="7">IF(BG7="",NA(),BG7)</f>
        <v>0</v>
      </c>
      <c r="BH6" s="32">
        <f t="shared" si="7"/>
        <v>0</v>
      </c>
      <c r="BI6" s="32">
        <f t="shared" si="7"/>
        <v>0</v>
      </c>
      <c r="BJ6" s="32">
        <f t="shared" si="7"/>
        <v>0</v>
      </c>
      <c r="BK6" s="33">
        <f t="shared" si="7"/>
        <v>974.93</v>
      </c>
      <c r="BL6" s="33">
        <f t="shared" si="7"/>
        <v>855.8</v>
      </c>
      <c r="BM6" s="33">
        <f t="shared" si="7"/>
        <v>789.46</v>
      </c>
      <c r="BN6" s="33">
        <f t="shared" si="7"/>
        <v>826.83</v>
      </c>
      <c r="BO6" s="33">
        <f t="shared" si="7"/>
        <v>867.83</v>
      </c>
      <c r="BP6" s="32" t="str">
        <f>IF(BP7="","",IF(BP7="-","【-】","【"&amp;SUBSTITUTE(TEXT(BP7,"#,##0.00"),"-","△")&amp;"】"))</f>
        <v>【832.52】</v>
      </c>
      <c r="BQ6" s="33">
        <f>IF(BQ7="",NA(),BQ7)</f>
        <v>60.28</v>
      </c>
      <c r="BR6" s="33">
        <f t="shared" ref="BR6:BZ6" si="8">IF(BR7="",NA(),BR7)</f>
        <v>45.31</v>
      </c>
      <c r="BS6" s="33">
        <f t="shared" si="8"/>
        <v>61.48</v>
      </c>
      <c r="BT6" s="33">
        <f t="shared" si="8"/>
        <v>66.510000000000005</v>
      </c>
      <c r="BU6" s="33">
        <f t="shared" si="8"/>
        <v>89.52</v>
      </c>
      <c r="BV6" s="33">
        <f t="shared" si="8"/>
        <v>55.32</v>
      </c>
      <c r="BW6" s="33">
        <f t="shared" si="8"/>
        <v>59.8</v>
      </c>
      <c r="BX6" s="33">
        <f t="shared" si="8"/>
        <v>57.77</v>
      </c>
      <c r="BY6" s="33">
        <f t="shared" si="8"/>
        <v>57.31</v>
      </c>
      <c r="BZ6" s="33">
        <f t="shared" si="8"/>
        <v>57.08</v>
      </c>
      <c r="CA6" s="32" t="str">
        <f>IF(CA7="","",IF(CA7="-","【-】","【"&amp;SUBSTITUTE(TEXT(CA7,"#,##0.00"),"-","△")&amp;"】"))</f>
        <v>【60.94】</v>
      </c>
      <c r="CB6" s="33">
        <f>IF(CB7="",NA(),CB7)</f>
        <v>173.8</v>
      </c>
      <c r="CC6" s="33">
        <f t="shared" ref="CC6:CK6" si="9">IF(CC7="",NA(),CC7)</f>
        <v>229.59</v>
      </c>
      <c r="CD6" s="33">
        <f t="shared" si="9"/>
        <v>190.61</v>
      </c>
      <c r="CE6" s="33">
        <f t="shared" si="9"/>
        <v>165.86</v>
      </c>
      <c r="CF6" s="33">
        <f t="shared" si="9"/>
        <v>155.81</v>
      </c>
      <c r="CG6" s="33">
        <f t="shared" si="9"/>
        <v>283.17</v>
      </c>
      <c r="CH6" s="33">
        <f t="shared" si="9"/>
        <v>263.76</v>
      </c>
      <c r="CI6" s="33">
        <f t="shared" si="9"/>
        <v>274.35000000000002</v>
      </c>
      <c r="CJ6" s="33">
        <f t="shared" si="9"/>
        <v>273.52</v>
      </c>
      <c r="CK6" s="33">
        <f t="shared" si="9"/>
        <v>274.99</v>
      </c>
      <c r="CL6" s="32" t="str">
        <f>IF(CL7="","",IF(CL7="-","【-】","【"&amp;SUBSTITUTE(TEXT(CL7,"#,##0.00"),"-","△")&amp;"】"))</f>
        <v>【253.04】</v>
      </c>
      <c r="CM6" s="33">
        <f>IF(CM7="",NA(),CM7)</f>
        <v>56.5</v>
      </c>
      <c r="CN6" s="33">
        <f t="shared" ref="CN6:CV6" si="10">IF(CN7="",NA(),CN7)</f>
        <v>55.5</v>
      </c>
      <c r="CO6" s="33">
        <f t="shared" si="10"/>
        <v>50.5</v>
      </c>
      <c r="CP6" s="33">
        <f t="shared" si="10"/>
        <v>50.5</v>
      </c>
      <c r="CQ6" s="33">
        <f t="shared" si="10"/>
        <v>50.5</v>
      </c>
      <c r="CR6" s="33">
        <f t="shared" si="10"/>
        <v>60.65</v>
      </c>
      <c r="CS6" s="33">
        <f t="shared" si="10"/>
        <v>51.75</v>
      </c>
      <c r="CT6" s="33">
        <f t="shared" si="10"/>
        <v>50.68</v>
      </c>
      <c r="CU6" s="33">
        <f t="shared" si="10"/>
        <v>50.14</v>
      </c>
      <c r="CV6" s="33">
        <f t="shared" si="10"/>
        <v>54.83</v>
      </c>
      <c r="CW6" s="32" t="str">
        <f>IF(CW7="","",IF(CW7="-","【-】","【"&amp;SUBSTITUTE(TEXT(CW7,"#,##0.00"),"-","△")&amp;"】"))</f>
        <v>【54.84】</v>
      </c>
      <c r="CX6" s="33">
        <f>IF(CX7="",NA(),CX7)</f>
        <v>100</v>
      </c>
      <c r="CY6" s="33">
        <f t="shared" ref="CY6:DG6" si="11">IF(CY7="",NA(),CY7)</f>
        <v>100</v>
      </c>
      <c r="CZ6" s="33">
        <f t="shared" si="11"/>
        <v>100</v>
      </c>
      <c r="DA6" s="33">
        <f t="shared" si="11"/>
        <v>100</v>
      </c>
      <c r="DB6" s="33">
        <f t="shared" si="11"/>
        <v>100</v>
      </c>
      <c r="DC6" s="33">
        <f t="shared" si="11"/>
        <v>84.58</v>
      </c>
      <c r="DD6" s="33">
        <f t="shared" si="11"/>
        <v>84.84</v>
      </c>
      <c r="DE6" s="33">
        <f t="shared" si="11"/>
        <v>84.86</v>
      </c>
      <c r="DF6" s="33">
        <f t="shared" si="11"/>
        <v>84.98</v>
      </c>
      <c r="DG6" s="33">
        <f t="shared" si="11"/>
        <v>84.7</v>
      </c>
      <c r="DH6" s="32" t="str">
        <f>IF(DH7="","",IF(DH7="-","【-】","【"&amp;SUBSTITUTE(TEXT(DH7,"#,##0.00"),"-","△")&amp;"】"))</f>
        <v>【86.60】</v>
      </c>
      <c r="DI6" s="32" t="e">
        <f>IF(DI7="",NA(),DI7)</f>
        <v>#N/A</v>
      </c>
      <c r="DJ6" s="32" t="e">
        <f t="shared" ref="DJ6:DR6" si="12">IF(DJ7="",NA(),DJ7)</f>
        <v>#N/A</v>
      </c>
      <c r="DK6" s="32" t="e">
        <f t="shared" si="12"/>
        <v>#N/A</v>
      </c>
      <c r="DL6" s="32" t="e">
        <f t="shared" si="12"/>
        <v>#N/A</v>
      </c>
      <c r="DM6" s="32" t="e">
        <f t="shared" si="12"/>
        <v>#N/A</v>
      </c>
      <c r="DN6" s="32" t="e">
        <f t="shared" si="12"/>
        <v>#N/A</v>
      </c>
      <c r="DO6" s="32" t="e">
        <f t="shared" si="12"/>
        <v>#N/A</v>
      </c>
      <c r="DP6" s="32" t="e">
        <f t="shared" si="12"/>
        <v>#N/A</v>
      </c>
      <c r="DQ6" s="32" t="e">
        <f t="shared" si="12"/>
        <v>#N/A</v>
      </c>
      <c r="DR6" s="32" t="e">
        <f t="shared" si="12"/>
        <v>#N/A</v>
      </c>
      <c r="DS6" s="32" t="str">
        <f>IF(DS7="","",IF(DS7="-","【-】","【"&amp;SUBSTITUTE(TEXT(DS7,"#,##0.00"),"-","△")&amp;"】"))</f>
        <v/>
      </c>
      <c r="DT6" s="32" t="e">
        <f>IF(DT7="",NA(),DT7)</f>
        <v>#N/A</v>
      </c>
      <c r="DU6" s="32" t="e">
        <f t="shared" ref="DU6:EC6" si="13">IF(DU7="",NA(),DU7)</f>
        <v>#N/A</v>
      </c>
      <c r="DV6" s="32" t="e">
        <f t="shared" si="13"/>
        <v>#N/A</v>
      </c>
      <c r="DW6" s="32" t="e">
        <f t="shared" si="13"/>
        <v>#N/A</v>
      </c>
      <c r="DX6" s="32" t="e">
        <f t="shared" si="13"/>
        <v>#N/A</v>
      </c>
      <c r="DY6" s="32" t="e">
        <f t="shared" si="13"/>
        <v>#N/A</v>
      </c>
      <c r="DZ6" s="32" t="e">
        <f t="shared" si="13"/>
        <v>#N/A</v>
      </c>
      <c r="EA6" s="32" t="e">
        <f t="shared" si="13"/>
        <v>#N/A</v>
      </c>
      <c r="EB6" s="32" t="e">
        <f t="shared" si="13"/>
        <v>#N/A</v>
      </c>
      <c r="EC6" s="32" t="e">
        <f t="shared" si="13"/>
        <v>#N/A</v>
      </c>
      <c r="ED6" s="32" t="str">
        <f>IF(ED7="","",IF(ED7="-","【-】","【"&amp;SUBSTITUTE(TEXT(ED7,"#,##0.00"),"-","△")&amp;"】"))</f>
        <v/>
      </c>
      <c r="EE6" s="32">
        <f>IF(EE7="",NA(),EE7)</f>
        <v>0</v>
      </c>
      <c r="EF6" s="32">
        <f t="shared" ref="EF6:EN6" si="14">IF(EF7="",NA(),EF7)</f>
        <v>0</v>
      </c>
      <c r="EG6" s="32">
        <f t="shared" si="14"/>
        <v>0</v>
      </c>
      <c r="EH6" s="32">
        <f t="shared" si="14"/>
        <v>0</v>
      </c>
      <c r="EI6" s="32">
        <f t="shared" si="14"/>
        <v>0</v>
      </c>
      <c r="EJ6" s="33">
        <f t="shared" si="14"/>
        <v>2.0499999999999998</v>
      </c>
      <c r="EK6" s="33">
        <f t="shared" si="14"/>
        <v>0.01</v>
      </c>
      <c r="EL6" s="33">
        <f t="shared" si="14"/>
        <v>0.01</v>
      </c>
      <c r="EM6" s="33">
        <f t="shared" si="14"/>
        <v>0.02</v>
      </c>
      <c r="EN6" s="33">
        <f t="shared" si="14"/>
        <v>0.25</v>
      </c>
      <c r="EO6" s="32" t="str">
        <f>IF(EO7="","",IF(EO7="-","【-】","【"&amp;SUBSTITUTE(TEXT(EO7,"#,##0.00"),"-","△")&amp;"】"))</f>
        <v>【0.16】</v>
      </c>
    </row>
    <row r="7" spans="1:145" s="34" customFormat="1" x14ac:dyDescent="0.2">
      <c r="A7" s="26"/>
      <c r="B7" s="35">
        <v>2020</v>
      </c>
      <c r="C7" s="35">
        <v>473561</v>
      </c>
      <c r="D7" s="35">
        <v>47</v>
      </c>
      <c r="E7" s="35">
        <v>17</v>
      </c>
      <c r="F7" s="35">
        <v>5</v>
      </c>
      <c r="G7" s="35">
        <v>0</v>
      </c>
      <c r="H7" s="35" t="s">
        <v>98</v>
      </c>
      <c r="I7" s="35" t="s">
        <v>99</v>
      </c>
      <c r="J7" s="35" t="s">
        <v>100</v>
      </c>
      <c r="K7" s="35" t="s">
        <v>101</v>
      </c>
      <c r="L7" s="35" t="s">
        <v>102</v>
      </c>
      <c r="M7" s="35" t="s">
        <v>103</v>
      </c>
      <c r="N7" s="36" t="s">
        <v>104</v>
      </c>
      <c r="O7" s="36" t="s">
        <v>105</v>
      </c>
      <c r="P7" s="36">
        <v>100</v>
      </c>
      <c r="Q7" s="36">
        <v>100</v>
      </c>
      <c r="R7" s="36">
        <v>1760</v>
      </c>
      <c r="S7" s="36">
        <v>345</v>
      </c>
      <c r="T7" s="36">
        <v>3.87</v>
      </c>
      <c r="U7" s="36">
        <v>89.15</v>
      </c>
      <c r="V7" s="36">
        <v>330</v>
      </c>
      <c r="W7" s="36">
        <v>0.11</v>
      </c>
      <c r="X7" s="36">
        <v>3000</v>
      </c>
      <c r="Y7" s="36">
        <v>100.56</v>
      </c>
      <c r="Z7" s="36">
        <v>99.42</v>
      </c>
      <c r="AA7" s="36">
        <v>92.9</v>
      </c>
      <c r="AB7" s="36">
        <v>101.94</v>
      </c>
      <c r="AC7" s="36">
        <v>113.13</v>
      </c>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v>0</v>
      </c>
      <c r="BG7" s="36">
        <v>0</v>
      </c>
      <c r="BH7" s="36">
        <v>0</v>
      </c>
      <c r="BI7" s="36">
        <v>0</v>
      </c>
      <c r="BJ7" s="36">
        <v>0</v>
      </c>
      <c r="BK7" s="36">
        <v>974.93</v>
      </c>
      <c r="BL7" s="36">
        <v>855.8</v>
      </c>
      <c r="BM7" s="36">
        <v>789.46</v>
      </c>
      <c r="BN7" s="36">
        <v>826.83</v>
      </c>
      <c r="BO7" s="36">
        <v>867.83</v>
      </c>
      <c r="BP7" s="36">
        <v>832.52</v>
      </c>
      <c r="BQ7" s="36">
        <v>60.28</v>
      </c>
      <c r="BR7" s="36">
        <v>45.31</v>
      </c>
      <c r="BS7" s="36">
        <v>61.48</v>
      </c>
      <c r="BT7" s="36">
        <v>66.510000000000005</v>
      </c>
      <c r="BU7" s="36">
        <v>89.52</v>
      </c>
      <c r="BV7" s="36">
        <v>55.32</v>
      </c>
      <c r="BW7" s="36">
        <v>59.8</v>
      </c>
      <c r="BX7" s="36">
        <v>57.77</v>
      </c>
      <c r="BY7" s="36">
        <v>57.31</v>
      </c>
      <c r="BZ7" s="36">
        <v>57.08</v>
      </c>
      <c r="CA7" s="36">
        <v>60.94</v>
      </c>
      <c r="CB7" s="36">
        <v>173.8</v>
      </c>
      <c r="CC7" s="36">
        <v>229.59</v>
      </c>
      <c r="CD7" s="36">
        <v>190.61</v>
      </c>
      <c r="CE7" s="36">
        <v>165.86</v>
      </c>
      <c r="CF7" s="36">
        <v>155.81</v>
      </c>
      <c r="CG7" s="36">
        <v>283.17</v>
      </c>
      <c r="CH7" s="36">
        <v>263.76</v>
      </c>
      <c r="CI7" s="36">
        <v>274.35000000000002</v>
      </c>
      <c r="CJ7" s="36">
        <v>273.52</v>
      </c>
      <c r="CK7" s="36">
        <v>274.99</v>
      </c>
      <c r="CL7" s="36">
        <v>253.04</v>
      </c>
      <c r="CM7" s="36">
        <v>56.5</v>
      </c>
      <c r="CN7" s="36">
        <v>55.5</v>
      </c>
      <c r="CO7" s="36">
        <v>50.5</v>
      </c>
      <c r="CP7" s="36">
        <v>50.5</v>
      </c>
      <c r="CQ7" s="36">
        <v>50.5</v>
      </c>
      <c r="CR7" s="36">
        <v>60.65</v>
      </c>
      <c r="CS7" s="36">
        <v>51.75</v>
      </c>
      <c r="CT7" s="36">
        <v>50.68</v>
      </c>
      <c r="CU7" s="36">
        <v>50.14</v>
      </c>
      <c r="CV7" s="36">
        <v>54.83</v>
      </c>
      <c r="CW7" s="36">
        <v>54.84</v>
      </c>
      <c r="CX7" s="36">
        <v>100</v>
      </c>
      <c r="CY7" s="36">
        <v>100</v>
      </c>
      <c r="CZ7" s="36">
        <v>100</v>
      </c>
      <c r="DA7" s="36">
        <v>100</v>
      </c>
      <c r="DB7" s="36">
        <v>100</v>
      </c>
      <c r="DC7" s="36">
        <v>84.58</v>
      </c>
      <c r="DD7" s="36">
        <v>84.84</v>
      </c>
      <c r="DE7" s="36">
        <v>84.86</v>
      </c>
      <c r="DF7" s="36">
        <v>84.98</v>
      </c>
      <c r="DG7" s="36">
        <v>84.7</v>
      </c>
      <c r="DH7" s="36">
        <v>86.6</v>
      </c>
      <c r="DI7" s="36"/>
      <c r="DJ7" s="36"/>
      <c r="DK7" s="36"/>
      <c r="DL7" s="36"/>
      <c r="DM7" s="36"/>
      <c r="DN7" s="36"/>
      <c r="DO7" s="36"/>
      <c r="DP7" s="36"/>
      <c r="DQ7" s="36"/>
      <c r="DR7" s="36"/>
      <c r="DS7" s="36"/>
      <c r="DT7" s="36"/>
      <c r="DU7" s="36"/>
      <c r="DV7" s="36"/>
      <c r="DW7" s="36"/>
      <c r="DX7" s="36"/>
      <c r="DY7" s="36"/>
      <c r="DZ7" s="36"/>
      <c r="EA7" s="36"/>
      <c r="EB7" s="36"/>
      <c r="EC7" s="36"/>
      <c r="ED7" s="36"/>
      <c r="EE7" s="36">
        <v>0</v>
      </c>
      <c r="EF7" s="36">
        <v>0</v>
      </c>
      <c r="EG7" s="36">
        <v>0</v>
      </c>
      <c r="EH7" s="36">
        <v>0</v>
      </c>
      <c r="EI7" s="36">
        <v>0</v>
      </c>
      <c r="EJ7" s="36">
        <v>2.0499999999999998</v>
      </c>
      <c r="EK7" s="36">
        <v>0.01</v>
      </c>
      <c r="EL7" s="36">
        <v>0.01</v>
      </c>
      <c r="EM7" s="36">
        <v>0.02</v>
      </c>
      <c r="EN7" s="36">
        <v>0.25</v>
      </c>
      <c r="EO7" s="36">
        <v>0.16</v>
      </c>
    </row>
    <row r="8" spans="1:145" x14ac:dyDescent="0.2">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row>
    <row r="9" spans="1:145" x14ac:dyDescent="0.2">
      <c r="A9" s="38"/>
      <c r="B9" s="38" t="s">
        <v>106</v>
      </c>
      <c r="C9" s="38" t="s">
        <v>107</v>
      </c>
      <c r="D9" s="38" t="s">
        <v>108</v>
      </c>
      <c r="E9" s="38" t="s">
        <v>109</v>
      </c>
      <c r="F9" s="38" t="s">
        <v>110</v>
      </c>
      <c r="R9" s="37"/>
      <c r="Y9" s="37"/>
      <c r="Z9" s="37"/>
      <c r="AA9" s="37"/>
      <c r="AB9" s="37"/>
      <c r="AC9" s="37"/>
      <c r="AD9" s="37"/>
      <c r="AE9" s="37"/>
      <c r="AF9" s="37"/>
      <c r="AG9" s="37"/>
      <c r="AI9" s="37"/>
      <c r="AJ9" s="37"/>
      <c r="AK9" s="37"/>
      <c r="AL9" s="37"/>
      <c r="AM9" s="37"/>
      <c r="AN9" s="37"/>
      <c r="AO9" s="37"/>
      <c r="AP9" s="37"/>
      <c r="AQ9" s="37"/>
      <c r="AR9" s="37"/>
      <c r="AT9" s="37"/>
      <c r="AU9" s="37"/>
      <c r="AV9" s="37"/>
      <c r="AW9" s="37"/>
      <c r="AX9" s="37"/>
      <c r="AY9" s="37"/>
      <c r="AZ9" s="37"/>
      <c r="BA9" s="37"/>
      <c r="BB9" s="37"/>
      <c r="BC9" s="37"/>
      <c r="BE9" s="37"/>
      <c r="BF9" s="37"/>
      <c r="BG9" s="37"/>
      <c r="BH9" s="37"/>
      <c r="BI9" s="37"/>
      <c r="BJ9" s="37"/>
      <c r="BK9" s="37"/>
      <c r="BL9" s="37"/>
      <c r="BM9" s="37"/>
      <c r="BN9" s="37"/>
      <c r="BP9" s="37"/>
      <c r="BQ9" s="37"/>
      <c r="BR9" s="37"/>
      <c r="BS9" s="37"/>
      <c r="BT9" s="37"/>
      <c r="BU9" s="37"/>
      <c r="BV9" s="37"/>
      <c r="BW9" s="37"/>
      <c r="BX9" s="37"/>
      <c r="BY9" s="37"/>
      <c r="CA9" s="37"/>
      <c r="CB9" s="37"/>
      <c r="CC9" s="37"/>
      <c r="CD9" s="37"/>
      <c r="CE9" s="37"/>
      <c r="CF9" s="37"/>
      <c r="CG9" s="37"/>
      <c r="CH9" s="37"/>
      <c r="CI9" s="37"/>
      <c r="CJ9" s="37"/>
      <c r="CL9" s="37"/>
      <c r="CM9" s="37"/>
      <c r="CN9" s="37"/>
      <c r="CO9" s="37"/>
      <c r="CP9" s="37"/>
      <c r="CQ9" s="37"/>
      <c r="CR9" s="37"/>
      <c r="CS9" s="37"/>
      <c r="CT9" s="37"/>
      <c r="CU9" s="37"/>
      <c r="CW9" s="37"/>
      <c r="CX9" s="37"/>
      <c r="CY9" s="37"/>
      <c r="CZ9" s="37"/>
      <c r="DA9" s="37"/>
      <c r="DB9" s="37"/>
      <c r="DC9" s="37"/>
      <c r="DD9" s="37"/>
      <c r="DE9" s="37"/>
      <c r="DF9" s="37"/>
      <c r="DH9" s="37"/>
      <c r="DI9" s="37"/>
      <c r="DJ9" s="37"/>
      <c r="DK9" s="37"/>
      <c r="DL9" s="37"/>
      <c r="DM9" s="37"/>
      <c r="DN9" s="37"/>
      <c r="DO9" s="37"/>
      <c r="DP9" s="37"/>
      <c r="DQ9" s="37"/>
      <c r="DS9" s="37"/>
      <c r="DT9" s="37"/>
      <c r="DU9" s="37"/>
      <c r="DV9" s="37"/>
      <c r="DW9" s="37"/>
      <c r="DX9" s="37"/>
      <c r="DY9" s="37"/>
      <c r="DZ9" s="37"/>
      <c r="EA9" s="37"/>
      <c r="EB9" s="37"/>
      <c r="ED9" s="37"/>
      <c r="EE9" s="37"/>
      <c r="EF9" s="37"/>
      <c r="EG9" s="37"/>
      <c r="EH9" s="37"/>
      <c r="EI9" s="37"/>
      <c r="EJ9" s="37"/>
      <c r="EK9" s="37"/>
      <c r="EL9" s="37"/>
      <c r="EM9" s="37"/>
    </row>
    <row r="10" spans="1:145" x14ac:dyDescent="0.2">
      <c r="A10" s="38" t="s">
        <v>48</v>
      </c>
      <c r="B10" s="39">
        <f t="shared" ref="B10:D10" si="15">DATEVALUE($B7+12-B11&amp;"/1/"&amp;B12)</f>
        <v>46753</v>
      </c>
      <c r="C10" s="39">
        <f t="shared" si="15"/>
        <v>47119</v>
      </c>
      <c r="D10" s="39">
        <f t="shared" si="15"/>
        <v>47484</v>
      </c>
      <c r="E10" s="40">
        <f>DATEVALUE($B7+12-E11&amp;"/1/"&amp;E12)</f>
        <v>47849</v>
      </c>
      <c r="F10" s="40">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2022-01-25T00:04:27Z</cp:lastPrinted>
  <dcterms:created xsi:type="dcterms:W3CDTF">2021-12-03T08:04:06Z</dcterms:created>
  <dcterms:modified xsi:type="dcterms:W3CDTF">2022-01-25T00:04:32Z</dcterms:modified>
  <cp:category/>
</cp:coreProperties>
</file>