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o\Desktop\（未処理：1月21日〆）20220112：【】公営企業に係る経営比較分析表（令和２年度決算）の分析等について（依頼）\提出データ\"/>
    </mc:Choice>
  </mc:AlternateContent>
  <workbookProtection workbookAlgorithmName="SHA-512" workbookHashValue="EezmD7XgMwJ0T84ktD/8Hk2c4Ybp55E5RpmYtD0x5q2jvrx+t/Xug9AiAQt2YNl0cU4E+DO7jzVN2sUsuZ2j4w==" workbookSaltValue="htVikDWG6r1pK3bsJAi65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<sst xmlns="http://schemas.openxmlformats.org/spreadsheetml/2006/main" count="228" uniqueCount="115">
  <si>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</si>
  <si>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</si>
  <si>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</si>
  <si>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</si>
  <si>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</si>
  <si>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</si>
  <si>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</si>
  <si>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</si>
  <si>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</si>
  <si>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</si>
  <si>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</si>
  <si>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</si>
  <si>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</si>
  <si>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</si>
  <si>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</si>
  <si>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</si>
  <si>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</si>
  <si>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</si>
  <si>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</si>
  <si>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</si>
  <si>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</si>
  <si>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</si>
  <si>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</si>
  <si>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</si>
  <si>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</si>
  <si>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</si>
  <si>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</si>
  <si>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</si>
  <si>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</si>
  <si>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</si>
  <si>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</si>
  <si>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</si>
  <si>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</si>
  <si>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</si>
  <si>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</si>
  <si>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</si>
  <si>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</si>
  <si>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</si>
  <si>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</si>
  <si>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</si>
  <si>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</si>
  <si>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</si>
  <si>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</si>
  <si>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</si>
  <si>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</si>
  <si>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</si>
  <si>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</si>
  <si>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</si>
  <si>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</si>
  <si>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</si>
  <si>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</si>
  <si>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</si>
  <si>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</si>
  <si>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</si>
  <si>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</si>
  <si>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</si>
  <si>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</si>
  <si>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</si>
  <si>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</si>
  <si>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</si>
  <si>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</si>
  <si>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</si>
  <si>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</si>
  <si>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</si>
  <si>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</si>
  <si>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</si>
  <si>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</si>
  <si>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</si>
  <si>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</si>
  <si>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</si>
  <si>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</si>
  <si>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</si>
  <si>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</si>
  <si>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</si>
  <si>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</si>
  <si>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</si>
  <si>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</si>
  <si>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</si>
  <si>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</si>
  <si>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</si>
  <si>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</si>
  <si>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</si>
  <si>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</si>
  <si>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</si>
  <si>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</si>
  <si>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</si>
  <si>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</si>
  <si>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</si>
  <si>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</si>
  <si>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</si>
  <si>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</si>
  <si>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</si>
  <si>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</si>
  <si>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中城村</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</si>
  <si>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</si>
  <si>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</si>
  <si>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</si>
  <si>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</si>
  <si>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</si>
  <si>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</si>
  <si>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</si>
  <si>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</si>
  <si>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</si>
  <si>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</si>
  <si>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</si>
  <si>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</si>
  <si>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</si>
  <si>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</si>
  <si>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</si>
  <si>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</si>
  <si>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</si>
  <si>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</si>
  <si>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sz val="11"/>
        <rFont val="ＭＳ ゴシック"/>
        <family val="3"/>
        <charset val="128"/>
      </rPr>
      <t>①各年度の指標は100％以上を維持しており、令和元年度(以下、前年度という。)と比較しプラス2.49％と伸びており、類似団体及び全国平均値(以下、両平均値という。)についても、共に超えていることから、概ね良好である。</t>
    </r>
    <r>
      <rPr>
        <sz val="11"/>
        <color rgb="FFFF0000"/>
        <rFont val="ＭＳ ゴシック"/>
        <family val="3"/>
        <charset val="128"/>
      </rPr>
      <t xml:space="preserve">
</t>
    </r>
    <r>
      <rPr>
        <sz val="11"/>
        <rFont val="ＭＳ ゴシック"/>
        <family val="3"/>
        <charset val="128"/>
      </rPr>
      <t>②累積欠損金は0であり、健全な経営状況にあるといえる。今後も、維持する努力が必要である。</t>
    </r>
    <r>
      <rPr>
        <sz val="11"/>
        <color rgb="FFFF0000"/>
        <rFont val="ＭＳ ゴシック"/>
        <family val="3"/>
        <charset val="128"/>
      </rPr>
      <t xml:space="preserve">
</t>
    </r>
    <r>
      <rPr>
        <sz val="11"/>
        <rFont val="ＭＳ ゴシック"/>
        <family val="3"/>
        <charset val="128"/>
      </rPr>
      <t>③指標は100％以上の数値を示しており、前年度並みを維持している。今後も1年以内の短期的な債務に対する支払能力の維持に努める。</t>
    </r>
    <r>
      <rPr>
        <sz val="11"/>
        <color rgb="FFFF0000"/>
        <rFont val="ＭＳ ゴシック"/>
        <family val="3"/>
        <charset val="128"/>
      </rPr>
      <t xml:space="preserve">
</t>
    </r>
    <r>
      <rPr>
        <sz val="11"/>
        <rFont val="ＭＳ ゴシック"/>
        <family val="3"/>
        <charset val="128"/>
      </rPr>
      <t>④前年度に引き続き、新規の起債発行がないため、当該値は順調に減少しており、財政負担も軽減しているといえる。ただし、今後も災害や大型施設の更新等に伴う新規発行に備え、常に注視しなければならない。</t>
    </r>
    <r>
      <rPr>
        <sz val="11"/>
        <color rgb="FFFF0000"/>
        <rFont val="ＭＳ ゴシック"/>
        <family val="3"/>
        <charset val="128"/>
      </rPr>
      <t xml:space="preserve">
</t>
    </r>
    <r>
      <rPr>
        <sz val="11"/>
        <rFont val="ＭＳ ゴシック"/>
        <family val="3"/>
        <charset val="128"/>
      </rPr>
      <t>⑤各年度の指標が100％以上を維持しており、両平均値を上回っていることからも回収率に関しては概ね良好である。</t>
    </r>
    <r>
      <rPr>
        <sz val="11"/>
        <color rgb="FFFF0000"/>
        <rFont val="ＭＳ ゴシック"/>
        <family val="3"/>
        <charset val="128"/>
      </rPr>
      <t xml:space="preserve">
</t>
    </r>
    <r>
      <rPr>
        <sz val="11"/>
        <rFont val="ＭＳ ゴシック"/>
        <family val="3"/>
        <charset val="128"/>
      </rPr>
      <t>⑥給水原価については、年々減少してきている。これは年間有収水量の増によるもので概ね良好と考えられるが、今後は類似団体平均値との差に注視が必要である。</t>
    </r>
    <r>
      <rPr>
        <sz val="11"/>
        <color rgb="FFFF0000"/>
        <rFont val="ＭＳ ゴシック"/>
        <family val="3"/>
        <charset val="128"/>
      </rPr>
      <t xml:space="preserve">
</t>
    </r>
    <r>
      <rPr>
        <sz val="11"/>
        <rFont val="ＭＳ ゴシック"/>
        <family val="3"/>
        <charset val="128"/>
      </rPr>
      <t>⑦当事業体は順調に給水人口が増加しているため、指標は増加傾向にある。前年度と比較しても微増となっており、効果的な利用がされているといえる。</t>
    </r>
    <r>
      <rPr>
        <sz val="11"/>
        <color rgb="FFFF0000"/>
        <rFont val="ＭＳ ゴシック"/>
        <family val="3"/>
        <charset val="128"/>
      </rPr>
      <t xml:space="preserve">
</t>
    </r>
    <r>
      <rPr>
        <sz val="11"/>
        <rFont val="ＭＳ ゴシック"/>
        <family val="3"/>
        <charset val="128"/>
      </rPr>
      <t>⑧指標については両平均値を上回っており、良好といえる。今後も漏水調査等を徹底し、有収率の向上に努める必要がある。</t>
    </r>
    <rPh sb="1" eb="4">
      <t>カクネンド</t>
    </rPh>
    <rPh sb="5" eb="7">
      <t>シヒョウ</t>
    </rPh>
    <rPh sb="12" eb="14">
      <t>イジョウ</t>
    </rPh>
    <rPh sb="15" eb="17">
      <t>イジ</t>
    </rPh>
    <rPh sb="22" eb="24">
      <t>レイワ</t>
    </rPh>
    <rPh sb="24" eb="26">
      <t>ガンネン</t>
    </rPh>
    <rPh sb="26" eb="27">
      <t>ド</t>
    </rPh>
    <rPh sb="28" eb="30">
      <t>イカ</t>
    </rPh>
    <rPh sb="31" eb="34">
      <t>ゼンネンド</t>
    </rPh>
    <rPh sb="40" eb="42">
      <t>ヒカク</t>
    </rPh>
    <rPh sb="52" eb="53">
      <t>ノ</t>
    </rPh>
    <rPh sb="58" eb="60">
      <t>ルイジ</t>
    </rPh>
    <rPh sb="60" eb="62">
      <t>ダンタイ</t>
    </rPh>
    <rPh sb="62" eb="63">
      <t>オヨ</t>
    </rPh>
    <rPh sb="64" eb="66">
      <t>ゼンコク</t>
    </rPh>
    <rPh sb="66" eb="69">
      <t>ヘイキンチ</t>
    </rPh>
    <rPh sb="70" eb="72">
      <t>イカ</t>
    </rPh>
    <rPh sb="73" eb="74">
      <t>リョウ</t>
    </rPh>
    <rPh sb="74" eb="77">
      <t>ヘイキンチ</t>
    </rPh>
    <rPh sb="88" eb="89">
      <t>トモ</t>
    </rPh>
    <rPh sb="90" eb="91">
      <t>コ</t>
    </rPh>
    <rPh sb="100" eb="101">
      <t>オオム</t>
    </rPh>
    <rPh sb="102" eb="104">
      <t>リョウコウ</t>
    </rPh>
    <rPh sb="110" eb="112">
      <t>ルイセキ</t>
    </rPh>
    <rPh sb="112" eb="114">
      <t>ケッソン</t>
    </rPh>
    <rPh sb="114" eb="115">
      <t>キン</t>
    </rPh>
    <rPh sb="121" eb="123">
      <t>ケンゼン</t>
    </rPh>
    <rPh sb="124" eb="126">
      <t>ケイエイ</t>
    </rPh>
    <rPh sb="126" eb="128">
      <t>ジョウキョウ</t>
    </rPh>
    <rPh sb="136" eb="138">
      <t>コンゴ</t>
    </rPh>
    <rPh sb="140" eb="142">
      <t>イジ</t>
    </rPh>
    <rPh sb="144" eb="146">
      <t>ドリョク</t>
    </rPh>
    <rPh sb="147" eb="149">
      <t>ヒツヨウ</t>
    </rPh>
    <rPh sb="155" eb="157">
      <t>シヒョウ</t>
    </rPh>
    <rPh sb="162" eb="164">
      <t>イジョウ</t>
    </rPh>
    <rPh sb="165" eb="167">
      <t>スウチ</t>
    </rPh>
    <rPh sb="168" eb="169">
      <t>シメ</t>
    </rPh>
    <rPh sb="174" eb="175">
      <t>ゼン</t>
    </rPh>
    <rPh sb="175" eb="177">
      <t>ネンド</t>
    </rPh>
    <rPh sb="177" eb="178">
      <t>ナ</t>
    </rPh>
    <rPh sb="180" eb="182">
      <t>イジ</t>
    </rPh>
    <rPh sb="187" eb="189">
      <t>コンゴ</t>
    </rPh>
    <rPh sb="191" eb="192">
      <t>ネン</t>
    </rPh>
    <rPh sb="192" eb="194">
      <t>イナイ</t>
    </rPh>
    <rPh sb="195" eb="198">
      <t>タンキテキ</t>
    </rPh>
    <rPh sb="199" eb="201">
      <t>サイム</t>
    </rPh>
    <rPh sb="202" eb="203">
      <t>タイ</t>
    </rPh>
    <rPh sb="205" eb="207">
      <t>シハラ</t>
    </rPh>
    <rPh sb="207" eb="209">
      <t>ノウリョク</t>
    </rPh>
    <rPh sb="210" eb="212">
      <t>イジ</t>
    </rPh>
    <rPh sb="213" eb="214">
      <t>ツト</t>
    </rPh>
    <rPh sb="219" eb="222">
      <t>ゼンネンド</t>
    </rPh>
    <rPh sb="223" eb="224">
      <t>ヒ</t>
    </rPh>
    <rPh sb="225" eb="226">
      <t>ツヅ</t>
    </rPh>
    <rPh sb="228" eb="230">
      <t>シンキ</t>
    </rPh>
    <rPh sb="231" eb="233">
      <t>キサイ</t>
    </rPh>
    <rPh sb="233" eb="235">
      <t>ハッコウ</t>
    </rPh>
    <rPh sb="241" eb="243">
      <t>トウガイ</t>
    </rPh>
    <rPh sb="243" eb="244">
      <t>チ</t>
    </rPh>
    <rPh sb="245" eb="247">
      <t>ジュンチョウ</t>
    </rPh>
    <rPh sb="248" eb="250">
      <t>ゲンショウ</t>
    </rPh>
    <rPh sb="255" eb="257">
      <t>ザイセイ</t>
    </rPh>
    <rPh sb="257" eb="259">
      <t>フタン</t>
    </rPh>
    <rPh sb="260" eb="262">
      <t>ケイゲン</t>
    </rPh>
    <rPh sb="275" eb="277">
      <t>コンゴ</t>
    </rPh>
    <rPh sb="278" eb="280">
      <t>サイガイ</t>
    </rPh>
    <rPh sb="281" eb="283">
      <t>オオガタ</t>
    </rPh>
    <rPh sb="283" eb="285">
      <t>シセツ</t>
    </rPh>
    <rPh sb="286" eb="288">
      <t>コウシン</t>
    </rPh>
    <rPh sb="288" eb="289">
      <t>トウ</t>
    </rPh>
    <rPh sb="290" eb="291">
      <t>トモナ</t>
    </rPh>
    <rPh sb="292" eb="294">
      <t>シンキ</t>
    </rPh>
    <rPh sb="294" eb="296">
      <t>ハッコウ</t>
    </rPh>
    <rPh sb="297" eb="298">
      <t>ソナ</t>
    </rPh>
    <rPh sb="300" eb="301">
      <t>ツネ</t>
    </rPh>
    <rPh sb="302" eb="304">
      <t>チュウシ</t>
    </rPh>
    <rPh sb="316" eb="319">
      <t>カクネンド</t>
    </rPh>
    <rPh sb="320" eb="322">
      <t>シヒョウ</t>
    </rPh>
    <rPh sb="327" eb="329">
      <t>イジョウ</t>
    </rPh>
    <rPh sb="330" eb="332">
      <t>イジ</t>
    </rPh>
    <rPh sb="337" eb="338">
      <t>リョウ</t>
    </rPh>
    <rPh sb="338" eb="341">
      <t>ヘイキンチ</t>
    </rPh>
    <rPh sb="342" eb="344">
      <t>ウワマワ</t>
    </rPh>
    <rPh sb="353" eb="355">
      <t>カイシュウ</t>
    </rPh>
    <rPh sb="355" eb="356">
      <t>リツ</t>
    </rPh>
    <rPh sb="357" eb="358">
      <t>カン</t>
    </rPh>
    <rPh sb="361" eb="362">
      <t>オオム</t>
    </rPh>
    <rPh sb="363" eb="365">
      <t>リョウコウ</t>
    </rPh>
    <rPh sb="371" eb="373">
      <t>キュウスイ</t>
    </rPh>
    <rPh sb="373" eb="375">
      <t>ゲンカ</t>
    </rPh>
    <rPh sb="381" eb="383">
      <t>ネンネン</t>
    </rPh>
    <rPh sb="383" eb="385">
      <t>ゲンショウ</t>
    </rPh>
    <rPh sb="395" eb="397">
      <t>ネンカン</t>
    </rPh>
    <rPh sb="397" eb="399">
      <t>ユウシュウ</t>
    </rPh>
    <rPh sb="399" eb="401">
      <t>スイリョウ</t>
    </rPh>
    <rPh sb="402" eb="403">
      <t>ゾウ</t>
    </rPh>
    <rPh sb="409" eb="410">
      <t>オオム</t>
    </rPh>
    <rPh sb="411" eb="413">
      <t>リョウコウ</t>
    </rPh>
    <rPh sb="414" eb="415">
      <t>カンガ</t>
    </rPh>
    <rPh sb="421" eb="423">
      <t>コンゴ</t>
    </rPh>
    <rPh sb="424" eb="426">
      <t>ルイジ</t>
    </rPh>
    <rPh sb="426" eb="428">
      <t>ダンタイ</t>
    </rPh>
    <rPh sb="428" eb="431">
      <t>ヘイキンチ</t>
    </rPh>
    <rPh sb="433" eb="434">
      <t>サ</t>
    </rPh>
    <rPh sb="435" eb="437">
      <t>チュウシ</t>
    </rPh>
    <rPh sb="438" eb="440">
      <t>ヒツヨウ</t>
    </rPh>
    <rPh sb="479" eb="482">
      <t>ゼンネンド</t>
    </rPh>
    <rPh sb="483" eb="485">
      <t>ヒカク</t>
    </rPh>
    <rPh sb="488" eb="490">
      <t>ビゾウ</t>
    </rPh>
    <rPh sb="516" eb="518">
      <t>シヒョウ</t>
    </rPh>
    <rPh sb="523" eb="524">
      <t>リョウ</t>
    </rPh>
    <rPh sb="524" eb="527">
      <t>ヘイキンチ</t>
    </rPh>
    <rPh sb="528" eb="530">
      <t>ウワマワ</t>
    </rPh>
    <rPh sb="535" eb="537">
      <t>リョウコウ</t>
    </rPh>
    <rPh sb="542" eb="544">
      <t>コンゴ</t>
    </rPh>
    <rPh sb="545" eb="547">
      <t>ロウスイ</t>
    </rPh>
    <rPh sb="547" eb="549">
      <t>チョウサ</t>
    </rPh>
    <rPh sb="549" eb="550">
      <t>トウ</t>
    </rPh>
    <rPh sb="551" eb="553">
      <t>テッテイ</t>
    </rPh>
    <rPh sb="555" eb="558">
      <t>ユウシュウリツ</t>
    </rPh>
    <rPh sb="559" eb="561">
      <t>コウジョウ</t>
    </rPh>
    <rPh sb="562" eb="563">
      <t>ツト</t>
    </rPh>
    <rPh sb="565" eb="567">
      <t>ヒツヨウ</t>
    </rPh>
    <phoneticPr fontId="4"/>
  </si>
  <si>
    <r>
      <rPr>
        <sz val="11"/>
        <rFont val="ＭＳ ゴシック"/>
        <family val="3"/>
        <charset val="128"/>
      </rPr>
      <t>①指標は年々増加傾向にあり、法定耐用年数に近い資産が増加してきているといえる。数値は両平均値に比べても概ね平均的であるが、将来の更新に備え、既に作成済みの経営戦略を活用した計画的な財政運営に努める。
②法定耐用年数を超える管路はない状況であるが、今後発生することは明確であるため、①と同様に計画的な更新財源が必要である。</t>
    </r>
    <r>
      <rPr>
        <sz val="11"/>
        <color rgb="FFFF0000"/>
        <rFont val="ＭＳ ゴシック"/>
        <family val="3"/>
        <charset val="128"/>
      </rPr>
      <t xml:space="preserve">
</t>
    </r>
    <r>
      <rPr>
        <sz val="11"/>
        <rFont val="ＭＳ ゴシック"/>
        <family val="3"/>
        <charset val="128"/>
      </rPr>
      <t>③指標については、前年度と比較して△0.51と大幅な減となっているが、これは、配水池建替に向けた実施設計など委託費に財源を多く充てたことによるものである。次年度より、配水池建替の大型事業が開始されるため、管路更新率は減になっていくと思われるが、可能な限り単独費で管路更新を進めていく必要がある。</t>
    </r>
    <rPh sb="1" eb="3">
      <t>シヒョウ</t>
    </rPh>
    <rPh sb="4" eb="6">
      <t>ネンネン</t>
    </rPh>
    <rPh sb="6" eb="8">
      <t>ゾウカ</t>
    </rPh>
    <rPh sb="8" eb="10">
      <t>ケイコウ</t>
    </rPh>
    <rPh sb="14" eb="16">
      <t>ホウテイ</t>
    </rPh>
    <rPh sb="16" eb="18">
      <t>タイヨウ</t>
    </rPh>
    <rPh sb="18" eb="20">
      <t>ネンスウ</t>
    </rPh>
    <rPh sb="21" eb="22">
      <t>チカ</t>
    </rPh>
    <rPh sb="23" eb="25">
      <t>シサン</t>
    </rPh>
    <rPh sb="26" eb="28">
      <t>ゾウカ</t>
    </rPh>
    <rPh sb="39" eb="41">
      <t>スウチ</t>
    </rPh>
    <rPh sb="42" eb="43">
      <t>リョウ</t>
    </rPh>
    <rPh sb="43" eb="45">
      <t>ヘイキン</t>
    </rPh>
    <rPh sb="45" eb="46">
      <t>チ</t>
    </rPh>
    <rPh sb="47" eb="48">
      <t>クラ</t>
    </rPh>
    <rPh sb="51" eb="52">
      <t>オオム</t>
    </rPh>
    <rPh sb="53" eb="55">
      <t>ヘイキン</t>
    </rPh>
    <rPh sb="55" eb="56">
      <t>テキ</t>
    </rPh>
    <rPh sb="61" eb="63">
      <t>ショウライ</t>
    </rPh>
    <rPh sb="64" eb="66">
      <t>コウシン</t>
    </rPh>
    <rPh sb="67" eb="68">
      <t>ソナ</t>
    </rPh>
    <rPh sb="70" eb="71">
      <t>スデ</t>
    </rPh>
    <rPh sb="72" eb="74">
      <t>サクセイ</t>
    </rPh>
    <rPh sb="74" eb="75">
      <t>ズ</t>
    </rPh>
    <rPh sb="77" eb="79">
      <t>ケイエイ</t>
    </rPh>
    <rPh sb="79" eb="81">
      <t>センリャク</t>
    </rPh>
    <rPh sb="82" eb="84">
      <t>カツヨウ</t>
    </rPh>
    <rPh sb="86" eb="89">
      <t>ケイカクテキ</t>
    </rPh>
    <rPh sb="90" eb="92">
      <t>ザイセイ</t>
    </rPh>
    <rPh sb="92" eb="94">
      <t>ウンエイ</t>
    </rPh>
    <rPh sb="95" eb="96">
      <t>ツト</t>
    </rPh>
    <rPh sb="101" eb="103">
      <t>ホウテイ</t>
    </rPh>
    <rPh sb="103" eb="105">
      <t>タイヨウ</t>
    </rPh>
    <rPh sb="105" eb="107">
      <t>ネンスウ</t>
    </rPh>
    <rPh sb="108" eb="109">
      <t>コ</t>
    </rPh>
    <rPh sb="111" eb="113">
      <t>カンロ</t>
    </rPh>
    <rPh sb="116" eb="118">
      <t>ジョウキョウ</t>
    </rPh>
    <rPh sb="123" eb="125">
      <t>コンゴ</t>
    </rPh>
    <rPh sb="125" eb="127">
      <t>ハッセイ</t>
    </rPh>
    <rPh sb="132" eb="134">
      <t>メイカク</t>
    </rPh>
    <rPh sb="142" eb="144">
      <t>ドウヨウ</t>
    </rPh>
    <rPh sb="145" eb="148">
      <t>ケイカクテキ</t>
    </rPh>
    <rPh sb="149" eb="151">
      <t>コウシン</t>
    </rPh>
    <rPh sb="151" eb="153">
      <t>ザイゲン</t>
    </rPh>
    <rPh sb="154" eb="156">
      <t>ヒツヨウ</t>
    </rPh>
    <rPh sb="162" eb="164">
      <t>シヒョウ</t>
    </rPh>
    <rPh sb="170" eb="173">
      <t>ゼンネンド</t>
    </rPh>
    <rPh sb="174" eb="176">
      <t>ヒカク</t>
    </rPh>
    <rPh sb="184" eb="186">
      <t>オオハバ</t>
    </rPh>
    <rPh sb="187" eb="188">
      <t>ゲン</t>
    </rPh>
    <rPh sb="200" eb="203">
      <t>ハイスイチ</t>
    </rPh>
    <rPh sb="203" eb="205">
      <t>タテカ</t>
    </rPh>
    <rPh sb="206" eb="207">
      <t>ム</t>
    </rPh>
    <rPh sb="209" eb="211">
      <t>ジッシ</t>
    </rPh>
    <rPh sb="211" eb="213">
      <t>セッケイ</t>
    </rPh>
    <rPh sb="215" eb="217">
      <t>イタク</t>
    </rPh>
    <rPh sb="217" eb="218">
      <t>ヒ</t>
    </rPh>
    <rPh sb="219" eb="221">
      <t>ザイゲン</t>
    </rPh>
    <rPh sb="222" eb="223">
      <t>オオ</t>
    </rPh>
    <rPh sb="224" eb="225">
      <t>ア</t>
    </rPh>
    <rPh sb="238" eb="241">
      <t>ジネンド</t>
    </rPh>
    <rPh sb="244" eb="247">
      <t>ハイスイチ</t>
    </rPh>
    <rPh sb="247" eb="249">
      <t>タテカ</t>
    </rPh>
    <rPh sb="250" eb="252">
      <t>オオガタ</t>
    </rPh>
    <rPh sb="252" eb="254">
      <t>ジギョウ</t>
    </rPh>
    <rPh sb="255" eb="257">
      <t>カイシ</t>
    </rPh>
    <rPh sb="263" eb="265">
      <t>カンロ</t>
    </rPh>
    <rPh sb="265" eb="267">
      <t>コウシン</t>
    </rPh>
    <rPh sb="267" eb="268">
      <t>リツ</t>
    </rPh>
    <rPh sb="269" eb="270">
      <t>ゲン</t>
    </rPh>
    <rPh sb="277" eb="278">
      <t>オモ</t>
    </rPh>
    <rPh sb="283" eb="285">
      <t>カノウ</t>
    </rPh>
    <rPh sb="286" eb="287">
      <t>カギ</t>
    </rPh>
    <rPh sb="288" eb="290">
      <t>タンドク</t>
    </rPh>
    <rPh sb="290" eb="291">
      <t>ヒ</t>
    </rPh>
    <rPh sb="292" eb="294">
      <t>カンロ</t>
    </rPh>
    <rPh sb="294" eb="296">
      <t>コウシン</t>
    </rPh>
    <rPh sb="297" eb="298">
      <t>スス</t>
    </rPh>
    <rPh sb="302" eb="304">
      <t>ヒツヨウ</t>
    </rPh>
    <phoneticPr fontId="4"/>
  </si>
  <si>
    <t>　経営の健全性・効率性の面では、各指標とも全国平均及び類似団体と比較しても、現段階では、概ね良好に推移していると考えられる。しかし、管路や配水施設等の老朽化は、今後、加速度的に進んでいくことが明確であり、更に国庫補助金についても減少していくことが予想される。
　上記のことを考慮し、次年度以降は経営戦略を活用した現水道料金の適正化に向けた検証や管路更新率を改善するための財源確保及び工事実施体制の見直しと、それらによる新体制の確立が急務である。</t>
    <rPh sb="1" eb="3">
      <t>ケイエイ</t>
    </rPh>
    <rPh sb="4" eb="7">
      <t>ケンゼンセイ</t>
    </rPh>
    <rPh sb="8" eb="11">
      <t>コウリツセイ</t>
    </rPh>
    <rPh sb="12" eb="13">
      <t>メン</t>
    </rPh>
    <rPh sb="16" eb="19">
      <t>カクシヒョウ</t>
    </rPh>
    <rPh sb="21" eb="23">
      <t>ゼンコク</t>
    </rPh>
    <rPh sb="23" eb="25">
      <t>ヘイキン</t>
    </rPh>
    <rPh sb="25" eb="26">
      <t>オヨ</t>
    </rPh>
    <rPh sb="27" eb="29">
      <t>ルイジ</t>
    </rPh>
    <rPh sb="29" eb="31">
      <t>ダンタイ</t>
    </rPh>
    <rPh sb="32" eb="34">
      <t>ヒカク</t>
    </rPh>
    <rPh sb="38" eb="41">
      <t>ゲンダンカイ</t>
    </rPh>
    <rPh sb="44" eb="45">
      <t>オオム</t>
    </rPh>
    <rPh sb="46" eb="48">
      <t>リョウコウ</t>
    </rPh>
    <rPh sb="49" eb="51">
      <t>スイイ</t>
    </rPh>
    <rPh sb="56" eb="57">
      <t>カンガ</t>
    </rPh>
    <rPh sb="66" eb="68">
      <t>カンロ</t>
    </rPh>
    <rPh sb="69" eb="71">
      <t>ハイスイ</t>
    </rPh>
    <rPh sb="71" eb="73">
      <t>シセツ</t>
    </rPh>
    <rPh sb="73" eb="74">
      <t>トウ</t>
    </rPh>
    <rPh sb="75" eb="78">
      <t>ロウキュウカ</t>
    </rPh>
    <rPh sb="80" eb="82">
      <t>コンゴ</t>
    </rPh>
    <rPh sb="83" eb="87">
      <t>カソクドテキ</t>
    </rPh>
    <rPh sb="88" eb="89">
      <t>スス</t>
    </rPh>
    <rPh sb="96" eb="98">
      <t>メイカク</t>
    </rPh>
    <rPh sb="102" eb="103">
      <t>サラ</t>
    </rPh>
    <rPh sb="104" eb="106">
      <t>コッコ</t>
    </rPh>
    <rPh sb="106" eb="109">
      <t>ホジョキン</t>
    </rPh>
    <rPh sb="114" eb="116">
      <t>ゲンショウ</t>
    </rPh>
    <rPh sb="123" eb="125">
      <t>ヨソウ</t>
    </rPh>
    <rPh sb="131" eb="133">
      <t>ジョウキ</t>
    </rPh>
    <rPh sb="137" eb="139">
      <t>コウリョ</t>
    </rPh>
    <rPh sb="141" eb="144">
      <t>ジネンド</t>
    </rPh>
    <rPh sb="144" eb="146">
      <t>イコウ</t>
    </rPh>
    <rPh sb="147" eb="149">
      <t>ケイエイ</t>
    </rPh>
    <rPh sb="149" eb="151">
      <t>センリャク</t>
    </rPh>
    <rPh sb="152" eb="154">
      <t>カツヨウ</t>
    </rPh>
    <rPh sb="162" eb="165">
      <t>テキセイカ</t>
    </rPh>
    <rPh sb="166" eb="167">
      <t>ム</t>
    </rPh>
    <rPh sb="169" eb="171">
      <t>ケンショウ</t>
    </rPh>
    <rPh sb="172" eb="174">
      <t>カンロ</t>
    </rPh>
    <rPh sb="174" eb="176">
      <t>コウシン</t>
    </rPh>
    <rPh sb="176" eb="177">
      <t>リツ</t>
    </rPh>
    <rPh sb="178" eb="180">
      <t>カイゼン</t>
    </rPh>
    <rPh sb="185" eb="187">
      <t>ザイゲン</t>
    </rPh>
    <rPh sb="187" eb="189">
      <t>カクホ</t>
    </rPh>
    <rPh sb="189" eb="190">
      <t>オヨ</t>
    </rPh>
    <rPh sb="191" eb="193">
      <t>コウジ</t>
    </rPh>
    <rPh sb="193" eb="195">
      <t>ジッシ</t>
    </rPh>
    <rPh sb="195" eb="197">
      <t>タイセイ</t>
    </rPh>
    <rPh sb="198" eb="200">
      <t>ミナオ</t>
    </rPh>
    <rPh sb="209" eb="212">
      <t>シンタイセイ</t>
    </rPh>
    <rPh sb="213" eb="215">
      <t>カクリツ</t>
    </rPh>
    <rPh sb="216" eb="218">
      <t>キュウム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</si>
</sst>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0.63</c:v>
                </c:pt>
                <c:pt idx="1">
                  <c:v>0.99</c:v>
                </c:pt>
                <c:pt idx="2">
                  <c:v>1.2</c:v>
                </c:pt>
                <c:pt idx="3">
                  <c:v>1.01</c:v>
                </c:pt>
                <c:pt idx="4">
                  <c:v>0.5</c:v>
                </c:pt>
              </c:numCache>
            </c:numRef>
          </c:val>
          <c:extLst>
            <c:ext xmlns:c16="http://schemas.microsoft.com/office/drawing/2014/chart" uri="{C3380CC4-5D6E-409C-BE32-E72D297353CC}">
              <c16:uniqueId val="{00000000-796B-41B3-A49C-1C5E8AB9F5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796B-41B3-A49C-1C5E8AB9F5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83.32</c:v>
                </c:pt>
                <c:pt idx="1">
                  <c:v>83.6</c:v>
                </c:pt>
                <c:pt idx="2">
                  <c:v>83.69</c:v>
                </c:pt>
                <c:pt idx="3">
                  <c:v>85.49</c:v>
                </c:pt>
                <c:pt idx="4">
                  <c:v>88.8</c:v>
                </c:pt>
              </c:numCache>
            </c:numRef>
          </c:val>
          <c:extLst>
            <c:ext xmlns:c16="http://schemas.microsoft.com/office/drawing/2014/chart" uri="{C3380CC4-5D6E-409C-BE32-E72D297353CC}">
              <c16:uniqueId val="{00000000-DA7D-4875-B890-C465346DA63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DA7D-4875-B890-C465346DA63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92.61</c:v>
                </c:pt>
                <c:pt idx="1">
                  <c:v>93.86</c:v>
                </c:pt>
                <c:pt idx="2">
                  <c:v>93.92</c:v>
                </c:pt>
                <c:pt idx="3">
                  <c:v>94.07</c:v>
                </c:pt>
                <c:pt idx="4">
                  <c:v>95.07</c:v>
                </c:pt>
              </c:numCache>
            </c:numRef>
          </c:val>
          <c:extLst>
            <c:ext xmlns:c16="http://schemas.microsoft.com/office/drawing/2014/chart" uri="{C3380CC4-5D6E-409C-BE32-E72D297353CC}">
              <c16:uniqueId val="{00000000-B792-40EC-A779-46E663B6B8D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B792-40EC-A779-46E663B6B8D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108.56</c:v>
                </c:pt>
                <c:pt idx="1">
                  <c:v>111.76</c:v>
                </c:pt>
                <c:pt idx="2">
                  <c:v>113.88</c:v>
                </c:pt>
                <c:pt idx="3">
                  <c:v>112.8</c:v>
                </c:pt>
                <c:pt idx="4">
                  <c:v>115.29</c:v>
                </c:pt>
              </c:numCache>
            </c:numRef>
          </c:val>
          <c:extLst>
            <c:ext xmlns:c16="http://schemas.microsoft.com/office/drawing/2014/chart" uri="{C3380CC4-5D6E-409C-BE32-E72D297353CC}">
              <c16:uniqueId val="{00000000-3DD1-48AF-BBA6-6C6D6A51EE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3DD1-48AF-BBA6-6C6D6A51EE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44.1</c:v>
                </c:pt>
                <c:pt idx="1">
                  <c:v>45</c:v>
                </c:pt>
                <c:pt idx="2">
                  <c:v>46.37</c:v>
                </c:pt>
                <c:pt idx="3">
                  <c:v>47.44</c:v>
                </c:pt>
                <c:pt idx="4">
                  <c:v>48.74</c:v>
                </c:pt>
              </c:numCache>
            </c:numRef>
          </c:val>
          <c:extLst>
            <c:ext xmlns:c16="http://schemas.microsoft.com/office/drawing/2014/chart" uri="{C3380CC4-5D6E-409C-BE32-E72D297353CC}">
              <c16:uniqueId val="{00000000-0CA0-4DAB-9F06-834246683FF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0CA0-4DAB-9F06-834246683FF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7E-47D1-96EE-7320390158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F27E-47D1-96EE-7320390158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36-48C2-B2BB-F85A66234F7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D736-48C2-B2BB-F85A66234F7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1126.3499999999999</c:v>
                </c:pt>
                <c:pt idx="1">
                  <c:v>1304.75</c:v>
                </c:pt>
                <c:pt idx="2">
                  <c:v>1425.17</c:v>
                </c:pt>
                <c:pt idx="3">
                  <c:v>1555.22</c:v>
                </c:pt>
                <c:pt idx="4">
                  <c:v>1553</c:v>
                </c:pt>
              </c:numCache>
            </c:numRef>
          </c:val>
          <c:extLst>
            <c:ext xmlns:c16="http://schemas.microsoft.com/office/drawing/2014/chart" uri="{C3380CC4-5D6E-409C-BE32-E72D297353CC}">
              <c16:uniqueId val="{00000000-8BD6-4091-A097-743CC1079F1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8BD6-4091-A097-743CC1079F1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32.369999999999997</c:v>
                </c:pt>
                <c:pt idx="1">
                  <c:v>29.9</c:v>
                </c:pt>
                <c:pt idx="2">
                  <c:v>27.85</c:v>
                </c:pt>
                <c:pt idx="3">
                  <c:v>25.28</c:v>
                </c:pt>
                <c:pt idx="4">
                  <c:v>23.44</c:v>
                </c:pt>
              </c:numCache>
            </c:numRef>
          </c:val>
          <c:extLst>
            <c:ext xmlns:c16="http://schemas.microsoft.com/office/drawing/2014/chart" uri="{C3380CC4-5D6E-409C-BE32-E72D297353CC}">
              <c16:uniqueId val="{00000000-3C9F-4595-B4C8-45F476C0EB6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3C9F-4595-B4C8-45F476C0EB6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105.68</c:v>
                </c:pt>
                <c:pt idx="1">
                  <c:v>109.32</c:v>
                </c:pt>
                <c:pt idx="2">
                  <c:v>110.45</c:v>
                </c:pt>
                <c:pt idx="3">
                  <c:v>111.57</c:v>
                </c:pt>
                <c:pt idx="4">
                  <c:v>109.21</c:v>
                </c:pt>
              </c:numCache>
            </c:numRef>
          </c:val>
          <c:extLst>
            <c:ext xmlns:c16="http://schemas.microsoft.com/office/drawing/2014/chart" uri="{C3380CC4-5D6E-409C-BE32-E72D297353CC}">
              <c16:uniqueId val="{00000000-7861-49B0-90B4-08BD40593B4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7861-49B0-90B4-08BD40593B4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193.35</c:v>
                </c:pt>
                <c:pt idx="1">
                  <c:v>186.15</c:v>
                </c:pt>
                <c:pt idx="2">
                  <c:v>183.54</c:v>
                </c:pt>
                <c:pt idx="3">
                  <c:v>181.18</c:v>
                </c:pt>
                <c:pt idx="4">
                  <c:v>175.69</c:v>
                </c:pt>
              </c:numCache>
            </c:numRef>
          </c:val>
          <c:extLst>
            <c:ext xmlns:c16="http://schemas.microsoft.com/office/drawing/2014/chart" uri="{C3380CC4-5D6E-409C-BE32-E72D297353CC}">
              <c16:uniqueId val="{00000000-5861-4A85-B6FC-7FF288C66C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5861-4A85-B6FC-7FF288C66C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4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沖縄県　中城村</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4" t="s">
        <v>1</v>
      </c>
      <c r="C7" s="75"/>
      <c r="D7" s="75"/>
      <c r="E7" s="75"/>
      <c r="F7" s="75"/>
      <c r="G7" s="75"/>
      <c r="H7" s="75"/>
      <c r="I7" s="74" t="s">
        <v>2</v>
      </c>
      <c r="J7" s="75"/>
      <c r="K7" s="75"/>
      <c r="L7" s="75"/>
      <c r="M7" s="75"/>
      <c r="N7" s="75"/>
      <c r="O7" s="76"/>
      <c r="P7" s="77" t="s">
        <v>3</v>
      </c>
      <c r="Q7" s="77"/>
      <c r="R7" s="77"/>
      <c r="S7" s="77"/>
      <c r="T7" s="77"/>
      <c r="U7" s="77"/>
      <c r="V7" s="77"/>
      <c r="W7" s="77" t="s">
        <v>4</v>
      </c>
      <c r="X7" s="77"/>
      <c r="Y7" s="77"/>
      <c r="Z7" s="77"/>
      <c r="AA7" s="77"/>
      <c r="AB7" s="77"/>
      <c r="AC7" s="77"/>
      <c r="AD7" s="77" t="s">
        <v>5</v>
      </c>
      <c r="AE7" s="77"/>
      <c r="AF7" s="77"/>
      <c r="AG7" s="77"/>
      <c r="AH7" s="77"/>
      <c r="AI7" s="77"/>
      <c r="AJ7" s="77"/>
      <c r="AK7" s="4"/>
      <c r="AL7" s="77" t="s">
        <v>6</v>
      </c>
      <c r="AM7" s="77"/>
      <c r="AN7" s="77"/>
      <c r="AO7" s="77"/>
      <c r="AP7" s="77"/>
      <c r="AQ7" s="77"/>
      <c r="AR7" s="77"/>
      <c r="AS7" s="77"/>
      <c r="AT7" s="74" t="s">
        <v>7</v>
      </c>
      <c r="AU7" s="75"/>
      <c r="AV7" s="75"/>
      <c r="AW7" s="75"/>
      <c r="AX7" s="75"/>
      <c r="AY7" s="75"/>
      <c r="AZ7" s="75"/>
      <c r="BA7" s="75"/>
      <c r="BB7" s="77" t="s">
        <v>8</v>
      </c>
      <c r="BC7" s="77"/>
      <c r="BD7" s="77"/>
      <c r="BE7" s="77"/>
      <c r="BF7" s="77"/>
      <c r="BG7" s="77"/>
      <c r="BH7" s="77"/>
      <c r="BI7" s="77"/>
      <c r="BJ7" s="3"/>
      <c r="BK7" s="3"/>
      <c r="BL7" s="5" t="s">
        <v>9</v>
      </c>
      <c r="BM7" s="6"/>
      <c r="BN7" s="6"/>
      <c r="BO7" s="6"/>
      <c r="BP7" s="6"/>
      <c r="BQ7" s="6"/>
      <c r="BR7" s="6"/>
      <c r="BS7" s="6"/>
      <c r="BT7" s="6"/>
      <c r="BU7" s="6"/>
      <c r="BV7" s="6"/>
      <c r="BW7" s="6"/>
      <c r="BX7" s="6"/>
      <c r="BY7" s="7"/>
    </row>
    <row r="8" spans="1:78" ht="18.75" customHeight="1" x14ac:dyDescent="0.1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A6</v>
      </c>
      <c r="X8" s="81"/>
      <c r="Y8" s="81"/>
      <c r="Z8" s="81"/>
      <c r="AA8" s="81"/>
      <c r="AB8" s="81"/>
      <c r="AC8" s="81"/>
      <c r="AD8" s="81" t="str">
        <f>データ!$M$6</f>
        <v>非設置</v>
      </c>
      <c r="AE8" s="81"/>
      <c r="AF8" s="81"/>
      <c r="AG8" s="81"/>
      <c r="AH8" s="81"/>
      <c r="AI8" s="81"/>
      <c r="AJ8" s="81"/>
      <c r="AK8" s="4"/>
      <c r="AL8" s="69">
        <f>データ!$R$6</f>
        <v>22046</v>
      </c>
      <c r="AM8" s="69"/>
      <c r="AN8" s="69"/>
      <c r="AO8" s="69"/>
      <c r="AP8" s="69"/>
      <c r="AQ8" s="69"/>
      <c r="AR8" s="69"/>
      <c r="AS8" s="69"/>
      <c r="AT8" s="65">
        <f>データ!$S$6</f>
        <v>15.53</v>
      </c>
      <c r="AU8" s="66"/>
      <c r="AV8" s="66"/>
      <c r="AW8" s="66"/>
      <c r="AX8" s="66"/>
      <c r="AY8" s="66"/>
      <c r="AZ8" s="66"/>
      <c r="BA8" s="66"/>
      <c r="BB8" s="68">
        <f>データ!$T$6</f>
        <v>1419.58</v>
      </c>
      <c r="BC8" s="68"/>
      <c r="BD8" s="68"/>
      <c r="BE8" s="68"/>
      <c r="BF8" s="68"/>
      <c r="BG8" s="68"/>
      <c r="BH8" s="68"/>
      <c r="BI8" s="68"/>
      <c r="BJ8" s="3"/>
      <c r="BK8" s="3"/>
      <c r="BL8" s="72" t="s">
        <v>10</v>
      </c>
      <c r="BM8" s="73"/>
      <c r="BN8" s="8" t="s">
        <v>11</v>
      </c>
      <c r="BO8" s="9"/>
      <c r="BP8" s="9"/>
      <c r="BQ8" s="9"/>
      <c r="BR8" s="9"/>
      <c r="BS8" s="9"/>
      <c r="BT8" s="9"/>
      <c r="BU8" s="9"/>
      <c r="BV8" s="9"/>
      <c r="BW8" s="9"/>
      <c r="BX8" s="9"/>
      <c r="BY8" s="10"/>
    </row>
    <row r="9" spans="1:78" ht="18.75" customHeight="1" x14ac:dyDescent="0.15">
      <c r="A9" s="2"/>
      <c r="B9" s="74" t="s">
        <v>12</v>
      </c>
      <c r="C9" s="75"/>
      <c r="D9" s="75"/>
      <c r="E9" s="75"/>
      <c r="F9" s="75"/>
      <c r="G9" s="75"/>
      <c r="H9" s="75"/>
      <c r="I9" s="74" t="s">
        <v>13</v>
      </c>
      <c r="J9" s="75"/>
      <c r="K9" s="75"/>
      <c r="L9" s="75"/>
      <c r="M9" s="75"/>
      <c r="N9" s="75"/>
      <c r="O9" s="76"/>
      <c r="P9" s="77" t="s">
        <v>14</v>
      </c>
      <c r="Q9" s="77"/>
      <c r="R9" s="77"/>
      <c r="S9" s="77"/>
      <c r="T9" s="77"/>
      <c r="U9" s="77"/>
      <c r="V9" s="77"/>
      <c r="W9" s="77" t="s">
        <v>15</v>
      </c>
      <c r="X9" s="77"/>
      <c r="Y9" s="77"/>
      <c r="Z9" s="77"/>
      <c r="AA9" s="77"/>
      <c r="AB9" s="77"/>
      <c r="AC9" s="77"/>
      <c r="AD9" s="2"/>
      <c r="AE9" s="2"/>
      <c r="AF9" s="2"/>
      <c r="AG9" s="2"/>
      <c r="AH9" s="4"/>
      <c r="AI9" s="4"/>
      <c r="AJ9" s="4"/>
      <c r="AK9" s="4"/>
      <c r="AL9" s="77" t="s">
        <v>16</v>
      </c>
      <c r="AM9" s="77"/>
      <c r="AN9" s="77"/>
      <c r="AO9" s="77"/>
      <c r="AP9" s="77"/>
      <c r="AQ9" s="77"/>
      <c r="AR9" s="77"/>
      <c r="AS9" s="77"/>
      <c r="AT9" s="74" t="s">
        <v>17</v>
      </c>
      <c r="AU9" s="75"/>
      <c r="AV9" s="75"/>
      <c r="AW9" s="75"/>
      <c r="AX9" s="75"/>
      <c r="AY9" s="75"/>
      <c r="AZ9" s="75"/>
      <c r="BA9" s="75"/>
      <c r="BB9" s="77" t="s">
        <v>18</v>
      </c>
      <c r="BC9" s="77"/>
      <c r="BD9" s="77"/>
      <c r="BE9" s="77"/>
      <c r="BF9" s="77"/>
      <c r="BG9" s="77"/>
      <c r="BH9" s="77"/>
      <c r="BI9" s="77"/>
      <c r="BJ9" s="3"/>
      <c r="BK9" s="3"/>
      <c r="BL9" s="63" t="s">
        <v>19</v>
      </c>
      <c r="BM9" s="64"/>
      <c r="BN9" s="11" t="s">
        <v>20</v>
      </c>
      <c r="BO9" s="12"/>
      <c r="BP9" s="12"/>
      <c r="BQ9" s="12"/>
      <c r="BR9" s="12"/>
      <c r="BS9" s="12"/>
      <c r="BT9" s="12"/>
      <c r="BU9" s="12"/>
      <c r="BV9" s="12"/>
      <c r="BW9" s="12"/>
      <c r="BX9" s="12"/>
      <c r="BY9" s="13"/>
    </row>
    <row r="10" spans="1:78" ht="18.75" customHeight="1" x14ac:dyDescent="0.15">
      <c r="A10" s="2"/>
      <c r="B10" s="65" t="str">
        <f>データ!$N$6</f>
        <v>-</v>
      </c>
      <c r="C10" s="66"/>
      <c r="D10" s="66"/>
      <c r="E10" s="66"/>
      <c r="F10" s="66"/>
      <c r="G10" s="66"/>
      <c r="H10" s="66"/>
      <c r="I10" s="65">
        <f>データ!$O$6</f>
        <v>94.95</v>
      </c>
      <c r="J10" s="66"/>
      <c r="K10" s="66"/>
      <c r="L10" s="66"/>
      <c r="M10" s="66"/>
      <c r="N10" s="66"/>
      <c r="O10" s="67"/>
      <c r="P10" s="68">
        <f>データ!$P$6</f>
        <v>99.98</v>
      </c>
      <c r="Q10" s="68"/>
      <c r="R10" s="68"/>
      <c r="S10" s="68"/>
      <c r="T10" s="68"/>
      <c r="U10" s="68"/>
      <c r="V10" s="68"/>
      <c r="W10" s="69">
        <f>データ!$Q$6</f>
        <v>3730</v>
      </c>
      <c r="X10" s="69"/>
      <c r="Y10" s="69"/>
      <c r="Z10" s="69"/>
      <c r="AA10" s="69"/>
      <c r="AB10" s="69"/>
      <c r="AC10" s="69"/>
      <c r="AD10" s="2"/>
      <c r="AE10" s="2"/>
      <c r="AF10" s="2"/>
      <c r="AG10" s="2"/>
      <c r="AH10" s="4"/>
      <c r="AI10" s="4"/>
      <c r="AJ10" s="4"/>
      <c r="AK10" s="4"/>
      <c r="AL10" s="69">
        <f>データ!$U$6</f>
        <v>21943</v>
      </c>
      <c r="AM10" s="69"/>
      <c r="AN10" s="69"/>
      <c r="AO10" s="69"/>
      <c r="AP10" s="69"/>
      <c r="AQ10" s="69"/>
      <c r="AR10" s="69"/>
      <c r="AS10" s="69"/>
      <c r="AT10" s="65">
        <f>データ!$V$6</f>
        <v>15.53</v>
      </c>
      <c r="AU10" s="66"/>
      <c r="AV10" s="66"/>
      <c r="AW10" s="66"/>
      <c r="AX10" s="66"/>
      <c r="AY10" s="66"/>
      <c r="AZ10" s="66"/>
      <c r="BA10" s="66"/>
      <c r="BB10" s="68">
        <f>データ!$W$6</f>
        <v>1412.94</v>
      </c>
      <c r="BC10" s="68"/>
      <c r="BD10" s="68"/>
      <c r="BE10" s="68"/>
      <c r="BF10" s="68"/>
      <c r="BG10" s="68"/>
      <c r="BH10" s="68"/>
      <c r="BI10" s="68"/>
      <c r="BJ10" s="2"/>
      <c r="BK10" s="2"/>
      <c r="BL10" s="70" t="s">
        <v>21</v>
      </c>
      <c r="BM10" s="71"/>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4"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4"/>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4"/>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4"/>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4"/>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4"/>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4"/>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4"/>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4"/>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4"/>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4"/>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4"/>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4"/>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4"/>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4"/>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4"/>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4"/>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4"/>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4"/>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4"/>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4"/>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4"/>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4"/>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4"/>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4"/>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4"/>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4"/>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4"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4"/>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4"/>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4"/>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4"/>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4"/>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4"/>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4"/>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4"/>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2"/>
      <c r="BN59" s="52"/>
      <c r="BO59" s="52"/>
      <c r="BP59" s="52"/>
      <c r="BQ59" s="52"/>
      <c r="BR59" s="52"/>
      <c r="BS59" s="52"/>
      <c r="BT59" s="52"/>
      <c r="BU59" s="52"/>
      <c r="BV59" s="52"/>
      <c r="BW59" s="52"/>
      <c r="BX59" s="52"/>
      <c r="BY59" s="52"/>
      <c r="BZ59" s="53"/>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2"/>
      <c r="BN60" s="52"/>
      <c r="BO60" s="52"/>
      <c r="BP60" s="52"/>
      <c r="BQ60" s="52"/>
      <c r="BR60" s="52"/>
      <c r="BS60" s="52"/>
      <c r="BT60" s="52"/>
      <c r="BU60" s="52"/>
      <c r="BV60" s="52"/>
      <c r="BW60" s="52"/>
      <c r="BX60" s="52"/>
      <c r="BY60" s="52"/>
      <c r="BZ60" s="53"/>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4"/>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4"/>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4"/>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4"/>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4"/>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4"/>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4"/>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4"/>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4"/>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4"/>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4"/>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4"/>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4"/>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4"/>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4"/>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4"/>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4"/>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7vG6SW+iBJhRRY3ZGR4s7yo9pS0Y7d/ZO6q0skfwPHdxNef//Xk34c5oKLCCbabTQSZx6l0Pe+z244D/XRYExQ==" saltValue="pHNW+/mqcMJg9scvKa4HG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29" t="s">
        <v>53</v>
      </c>
      <c r="B4" s="31"/>
      <c r="C4" s="31"/>
      <c r="D4" s="31"/>
      <c r="E4" s="31"/>
      <c r="F4" s="31"/>
      <c r="G4" s="31"/>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473286</v>
      </c>
      <c r="D6" s="34">
        <f t="shared" si="3"/>
        <v>46</v>
      </c>
      <c r="E6" s="34">
        <f t="shared" si="3"/>
        <v>1</v>
      </c>
      <c r="F6" s="34">
        <f t="shared" si="3"/>
        <v>0</v>
      </c>
      <c r="G6" s="34">
        <f t="shared" si="3"/>
        <v>1</v>
      </c>
      <c r="H6" s="34" t="str">
        <f t="shared" si="3"/>
        <v>沖縄県　中城村</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94.95</v>
      </c>
      <c r="P6" s="35">
        <f t="shared" si="3"/>
        <v>99.98</v>
      </c>
      <c r="Q6" s="35">
        <f t="shared" si="3"/>
        <v>3730</v>
      </c>
      <c r="R6" s="35">
        <f t="shared" si="3"/>
        <v>22046</v>
      </c>
      <c r="S6" s="35">
        <f t="shared" si="3"/>
        <v>15.53</v>
      </c>
      <c r="T6" s="35">
        <f t="shared" si="3"/>
        <v>1419.58</v>
      </c>
      <c r="U6" s="35">
        <f t="shared" si="3"/>
        <v>21943</v>
      </c>
      <c r="V6" s="35">
        <f t="shared" si="3"/>
        <v>15.53</v>
      </c>
      <c r="W6" s="35">
        <f t="shared" si="3"/>
        <v>1412.94</v>
      </c>
      <c r="X6" s="36">
        <f>IF(X7="",NA(),X7)</f>
        <v>108.56</v>
      </c>
      <c r="Y6" s="36">
        <f t="shared" ref="Y6:AG6" si="4">IF(Y7="",NA(),Y7)</f>
        <v>111.76</v>
      </c>
      <c r="Z6" s="36">
        <f t="shared" si="4"/>
        <v>113.88</v>
      </c>
      <c r="AA6" s="36">
        <f t="shared" si="4"/>
        <v>112.8</v>
      </c>
      <c r="AB6" s="36">
        <f t="shared" si="4"/>
        <v>115.29</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1126.3499999999999</v>
      </c>
      <c r="AU6" s="36">
        <f t="shared" ref="AU6:BC6" si="6">IF(AU7="",NA(),AU7)</f>
        <v>1304.75</v>
      </c>
      <c r="AV6" s="36">
        <f t="shared" si="6"/>
        <v>1425.17</v>
      </c>
      <c r="AW6" s="36">
        <f t="shared" si="6"/>
        <v>1555.22</v>
      </c>
      <c r="AX6" s="36">
        <f t="shared" si="6"/>
        <v>1553</v>
      </c>
      <c r="AY6" s="36">
        <f t="shared" si="6"/>
        <v>384.34</v>
      </c>
      <c r="AZ6" s="36">
        <f t="shared" si="6"/>
        <v>359.47</v>
      </c>
      <c r="BA6" s="36">
        <f t="shared" si="6"/>
        <v>369.69</v>
      </c>
      <c r="BB6" s="36">
        <f t="shared" si="6"/>
        <v>379.08</v>
      </c>
      <c r="BC6" s="36">
        <f t="shared" si="6"/>
        <v>367.55</v>
      </c>
      <c r="BD6" s="35" t="str">
        <f>IF(BD7="","",IF(BD7="-","【-】","【"&amp;SUBSTITUTE(TEXT(BD7,"#,##0.00"),"-","△")&amp;"】"))</f>
        <v>【260.31】</v>
      </c>
      <c r="BE6" s="36">
        <f>IF(BE7="",NA(),BE7)</f>
        <v>32.369999999999997</v>
      </c>
      <c r="BF6" s="36">
        <f t="shared" ref="BF6:BN6" si="7">IF(BF7="",NA(),BF7)</f>
        <v>29.9</v>
      </c>
      <c r="BG6" s="36">
        <f t="shared" si="7"/>
        <v>27.85</v>
      </c>
      <c r="BH6" s="36">
        <f t="shared" si="7"/>
        <v>25.28</v>
      </c>
      <c r="BI6" s="36">
        <f t="shared" si="7"/>
        <v>23.44</v>
      </c>
      <c r="BJ6" s="36">
        <f t="shared" si="7"/>
        <v>380.58</v>
      </c>
      <c r="BK6" s="36">
        <f t="shared" si="7"/>
        <v>401.79</v>
      </c>
      <c r="BL6" s="36">
        <f t="shared" si="7"/>
        <v>402.99</v>
      </c>
      <c r="BM6" s="36">
        <f t="shared" si="7"/>
        <v>398.98</v>
      </c>
      <c r="BN6" s="36">
        <f t="shared" si="7"/>
        <v>418.68</v>
      </c>
      <c r="BO6" s="35" t="str">
        <f>IF(BO7="","",IF(BO7="-","【-】","【"&amp;SUBSTITUTE(TEXT(BO7,"#,##0.00"),"-","△")&amp;"】"))</f>
        <v>【275.67】</v>
      </c>
      <c r="BP6" s="36">
        <f>IF(BP7="",NA(),BP7)</f>
        <v>105.68</v>
      </c>
      <c r="BQ6" s="36">
        <f t="shared" ref="BQ6:BY6" si="8">IF(BQ7="",NA(),BQ7)</f>
        <v>109.32</v>
      </c>
      <c r="BR6" s="36">
        <f t="shared" si="8"/>
        <v>110.45</v>
      </c>
      <c r="BS6" s="36">
        <f t="shared" si="8"/>
        <v>111.57</v>
      </c>
      <c r="BT6" s="36">
        <f t="shared" si="8"/>
        <v>109.21</v>
      </c>
      <c r="BU6" s="36">
        <f t="shared" si="8"/>
        <v>102.38</v>
      </c>
      <c r="BV6" s="36">
        <f t="shared" si="8"/>
        <v>100.12</v>
      </c>
      <c r="BW6" s="36">
        <f t="shared" si="8"/>
        <v>98.66</v>
      </c>
      <c r="BX6" s="36">
        <f t="shared" si="8"/>
        <v>98.64</v>
      </c>
      <c r="BY6" s="36">
        <f t="shared" si="8"/>
        <v>94.78</v>
      </c>
      <c r="BZ6" s="35" t="str">
        <f>IF(BZ7="","",IF(BZ7="-","【-】","【"&amp;SUBSTITUTE(TEXT(BZ7,"#,##0.00"),"-","△")&amp;"】"))</f>
        <v>【100.05】</v>
      </c>
      <c r="CA6" s="36">
        <f>IF(CA7="",NA(),CA7)</f>
        <v>193.35</v>
      </c>
      <c r="CB6" s="36">
        <f t="shared" ref="CB6:CJ6" si="9">IF(CB7="",NA(),CB7)</f>
        <v>186.15</v>
      </c>
      <c r="CC6" s="36">
        <f t="shared" si="9"/>
        <v>183.54</v>
      </c>
      <c r="CD6" s="36">
        <f t="shared" si="9"/>
        <v>181.18</v>
      </c>
      <c r="CE6" s="36">
        <f t="shared" si="9"/>
        <v>175.69</v>
      </c>
      <c r="CF6" s="36">
        <f t="shared" si="9"/>
        <v>168.67</v>
      </c>
      <c r="CG6" s="36">
        <f t="shared" si="9"/>
        <v>174.97</v>
      </c>
      <c r="CH6" s="36">
        <f t="shared" si="9"/>
        <v>178.59</v>
      </c>
      <c r="CI6" s="36">
        <f t="shared" si="9"/>
        <v>178.92</v>
      </c>
      <c r="CJ6" s="36">
        <f t="shared" si="9"/>
        <v>181.3</v>
      </c>
      <c r="CK6" s="35" t="str">
        <f>IF(CK7="","",IF(CK7="-","【-】","【"&amp;SUBSTITUTE(TEXT(CK7,"#,##0.00"),"-","△")&amp;"】"))</f>
        <v>【166.40】</v>
      </c>
      <c r="CL6" s="36">
        <f>IF(CL7="",NA(),CL7)</f>
        <v>83.32</v>
      </c>
      <c r="CM6" s="36">
        <f t="shared" ref="CM6:CU6" si="10">IF(CM7="",NA(),CM7)</f>
        <v>83.6</v>
      </c>
      <c r="CN6" s="36">
        <f t="shared" si="10"/>
        <v>83.69</v>
      </c>
      <c r="CO6" s="36">
        <f t="shared" si="10"/>
        <v>85.49</v>
      </c>
      <c r="CP6" s="36">
        <f t="shared" si="10"/>
        <v>88.8</v>
      </c>
      <c r="CQ6" s="36">
        <f t="shared" si="10"/>
        <v>54.92</v>
      </c>
      <c r="CR6" s="36">
        <f t="shared" si="10"/>
        <v>55.63</v>
      </c>
      <c r="CS6" s="36">
        <f t="shared" si="10"/>
        <v>55.03</v>
      </c>
      <c r="CT6" s="36">
        <f t="shared" si="10"/>
        <v>55.14</v>
      </c>
      <c r="CU6" s="36">
        <f t="shared" si="10"/>
        <v>55.89</v>
      </c>
      <c r="CV6" s="35" t="str">
        <f>IF(CV7="","",IF(CV7="-","【-】","【"&amp;SUBSTITUTE(TEXT(CV7,"#,##0.00"),"-","△")&amp;"】"))</f>
        <v>【60.69】</v>
      </c>
      <c r="CW6" s="36">
        <f>IF(CW7="",NA(),CW7)</f>
        <v>92.61</v>
      </c>
      <c r="CX6" s="36">
        <f t="shared" ref="CX6:DF6" si="11">IF(CX7="",NA(),CX7)</f>
        <v>93.86</v>
      </c>
      <c r="CY6" s="36">
        <f t="shared" si="11"/>
        <v>93.92</v>
      </c>
      <c r="CZ6" s="36">
        <f t="shared" si="11"/>
        <v>94.07</v>
      </c>
      <c r="DA6" s="36">
        <f t="shared" si="11"/>
        <v>95.07</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44.1</v>
      </c>
      <c r="DI6" s="36">
        <f t="shared" ref="DI6:DQ6" si="12">IF(DI7="",NA(),DI7)</f>
        <v>45</v>
      </c>
      <c r="DJ6" s="36">
        <f t="shared" si="12"/>
        <v>46.37</v>
      </c>
      <c r="DK6" s="36">
        <f t="shared" si="12"/>
        <v>47.44</v>
      </c>
      <c r="DL6" s="36">
        <f t="shared" si="12"/>
        <v>48.74</v>
      </c>
      <c r="DM6" s="36">
        <f t="shared" si="12"/>
        <v>48.49</v>
      </c>
      <c r="DN6" s="36">
        <f t="shared" si="12"/>
        <v>48.05</v>
      </c>
      <c r="DO6" s="36">
        <f t="shared" si="12"/>
        <v>48.87</v>
      </c>
      <c r="DP6" s="36">
        <f t="shared" si="12"/>
        <v>49.92</v>
      </c>
      <c r="DQ6" s="36">
        <f t="shared" si="12"/>
        <v>50.63</v>
      </c>
      <c r="DR6" s="35" t="str">
        <f>IF(DR7="","",IF(DR7="-","【-】","【"&amp;SUBSTITUTE(TEXT(DR7,"#,##0.00"),"-","△")&amp;"】"))</f>
        <v>【50.19】</v>
      </c>
      <c r="DS6" s="35">
        <f>IF(DS7="",NA(),DS7)</f>
        <v>0</v>
      </c>
      <c r="DT6" s="35">
        <f t="shared" ref="DT6:EB6" si="13">IF(DT7="",NA(),DT7)</f>
        <v>0</v>
      </c>
      <c r="DU6" s="35">
        <f t="shared" si="13"/>
        <v>0</v>
      </c>
      <c r="DV6" s="35">
        <f t="shared" si="13"/>
        <v>0</v>
      </c>
      <c r="DW6" s="35">
        <f t="shared" si="13"/>
        <v>0</v>
      </c>
      <c r="DX6" s="36">
        <f t="shared" si="13"/>
        <v>12.79</v>
      </c>
      <c r="DY6" s="36">
        <f t="shared" si="13"/>
        <v>13.39</v>
      </c>
      <c r="DZ6" s="36">
        <f t="shared" si="13"/>
        <v>14.85</v>
      </c>
      <c r="EA6" s="36">
        <f t="shared" si="13"/>
        <v>16.88</v>
      </c>
      <c r="EB6" s="36">
        <f t="shared" si="13"/>
        <v>18.28</v>
      </c>
      <c r="EC6" s="35" t="str">
        <f>IF(EC7="","",IF(EC7="-","【-】","【"&amp;SUBSTITUTE(TEXT(EC7,"#,##0.00"),"-","△")&amp;"】"))</f>
        <v>【20.63】</v>
      </c>
      <c r="ED6" s="36">
        <f>IF(ED7="",NA(),ED7)</f>
        <v>0.63</v>
      </c>
      <c r="EE6" s="36">
        <f t="shared" ref="EE6:EM6" si="14">IF(EE7="",NA(),EE7)</f>
        <v>0.99</v>
      </c>
      <c r="EF6" s="36">
        <f t="shared" si="14"/>
        <v>1.2</v>
      </c>
      <c r="EG6" s="36">
        <f t="shared" si="14"/>
        <v>1.01</v>
      </c>
      <c r="EH6" s="36">
        <f t="shared" si="14"/>
        <v>0.5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473286</v>
      </c>
      <c r="D7" s="38">
        <v>46</v>
      </c>
      <c r="E7" s="38">
        <v>1</v>
      </c>
      <c r="F7" s="38">
        <v>0</v>
      </c>
      <c r="G7" s="38">
        <v>1</v>
      </c>
      <c r="H7" s="38" t="s">
        <v>93</v>
      </c>
      <c r="I7" s="38" t="s">
        <v>94</v>
      </c>
      <c r="J7" s="38" t="s">
        <v>95</v>
      </c>
      <c r="K7" s="38" t="s">
        <v>96</v>
      </c>
      <c r="L7" s="38" t="s">
        <v>97</v>
      </c>
      <c r="M7" s="38" t="s">
        <v>98</v>
      </c>
      <c r="N7" s="39" t="s">
        <v>99</v>
      </c>
      <c r="O7" s="39">
        <v>94.95</v>
      </c>
      <c r="P7" s="39">
        <v>99.98</v>
      </c>
      <c r="Q7" s="39">
        <v>3730</v>
      </c>
      <c r="R7" s="39">
        <v>22046</v>
      </c>
      <c r="S7" s="39">
        <v>15.53</v>
      </c>
      <c r="T7" s="39">
        <v>1419.58</v>
      </c>
      <c r="U7" s="39">
        <v>21943</v>
      </c>
      <c r="V7" s="39">
        <v>15.53</v>
      </c>
      <c r="W7" s="39">
        <v>1412.94</v>
      </c>
      <c r="X7" s="39">
        <v>108.56</v>
      </c>
      <c r="Y7" s="39">
        <v>111.76</v>
      </c>
      <c r="Z7" s="39">
        <v>113.88</v>
      </c>
      <c r="AA7" s="39">
        <v>112.8</v>
      </c>
      <c r="AB7" s="39">
        <v>115.29</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1126.3499999999999</v>
      </c>
      <c r="AU7" s="39">
        <v>1304.75</v>
      </c>
      <c r="AV7" s="39">
        <v>1425.17</v>
      </c>
      <c r="AW7" s="39">
        <v>1555.22</v>
      </c>
      <c r="AX7" s="39">
        <v>1553</v>
      </c>
      <c r="AY7" s="39">
        <v>384.34</v>
      </c>
      <c r="AZ7" s="39">
        <v>359.47</v>
      </c>
      <c r="BA7" s="39">
        <v>369.69</v>
      </c>
      <c r="BB7" s="39">
        <v>379.08</v>
      </c>
      <c r="BC7" s="39">
        <v>367.55</v>
      </c>
      <c r="BD7" s="39">
        <v>260.31</v>
      </c>
      <c r="BE7" s="39">
        <v>32.369999999999997</v>
      </c>
      <c r="BF7" s="39">
        <v>29.9</v>
      </c>
      <c r="BG7" s="39">
        <v>27.85</v>
      </c>
      <c r="BH7" s="39">
        <v>25.28</v>
      </c>
      <c r="BI7" s="39">
        <v>23.44</v>
      </c>
      <c r="BJ7" s="39">
        <v>380.58</v>
      </c>
      <c r="BK7" s="39">
        <v>401.79</v>
      </c>
      <c r="BL7" s="39">
        <v>402.99</v>
      </c>
      <c r="BM7" s="39">
        <v>398.98</v>
      </c>
      <c r="BN7" s="39">
        <v>418.68</v>
      </c>
      <c r="BO7" s="39">
        <v>275.67</v>
      </c>
      <c r="BP7" s="39">
        <v>105.68</v>
      </c>
      <c r="BQ7" s="39">
        <v>109.32</v>
      </c>
      <c r="BR7" s="39">
        <v>110.45</v>
      </c>
      <c r="BS7" s="39">
        <v>111.57</v>
      </c>
      <c r="BT7" s="39">
        <v>109.21</v>
      </c>
      <c r="BU7" s="39">
        <v>102.38</v>
      </c>
      <c r="BV7" s="39">
        <v>100.12</v>
      </c>
      <c r="BW7" s="39">
        <v>98.66</v>
      </c>
      <c r="BX7" s="39">
        <v>98.64</v>
      </c>
      <c r="BY7" s="39">
        <v>94.78</v>
      </c>
      <c r="BZ7" s="39">
        <v>100.05</v>
      </c>
      <c r="CA7" s="39">
        <v>193.35</v>
      </c>
      <c r="CB7" s="39">
        <v>186.15</v>
      </c>
      <c r="CC7" s="39">
        <v>183.54</v>
      </c>
      <c r="CD7" s="39">
        <v>181.18</v>
      </c>
      <c r="CE7" s="39">
        <v>175.69</v>
      </c>
      <c r="CF7" s="39">
        <v>168.67</v>
      </c>
      <c r="CG7" s="39">
        <v>174.97</v>
      </c>
      <c r="CH7" s="39">
        <v>178.59</v>
      </c>
      <c r="CI7" s="39">
        <v>178.92</v>
      </c>
      <c r="CJ7" s="39">
        <v>181.3</v>
      </c>
      <c r="CK7" s="39">
        <v>166.4</v>
      </c>
      <c r="CL7" s="39">
        <v>83.32</v>
      </c>
      <c r="CM7" s="39">
        <v>83.6</v>
      </c>
      <c r="CN7" s="39">
        <v>83.69</v>
      </c>
      <c r="CO7" s="39">
        <v>85.49</v>
      </c>
      <c r="CP7" s="39">
        <v>88.8</v>
      </c>
      <c r="CQ7" s="39">
        <v>54.92</v>
      </c>
      <c r="CR7" s="39">
        <v>55.63</v>
      </c>
      <c r="CS7" s="39">
        <v>55.03</v>
      </c>
      <c r="CT7" s="39">
        <v>55.14</v>
      </c>
      <c r="CU7" s="39">
        <v>55.89</v>
      </c>
      <c r="CV7" s="39">
        <v>60.69</v>
      </c>
      <c r="CW7" s="39">
        <v>92.61</v>
      </c>
      <c r="CX7" s="39">
        <v>93.86</v>
      </c>
      <c r="CY7" s="39">
        <v>93.92</v>
      </c>
      <c r="CZ7" s="39">
        <v>94.07</v>
      </c>
      <c r="DA7" s="39">
        <v>95.07</v>
      </c>
      <c r="DB7" s="39">
        <v>82.66</v>
      </c>
      <c r="DC7" s="39">
        <v>82.04</v>
      </c>
      <c r="DD7" s="39">
        <v>81.900000000000006</v>
      </c>
      <c r="DE7" s="39">
        <v>81.39</v>
      </c>
      <c r="DF7" s="39">
        <v>81.27</v>
      </c>
      <c r="DG7" s="39">
        <v>89.82</v>
      </c>
      <c r="DH7" s="39">
        <v>44.1</v>
      </c>
      <c r="DI7" s="39">
        <v>45</v>
      </c>
      <c r="DJ7" s="39">
        <v>46.37</v>
      </c>
      <c r="DK7" s="39">
        <v>47.44</v>
      </c>
      <c r="DL7" s="39">
        <v>48.74</v>
      </c>
      <c r="DM7" s="39">
        <v>48.49</v>
      </c>
      <c r="DN7" s="39">
        <v>48.05</v>
      </c>
      <c r="DO7" s="39">
        <v>48.87</v>
      </c>
      <c r="DP7" s="39">
        <v>49.92</v>
      </c>
      <c r="DQ7" s="39">
        <v>50.63</v>
      </c>
      <c r="DR7" s="39">
        <v>50.19</v>
      </c>
      <c r="DS7" s="39">
        <v>0</v>
      </c>
      <c r="DT7" s="39">
        <v>0</v>
      </c>
      <c r="DU7" s="39">
        <v>0</v>
      </c>
      <c r="DV7" s="39">
        <v>0</v>
      </c>
      <c r="DW7" s="39">
        <v>0</v>
      </c>
      <c r="DX7" s="39">
        <v>12.79</v>
      </c>
      <c r="DY7" s="39">
        <v>13.39</v>
      </c>
      <c r="DZ7" s="39">
        <v>14.85</v>
      </c>
      <c r="EA7" s="39">
        <v>16.88</v>
      </c>
      <c r="EB7" s="39">
        <v>18.28</v>
      </c>
      <c r="EC7" s="39">
        <v>20.63</v>
      </c>
      <c r="ED7" s="39">
        <v>0.63</v>
      </c>
      <c r="EE7" s="39">
        <v>0.99</v>
      </c>
      <c r="EF7" s="39">
        <v>1.2</v>
      </c>
      <c r="EG7" s="39">
        <v>1.01</v>
      </c>
      <c r="EH7" s="39">
        <v>0.5</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joho</cp:lastModifiedBy>
  <cp:lastPrinted>2022-01-20T00:39:46Z</cp:lastPrinted>
  <dcterms:created xsi:type="dcterms:W3CDTF">2021-12-03T07:00:20Z</dcterms:created>
  <dcterms:modified xsi:type="dcterms:W3CDTF">2022-01-20T01:54:03Z</dcterms:modified>
  <cp:category/>
</cp:coreProperties>
</file>