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MK1743\Desktop\公営企業に係る経営比較分析表（令和２年度決算）の分析\【経営比較分析表】2020_473146_47_1718\"/>
    </mc:Choice>
  </mc:AlternateContent>
  <workbookProtection workbookAlgorithmName="SHA-512" workbookHashValue="MNry38CwOYYzfpFnHZ4iVSKReydF/+e+ag2g77LRKNjH3HPNaI+j8p4ULsmbQloD83yq4iE5xCwam4Kid5H4Pg==" workbookSaltValue="4iKe15T8XSgdPkAq6e871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<sst xmlns="http://schemas.openxmlformats.org/spreadsheetml/2006/main" count="236" uniqueCount="121">
  <si>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</si>
  <si>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</si>
  <si>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</si>
  <si>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</si>
  <si>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</si>
  <si>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</si>
  <si>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</si>
  <si>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</si>
  <si>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</si>
  <si>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</si>
  <si>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</si>
  <si>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</si>
  <si>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</si>
  <si>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</si>
  <si>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</si>
  <si>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</si>
  <si>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</si>
  <si>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</si>
  <si>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</si>
  <si>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</si>
  <si>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</si>
  <si>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</si>
  <si>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</si>
  <si>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</si>
  <si>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</si>
  <si>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</si>
  <si>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</si>
  <si>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</si>
  <si>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</si>
  <si>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</si>
  <si>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</si>
  <si>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</si>
  <si>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</si>
  <si>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</si>
  <si>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</si>
  <si>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</si>
  <si>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</si>
  <si>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</si>
  <si>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</si>
  <si>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</si>
  <si>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</si>
  <si>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</si>
  <si>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</si>
  <si>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</si>
  <si>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</si>
  <si>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</si>
  <si>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</si>
  <si>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</si>
  <si>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</si>
  <si>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</si>
  <si>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</si>
  <si>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</si>
  <si>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</si>
  <si>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</si>
  <si>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</si>
  <si>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</si>
  <si>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</si>
  <si>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</si>
  <si>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</si>
  <si>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</si>
  <si>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</si>
  <si>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</si>
  <si>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</si>
  <si>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</si>
  <si>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</si>
  <si>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</si>
  <si>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</si>
  <si>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</si>
  <si>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</si>
  <si>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</si>
  <si>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</si>
  <si>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</si>
  <si>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</si>
  <si>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</si>
  <si>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</si>
  <si>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</si>
  <si>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</si>
  <si>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</si>
  <si>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</si>
  <si>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</si>
  <si>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</si>
  <si>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</si>
  <si>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</si>
  <si>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</si>
  <si>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</si>
  <si>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</si>
  <si>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</si>
  <si>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</si>
  <si>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</si>
  <si>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</si>
  <si>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</si>
  <si>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</si>
  <si>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</si>
  <si>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</si>
  <si>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</si>
  <si>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</si>
  <si>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</si>
  <si>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</si>
  <si>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</si>
  <si>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</si>
  <si>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</si>
  <si>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</si>
  <si>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</si>
  <si>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</si>
  <si>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</si>
  <si>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</si>
  <si>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</si>
  <si>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</si>
  <si>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</si>
  <si>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</si>
  <si>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</si>
  <si>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</si>
  <si>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</si>
  <si>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</si>
  <si>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</si>
  <si>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</si>
  <si>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</si>
  <si>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</si>
  <si>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平成28年度から供用開始した金武・並里地区の集落排水事業の接続率向上を図るため、住民周知や接続工事費の補助金活用を積極的に行ってまいります。</t>
    <phoneticPr fontId="4"/>
  </si>
  <si>
    <t>集落排水施設整備は平成18年度から実施し、平成24年度から供用開始しています。
管渠の耐用年数からみても老朽化はみられません。</t>
    <phoneticPr fontId="4"/>
  </si>
  <si>
    <t>①令和元年度は集落排水事業推進中で、整備費に多額の費用を要しているため、
依存財源86.38%(132,599,000円)、
自主財源13.62%(20,909,878円)で
費用（139,361,378円）を賄っています。
④企業債借り入れはありません。
⑤経費回収率は前年度より若干減少しておりますが、この主な要因は新型コロナウイルス感染症拡大防止に伴う経済対策として、水道における家庭用及び営業用の下水道使用料の令和2年5月検針分から7月検針分までの３か月分について全額免除したことによるものであります。
⑥平成28年度から並里・金武地区の下水道処理施設も稼働し、下水道接続件数の増加に伴い、汚水処理原価が上昇しています。
⑦施設利用率も下水道接続件数の増加に伴い若干の上昇傾向となります。
⑧水洗化率はまだ低く推移しており、下水道推進に取り組んでまいります。</t>
    <rPh sb="94" eb="103">
      <t>３６１３７８エン</t>
    </rPh>
    <rPh sb="189" eb="191">
      <t>スイドウ</t>
    </rPh>
    <rPh sb="204" eb="207">
      <t>ゲスイドウ</t>
    </rPh>
    <rPh sb="207" eb="210">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</si>
</sst>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0.26</c:v>
                </c:pt>
                <c:pt idx="1">
                  <c:v>0</c:v>
                </c:pt>
                <c:pt idx="2">
                  <c:v>0</c:v>
                </c:pt>
                <c:pt idx="3">
                  <c:v>0</c:v>
                </c:pt>
                <c:pt idx="4">
                  <c:v>0</c:v>
                </c:pt>
              </c:numCache>
            </c:numRef>
          </c:val>
          <c:extLst>
            <c:ext xmlns:c16="http://schemas.microsoft.com/office/drawing/2014/chart" uri="{C3380CC4-5D6E-409C-BE32-E72D297353CC}">
              <c16:uniqueId val="{00000000-250F-43DC-8A47-19DA780BF3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250F-43DC-8A47-19DA780BF3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8.69</c:v>
                </c:pt>
                <c:pt idx="1">
                  <c:v>14.39</c:v>
                </c:pt>
                <c:pt idx="2">
                  <c:v>21.57</c:v>
                </c:pt>
                <c:pt idx="3">
                  <c:v>38.01</c:v>
                </c:pt>
                <c:pt idx="4">
                  <c:v>43.45</c:v>
                </c:pt>
              </c:numCache>
            </c:numRef>
          </c:val>
          <c:extLst>
            <c:ext xmlns:c16="http://schemas.microsoft.com/office/drawing/2014/chart" uri="{C3380CC4-5D6E-409C-BE32-E72D297353CC}">
              <c16:uniqueId val="{00000000-F856-4534-ABF0-22666E4D05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41.66</c:v>
                </c:pt>
              </c:numCache>
            </c:numRef>
          </c:val>
          <c:smooth val="0"/>
          <c:extLst>
            <c:ext xmlns:c16="http://schemas.microsoft.com/office/drawing/2014/chart" uri="{C3380CC4-5D6E-409C-BE32-E72D297353CC}">
              <c16:uniqueId val="{00000001-F856-4534-ABF0-22666E4D05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17.3</c:v>
                </c:pt>
                <c:pt idx="1">
                  <c:v>16.7</c:v>
                </c:pt>
                <c:pt idx="2">
                  <c:v>20.85</c:v>
                </c:pt>
                <c:pt idx="3">
                  <c:v>29.49</c:v>
                </c:pt>
                <c:pt idx="4">
                  <c:v>34.880000000000003</c:v>
                </c:pt>
              </c:numCache>
            </c:numRef>
          </c:val>
          <c:extLst>
            <c:ext xmlns:c16="http://schemas.microsoft.com/office/drawing/2014/chart" uri="{C3380CC4-5D6E-409C-BE32-E72D297353CC}">
              <c16:uniqueId val="{00000000-2C10-489C-AE67-6615C6406B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58.77</c:v>
                </c:pt>
              </c:numCache>
            </c:numRef>
          </c:val>
          <c:smooth val="0"/>
          <c:extLst>
            <c:ext xmlns:c16="http://schemas.microsoft.com/office/drawing/2014/chart" uri="{C3380CC4-5D6E-409C-BE32-E72D297353CC}">
              <c16:uniqueId val="{00000001-2C10-489C-AE67-6615C6406B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110.68</c:v>
                </c:pt>
                <c:pt idx="1">
                  <c:v>108.27</c:v>
                </c:pt>
                <c:pt idx="2">
                  <c:v>106.62</c:v>
                </c:pt>
                <c:pt idx="3">
                  <c:v>115.99</c:v>
                </c:pt>
                <c:pt idx="4">
                  <c:v>110.98</c:v>
                </c:pt>
              </c:numCache>
            </c:numRef>
          </c:val>
          <c:extLst>
            <c:ext xmlns:c16="http://schemas.microsoft.com/office/drawing/2014/chart" uri="{C3380CC4-5D6E-409C-BE32-E72D297353CC}">
              <c16:uniqueId val="{00000000-0622-4DC1-B5CE-50119DE40C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22-4DC1-B5CE-50119DE40C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FF-486B-9620-DB4045507B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F-486B-9620-DB4045507B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3-4445-B8A8-47F11C76C6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3-4445-B8A8-47F11C76C6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4E-4C7E-A3C1-1CF04E7412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E-4C7E-A3C1-1CF04E7412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BE-42CD-84B9-50E3AF7B7B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BE-42CD-84B9-50E3AF7B7B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23-4950-9011-74C79CBF29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746.98</c:v>
                </c:pt>
              </c:numCache>
            </c:numRef>
          </c:val>
          <c:smooth val="0"/>
          <c:extLst>
            <c:ext xmlns:c16="http://schemas.microsoft.com/office/drawing/2014/chart" uri="{C3380CC4-5D6E-409C-BE32-E72D297353CC}">
              <c16:uniqueId val="{00000001-2F23-4950-9011-74C79CBF29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15.12</c:v>
                </c:pt>
                <c:pt idx="1">
                  <c:v>26.8</c:v>
                </c:pt>
                <c:pt idx="2">
                  <c:v>34.97</c:v>
                </c:pt>
                <c:pt idx="3">
                  <c:v>37.43</c:v>
                </c:pt>
                <c:pt idx="4">
                  <c:v>32.090000000000003</c:v>
                </c:pt>
              </c:numCache>
            </c:numRef>
          </c:val>
          <c:extLst>
            <c:ext xmlns:c16="http://schemas.microsoft.com/office/drawing/2014/chart" uri="{C3380CC4-5D6E-409C-BE32-E72D297353CC}">
              <c16:uniqueId val="{00000000-3E33-44EF-8EBC-5568EA6384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40.49</c:v>
                </c:pt>
              </c:numCache>
            </c:numRef>
          </c:val>
          <c:smooth val="0"/>
          <c:extLst>
            <c:ext xmlns:c16="http://schemas.microsoft.com/office/drawing/2014/chart" uri="{C3380CC4-5D6E-409C-BE32-E72D297353CC}">
              <c16:uniqueId val="{00000001-3E33-44EF-8EBC-5568EA6384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390.12</c:v>
                </c:pt>
                <c:pt idx="1">
                  <c:v>222.61</c:v>
                </c:pt>
                <c:pt idx="2">
                  <c:v>171.18</c:v>
                </c:pt>
                <c:pt idx="3">
                  <c:v>159.61000000000001</c:v>
                </c:pt>
                <c:pt idx="4">
                  <c:v>145.87</c:v>
                </c:pt>
              </c:numCache>
            </c:numRef>
          </c:val>
          <c:extLst>
            <c:ext xmlns:c16="http://schemas.microsoft.com/office/drawing/2014/chart" uri="{C3380CC4-5D6E-409C-BE32-E72D297353CC}">
              <c16:uniqueId val="{00000000-22E7-4423-B26A-ECFDC5C293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274.54000000000002</c:v>
                </c:pt>
              </c:numCache>
            </c:numRef>
          </c:val>
          <c:smooth val="0"/>
          <c:extLst>
            <c:ext xmlns:c16="http://schemas.microsoft.com/office/drawing/2014/chart" uri="{C3380CC4-5D6E-409C-BE32-E72D297353CC}">
              <c16:uniqueId val="{00000001-22E7-4423-B26A-ECFDC5C293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Normal="100" workbookViewId="0">
      <selection activeCell="CB14" sqref="CB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金武町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11450</v>
      </c>
      <c r="AM8" s="51"/>
      <c r="AN8" s="51"/>
      <c r="AO8" s="51"/>
      <c r="AP8" s="51"/>
      <c r="AQ8" s="51"/>
      <c r="AR8" s="51"/>
      <c r="AS8" s="51"/>
      <c r="AT8" s="46">
        <f>データ!T6</f>
        <v>37.840000000000003</v>
      </c>
      <c r="AU8" s="46"/>
      <c r="AV8" s="46"/>
      <c r="AW8" s="46"/>
      <c r="AX8" s="46"/>
      <c r="AY8" s="46"/>
      <c r="AZ8" s="46"/>
      <c r="BA8" s="46"/>
      <c r="BB8" s="46">
        <f>データ!U6</f>
        <v>302.58999999999997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85.6</v>
      </c>
      <c r="Q10" s="46"/>
      <c r="R10" s="46"/>
      <c r="S10" s="46"/>
      <c r="T10" s="46"/>
      <c r="U10" s="46"/>
      <c r="V10" s="46"/>
      <c r="W10" s="46">
        <f>データ!Q6</f>
        <v>104.53</v>
      </c>
      <c r="X10" s="46"/>
      <c r="Y10" s="46"/>
      <c r="Z10" s="46"/>
      <c r="AA10" s="46"/>
      <c r="AB10" s="46"/>
      <c r="AC10" s="46"/>
      <c r="AD10" s="51">
        <f>データ!R6</f>
        <v>1200</v>
      </c>
      <c r="AE10" s="51"/>
      <c r="AF10" s="51"/>
      <c r="AG10" s="51"/>
      <c r="AH10" s="51"/>
      <c r="AI10" s="51"/>
      <c r="AJ10" s="51"/>
      <c r="AK10" s="2"/>
      <c r="AL10" s="51">
        <f>データ!V6</f>
        <v>9800</v>
      </c>
      <c r="AM10" s="51"/>
      <c r="AN10" s="51"/>
      <c r="AO10" s="51"/>
      <c r="AP10" s="51"/>
      <c r="AQ10" s="51"/>
      <c r="AR10" s="51"/>
      <c r="AS10" s="51"/>
      <c r="AT10" s="46">
        <f>データ!W6</f>
        <v>2.81</v>
      </c>
      <c r="AU10" s="46"/>
      <c r="AV10" s="46"/>
      <c r="AW10" s="46"/>
      <c r="AX10" s="46"/>
      <c r="AY10" s="46"/>
      <c r="AZ10" s="46"/>
      <c r="BA10" s="46"/>
      <c r="BB10" s="46">
        <f>データ!X6</f>
        <v>3487.54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IbyvTsA5KyxW/ck0oJ0Wc2fEQIulTcPsYS7G7XuQbTUmBoUPsTp9A/iZ+L7D9FCIJOtWJ4jqMIUqJeqOigAOYA==" saltValue="Hoih2V082ZfjMWCefZ8s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473146</v>
      </c>
      <c r="D6" s="33">
        <f t="shared" si="3"/>
        <v>47</v>
      </c>
      <c r="E6" s="33">
        <f t="shared" si="3"/>
        <v>17</v>
      </c>
      <c r="F6" s="33">
        <f t="shared" si="3"/>
        <v>5</v>
      </c>
      <c r="G6" s="33">
        <f t="shared" si="3"/>
        <v>0</v>
      </c>
      <c r="H6" s="33" t="str">
        <f t="shared" si="3"/>
        <v>沖縄県　金武町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85.6</v>
      </c>
      <c r="Q6" s="34">
        <f t="shared" si="3"/>
        <v>104.53</v>
      </c>
      <c r="R6" s="34">
        <f t="shared" si="3"/>
        <v>1200</v>
      </c>
      <c r="S6" s="34">
        <f t="shared" si="3"/>
        <v>11450</v>
      </c>
      <c r="T6" s="34">
        <f t="shared" si="3"/>
        <v>37.840000000000003</v>
      </c>
      <c r="U6" s="34">
        <f t="shared" si="3"/>
        <v>302.58999999999997</v>
      </c>
      <c r="V6" s="34">
        <f t="shared" si="3"/>
        <v>9800</v>
      </c>
      <c r="W6" s="34">
        <f t="shared" si="3"/>
        <v>2.81</v>
      </c>
      <c r="X6" s="34">
        <f t="shared" si="3"/>
        <v>3487.54</v>
      </c>
      <c r="Y6" s="35">
        <f>IF(Y7="",NA(),Y7)</f>
        <v>110.68</v>
      </c>
      <c r="Z6" s="35">
        <f t="shared" ref="Z6:AH6" si="4">IF(Z7="",NA(),Z7)</f>
        <v>108.27</v>
      </c>
      <c r="AA6" s="35">
        <f t="shared" si="4"/>
        <v>106.62</v>
      </c>
      <c r="AB6" s="35">
        <f t="shared" si="4"/>
        <v>115.99</v>
      </c>
      <c r="AC6" s="35">
        <f t="shared" si="4"/>
        <v>110.98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1051.43</v>
      </c>
      <c r="BL6" s="35">
        <f t="shared" si="7"/>
        <v>982.29</v>
      </c>
      <c r="BM6" s="35">
        <f t="shared" si="7"/>
        <v>713.28</v>
      </c>
      <c r="BN6" s="35">
        <f t="shared" si="7"/>
        <v>673.08</v>
      </c>
      <c r="BO6" s="35">
        <f t="shared" si="7"/>
        <v>746.98</v>
      </c>
      <c r="BP6" s="34" t="str">
        <f>IF(BP7="","",IF(BP7="-","【-】","【"&amp;SUBSTITUTE(TEXT(BP7,"#,##0.00"),"-","△")&amp;"】"))</f>
        <v>【832.52】</v>
      </c>
      <c r="BQ6" s="35">
        <f>IF(BQ7="",NA(),BQ7)</f>
        <v>15.12</v>
      </c>
      <c r="BR6" s="35">
        <f t="shared" ref="BR6:BZ6" si="8">IF(BR7="",NA(),BR7)</f>
        <v>26.8</v>
      </c>
      <c r="BS6" s="35">
        <f t="shared" si="8"/>
        <v>34.97</v>
      </c>
      <c r="BT6" s="35">
        <f t="shared" si="8"/>
        <v>37.43</v>
      </c>
      <c r="BU6" s="35">
        <f t="shared" si="8"/>
        <v>32.090000000000003</v>
      </c>
      <c r="BV6" s="35">
        <f t="shared" si="8"/>
        <v>40.06</v>
      </c>
      <c r="BW6" s="35">
        <f t="shared" si="8"/>
        <v>41.25</v>
      </c>
      <c r="BX6" s="35">
        <f t="shared" si="8"/>
        <v>40.75</v>
      </c>
      <c r="BY6" s="35">
        <f t="shared" si="8"/>
        <v>42.44</v>
      </c>
      <c r="BZ6" s="35">
        <f t="shared" si="8"/>
        <v>40.49</v>
      </c>
      <c r="CA6" s="34" t="str">
        <f>IF(CA7="","",IF(CA7="-","【-】","【"&amp;SUBSTITUTE(TEXT(CA7,"#,##0.00"),"-","△")&amp;"】"))</f>
        <v>【60.94】</v>
      </c>
      <c r="CB6" s="35">
        <f>IF(CB7="",NA(),CB7)</f>
        <v>390.12</v>
      </c>
      <c r="CC6" s="35">
        <f t="shared" ref="CC6:CK6" si="9">IF(CC7="",NA(),CC7)</f>
        <v>222.61</v>
      </c>
      <c r="CD6" s="35">
        <f t="shared" si="9"/>
        <v>171.18</v>
      </c>
      <c r="CE6" s="35">
        <f t="shared" si="9"/>
        <v>159.61000000000001</v>
      </c>
      <c r="CF6" s="35">
        <f t="shared" si="9"/>
        <v>145.87</v>
      </c>
      <c r="CG6" s="35">
        <f t="shared" si="9"/>
        <v>355.22</v>
      </c>
      <c r="CH6" s="35">
        <f t="shared" si="9"/>
        <v>334.48</v>
      </c>
      <c r="CI6" s="35">
        <f t="shared" si="9"/>
        <v>311.70999999999998</v>
      </c>
      <c r="CJ6" s="35">
        <f t="shared" si="9"/>
        <v>284.54000000000002</v>
      </c>
      <c r="CK6" s="35">
        <f t="shared" si="9"/>
        <v>274.54000000000002</v>
      </c>
      <c r="CL6" s="34" t="str">
        <f>IF(CL7="","",IF(CL7="-","【-】","【"&amp;SUBSTITUTE(TEXT(CL7,"#,##0.00"),"-","△")&amp;"】"))</f>
        <v>【253.04】</v>
      </c>
      <c r="CM6" s="35">
        <f>IF(CM7="",NA(),CM7)</f>
        <v>8.69</v>
      </c>
      <c r="CN6" s="35">
        <f t="shared" ref="CN6:CV6" si="10">IF(CN7="",NA(),CN7)</f>
        <v>14.39</v>
      </c>
      <c r="CO6" s="35">
        <f t="shared" si="10"/>
        <v>21.57</v>
      </c>
      <c r="CP6" s="35">
        <f t="shared" si="10"/>
        <v>38.01</v>
      </c>
      <c r="CQ6" s="35">
        <f t="shared" si="10"/>
        <v>43.45</v>
      </c>
      <c r="CR6" s="35">
        <f t="shared" si="10"/>
        <v>42.84</v>
      </c>
      <c r="CS6" s="35">
        <f t="shared" si="10"/>
        <v>40.93</v>
      </c>
      <c r="CT6" s="35">
        <f t="shared" si="10"/>
        <v>43.38</v>
      </c>
      <c r="CU6" s="35">
        <f t="shared" si="10"/>
        <v>42.33</v>
      </c>
      <c r="CV6" s="35">
        <f t="shared" si="10"/>
        <v>41.66</v>
      </c>
      <c r="CW6" s="34" t="str">
        <f>IF(CW7="","",IF(CW7="-","【-】","【"&amp;SUBSTITUTE(TEXT(CW7,"#,##0.00"),"-","△")&amp;"】"))</f>
        <v>【54.84】</v>
      </c>
      <c r="CX6" s="35">
        <f>IF(CX7="",NA(),CX7)</f>
        <v>17.3</v>
      </c>
      <c r="CY6" s="35">
        <f t="shared" ref="CY6:DG6" si="11">IF(CY7="",NA(),CY7)</f>
        <v>16.7</v>
      </c>
      <c r="CZ6" s="35">
        <f t="shared" si="11"/>
        <v>20.85</v>
      </c>
      <c r="DA6" s="35">
        <f t="shared" si="11"/>
        <v>29.49</v>
      </c>
      <c r="DB6" s="35">
        <f t="shared" si="11"/>
        <v>34.880000000000003</v>
      </c>
      <c r="DC6" s="35">
        <f t="shared" si="11"/>
        <v>66.3</v>
      </c>
      <c r="DD6" s="35">
        <f t="shared" si="11"/>
        <v>62.73</v>
      </c>
      <c r="DE6" s="35">
        <f t="shared" si="11"/>
        <v>62.02</v>
      </c>
      <c r="DF6" s="35">
        <f t="shared" si="11"/>
        <v>62.5</v>
      </c>
      <c r="DG6" s="35">
        <f t="shared" si="11"/>
        <v>58.77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0.26</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4">
        <f t="shared" si="14"/>
        <v>0</v>
      </c>
      <c r="EO6" s="34" t="str">
        <f>IF(EO7="","",IF(EO7="-","【-】","【"&amp;SUBSTITUTE(TEXT(EO7,"#,##0.00"),"-","△")&amp;"】"))</f>
        <v>【0.16】</v>
      </c>
    </row>
    <row r="7" spans="1:145" s="36" customFormat="1" x14ac:dyDescent="0.15">
      <c r="A7" s="28"/>
      <c r="B7" s="37">
        <v>2020</v>
      </c>
      <c r="C7" s="37">
        <v>473146</v>
      </c>
      <c r="D7" s="37">
        <v>47</v>
      </c>
      <c r="E7" s="37">
        <v>17</v>
      </c>
      <c r="F7" s="37">
        <v>5</v>
      </c>
      <c r="G7" s="37">
        <v>0</v>
      </c>
      <c r="H7" s="37" t="s">
        <v>99</v>
      </c>
      <c r="I7" s="37" t="s">
        <v>100</v>
      </c>
      <c r="J7" s="37" t="s">
        <v>101</v>
      </c>
      <c r="K7" s="37" t="s">
        <v>102</v>
      </c>
      <c r="L7" s="37" t="s">
        <v>103</v>
      </c>
      <c r="M7" s="37" t="s">
        <v>104</v>
      </c>
      <c r="N7" s="38" t="s">
        <v>105</v>
      </c>
      <c r="O7" s="38" t="s">
        <v>106</v>
      </c>
      <c r="P7" s="38">
        <v>85.6</v>
      </c>
      <c r="Q7" s="38">
        <v>104.53</v>
      </c>
      <c r="R7" s="38">
        <v>1200</v>
      </c>
      <c r="S7" s="38">
        <v>11450</v>
      </c>
      <c r="T7" s="38">
        <v>37.840000000000003</v>
      </c>
      <c r="U7" s="38">
        <v>302.58999999999997</v>
      </c>
      <c r="V7" s="38">
        <v>9800</v>
      </c>
      <c r="W7" s="38">
        <v>2.81</v>
      </c>
      <c r="X7" s="38">
        <v>3487.54</v>
      </c>
      <c r="Y7" s="38">
        <v>110.68</v>
      </c>
      <c r="Z7" s="38">
        <v>108.27</v>
      </c>
      <c r="AA7" s="38">
        <v>106.62</v>
      </c>
      <c r="AB7" s="38">
        <v>115.99</v>
      </c>
      <c r="AC7" s="38">
        <v>110.98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1051.43</v>
      </c>
      <c r="BL7" s="38">
        <v>982.29</v>
      </c>
      <c r="BM7" s="38">
        <v>713.28</v>
      </c>
      <c r="BN7" s="38">
        <v>673.08</v>
      </c>
      <c r="BO7" s="38">
        <v>746.98</v>
      </c>
      <c r="BP7" s="38">
        <v>832.52</v>
      </c>
      <c r="BQ7" s="38">
        <v>15.12</v>
      </c>
      <c r="BR7" s="38">
        <v>26.8</v>
      </c>
      <c r="BS7" s="38">
        <v>34.97</v>
      </c>
      <c r="BT7" s="38">
        <v>37.43</v>
      </c>
      <c r="BU7" s="38">
        <v>32.090000000000003</v>
      </c>
      <c r="BV7" s="38">
        <v>40.06</v>
      </c>
      <c r="BW7" s="38">
        <v>41.25</v>
      </c>
      <c r="BX7" s="38">
        <v>40.75</v>
      </c>
      <c r="BY7" s="38">
        <v>42.44</v>
      </c>
      <c r="BZ7" s="38">
        <v>40.49</v>
      </c>
      <c r="CA7" s="38">
        <v>60.94</v>
      </c>
      <c r="CB7" s="38">
        <v>390.12</v>
      </c>
      <c r="CC7" s="38">
        <v>222.61</v>
      </c>
      <c r="CD7" s="38">
        <v>171.18</v>
      </c>
      <c r="CE7" s="38">
        <v>159.61000000000001</v>
      </c>
      <c r="CF7" s="38">
        <v>145.87</v>
      </c>
      <c r="CG7" s="38">
        <v>355.22</v>
      </c>
      <c r="CH7" s="38">
        <v>334.48</v>
      </c>
      <c r="CI7" s="38">
        <v>311.70999999999998</v>
      </c>
      <c r="CJ7" s="38">
        <v>284.54000000000002</v>
      </c>
      <c r="CK7" s="38">
        <v>274.54000000000002</v>
      </c>
      <c r="CL7" s="38">
        <v>253.04</v>
      </c>
      <c r="CM7" s="38">
        <v>8.69</v>
      </c>
      <c r="CN7" s="38">
        <v>14.39</v>
      </c>
      <c r="CO7" s="38">
        <v>21.57</v>
      </c>
      <c r="CP7" s="38">
        <v>38.01</v>
      </c>
      <c r="CQ7" s="38">
        <v>43.45</v>
      </c>
      <c r="CR7" s="38">
        <v>42.84</v>
      </c>
      <c r="CS7" s="38">
        <v>40.93</v>
      </c>
      <c r="CT7" s="38">
        <v>43.38</v>
      </c>
      <c r="CU7" s="38">
        <v>42.33</v>
      </c>
      <c r="CV7" s="38">
        <v>41.66</v>
      </c>
      <c r="CW7" s="38">
        <v>54.84</v>
      </c>
      <c r="CX7" s="38">
        <v>17.3</v>
      </c>
      <c r="CY7" s="38">
        <v>16.7</v>
      </c>
      <c r="CZ7" s="38">
        <v>20.85</v>
      </c>
      <c r="DA7" s="38">
        <v>29.49</v>
      </c>
      <c r="DB7" s="38">
        <v>34.880000000000003</v>
      </c>
      <c r="DC7" s="38">
        <v>66.3</v>
      </c>
      <c r="DD7" s="38">
        <v>62.73</v>
      </c>
      <c r="DE7" s="38">
        <v>62.02</v>
      </c>
      <c r="DF7" s="38">
        <v>62.5</v>
      </c>
      <c r="DG7" s="38">
        <v>58.77</v>
      </c>
      <c r="DH7" s="38">
        <v>86.6</v>
      </c>
      <c r="DI7" s="38"/>
      <c r="DJ7" s="38"/>
      <c r="DK7" s="38"/>
      <c r="DL7" s="38"/>
      <c r="DM7" s="38"/>
      <c r="DN7" s="38"/>
      <c r="DO7" s="38"/>
      <c r="DP7" s="38"/>
      <c r="DQ7" s="38"/>
      <c r="DR7" s="38"/>
      <c r="DS7" s="38"/>
      <c r="DT7" s="38"/>
      <c r="DU7" s="38"/>
      <c r="DV7" s="38"/>
      <c r="DW7" s="38"/>
      <c r="DX7" s="38"/>
      <c r="DY7" s="38"/>
      <c r="DZ7" s="38"/>
      <c r="EA7" s="38"/>
      <c r="EB7" s="38"/>
      <c r="EC7" s="38"/>
      <c r="ED7" s="38"/>
      <c r="EE7" s="38">
        <v>0.26</v>
      </c>
      <c r="EF7" s="38">
        <v>0</v>
      </c>
      <c r="EG7" s="38">
        <v>0</v>
      </c>
      <c r="EH7" s="38">
        <v>0</v>
      </c>
      <c r="EI7" s="38">
        <v>0</v>
      </c>
      <c r="EJ7" s="38">
        <v>0.03</v>
      </c>
      <c r="EK7" s="38">
        <v>0</v>
      </c>
      <c r="EL7" s="38">
        <v>0.04</v>
      </c>
      <c r="EM7" s="38">
        <v>0</v>
      </c>
      <c r="EN7" s="38">
        <v>0</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User</cp:lastModifiedBy>
  <cp:lastPrinted>2022-01-24T04:46:54Z</cp:lastPrinted>
  <dcterms:created xsi:type="dcterms:W3CDTF">2021-12-03T08:04:02Z</dcterms:created>
  <dcterms:modified xsi:type="dcterms:W3CDTF">2022-01-24T04:47:46Z</dcterms:modified>
  <cp:category/>
</cp:coreProperties>
</file>