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ruma0347\Desktop\2022.1.12【121〆】公営企業に係る経営比較分析表（令和２年度決算）の分析等について（依頼）１／３\"/>
    </mc:Choice>
  </mc:AlternateContent>
  <xr:revisionPtr revIDLastSave="0" documentId="13_ncr:1_{A86F7527-45F1-49E6-9E38-0732522B38B7}" xr6:coauthVersionLast="36" xr6:coauthVersionMax="36" xr10:uidLastSave="{00000000-0000-0000-0000-000000000000}"/>
  <workbookProtection workbookAlgorithmName="SHA-512" workbookHashValue="VtF2YSVItZ0uJk+sHSiDrfeDwmwDchCXGAlANvBnL3M3k3ixlDVBzOmxKvy90TSE330JayNPYyQIk+DA6uWPiw==" workbookSaltValue="DK5ez2BCmfchRxaeBC6LD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AT10" i="4"/>
  <c r="AL10" i="4"/>
  <c r="AD10" i="4"/>
  <c r="P10" i="4"/>
  <c r="I10" i="4"/>
  <c r="B10" i="4"/>
  <c r="AT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<sst xmlns="http://schemas.openxmlformats.org/spreadsheetml/2006/main" count="236" uniqueCount="121">
  <si>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</si>
  <si>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</si>
  <si>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</si>
  <si>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</si>
  <si>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</si>
  <si>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</si>
  <si>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</si>
  <si>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</si>
  <si>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</si>
  <si>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</si>
  <si>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</si>
  <si>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</si>
  <si>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</si>
  <si>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</si>
  <si>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</si>
  <si>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</si>
  <si>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</si>
  <si>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</si>
  <si>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</si>
  <si>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</si>
  <si>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</si>
  <si>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</si>
  <si>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</si>
  <si>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</si>
  <si>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</si>
  <si>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</si>
  <si>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</si>
  <si>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</si>
  <si>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</si>
  <si>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</si>
  <si>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</si>
  <si>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</si>
  <si>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</si>
  <si>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</si>
  <si>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</si>
  <si>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</si>
  <si>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</si>
  <si>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</si>
  <si>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</si>
  <si>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</si>
  <si>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</si>
  <si>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</si>
  <si>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</si>
  <si>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</si>
  <si>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</si>
  <si>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</si>
  <si>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</si>
  <si>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</si>
  <si>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</si>
  <si>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</si>
  <si>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</si>
  <si>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</si>
  <si>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</si>
  <si>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</si>
  <si>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</si>
  <si>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</si>
  <si>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</si>
  <si>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</si>
  <si>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</si>
  <si>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</si>
  <si>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</si>
  <si>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</si>
  <si>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</si>
  <si>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</si>
  <si>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</si>
  <si>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</si>
  <si>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</si>
  <si>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</si>
  <si>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</si>
  <si>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</si>
  <si>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</si>
  <si>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</si>
  <si>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</si>
  <si>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</si>
  <si>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</si>
  <si>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</si>
  <si>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</si>
  <si>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</si>
  <si>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</si>
  <si>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</si>
  <si>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</si>
  <si>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</si>
  <si>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</si>
  <si>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</si>
  <si>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</si>
  <si>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</si>
  <si>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</si>
  <si>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</si>
  <si>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</si>
  <si>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</si>
  <si>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</si>
  <si>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</si>
  <si>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</si>
  <si>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</si>
  <si>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</si>
  <si>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</si>
  <si>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</si>
  <si>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</si>
  <si>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うるま市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</si>
  <si>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</si>
  <si>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</si>
  <si>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</si>
  <si>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</si>
  <si>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</si>
  <si>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</si>
  <si>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</si>
  <si>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</si>
  <si>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</si>
  <si>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</si>
  <si>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</si>
  <si>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</si>
  <si>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</si>
  <si>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</si>
  <si>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</si>
  <si>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</si>
  <si>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</si>
  <si>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</si>
  <si>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</si>
  <si>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u/>
        <sz val="11"/>
        <color theme="1"/>
        <rFont val="ＭＳ ゴシック"/>
        <family val="3"/>
        <charset val="128"/>
      </rPr>
      <t>①収益的収支比率は</t>
    </r>
    <r>
      <rPr>
        <sz val="11"/>
        <color theme="1"/>
        <rFont val="ＭＳ ゴシック"/>
        <family val="3"/>
        <charset val="128"/>
      </rPr>
      <t xml:space="preserve">100％未満であるが、前年度からの繰越金（3,009千円）を含めた収支は黒字である。しかし、使用料収入が費用の７％程度であるため、一般会計からの繰入金で賄っており、実質的には赤字状態が続いている。
</t>
    </r>
    <r>
      <rPr>
        <u/>
        <sz val="11"/>
        <color theme="1"/>
        <rFont val="ＭＳ ゴシック"/>
        <family val="3"/>
        <charset val="128"/>
      </rPr>
      <t>④企業債残高対事業規模比率は</t>
    </r>
    <r>
      <rPr>
        <sz val="11"/>
        <color theme="1"/>
        <rFont val="ＭＳ ゴシック"/>
        <family val="3"/>
        <charset val="128"/>
      </rPr>
      <t xml:space="preserve">地方債残高（16,847千円）に対し一般会計負担額（分流式による）が控除されるため、0％である。
</t>
    </r>
    <r>
      <rPr>
        <u/>
        <sz val="11"/>
        <color theme="1"/>
        <rFont val="ＭＳ ゴシック"/>
        <family val="3"/>
        <charset val="128"/>
      </rPr>
      <t>⑤経費回収率は</t>
    </r>
    <r>
      <rPr>
        <sz val="11"/>
        <color theme="1"/>
        <rFont val="ＭＳ ゴシック"/>
        <family val="3"/>
        <charset val="128"/>
      </rPr>
      <t xml:space="preserve">8.36％となっており、類似団体平均値より大幅に低い。汚水処理費用を使用料収入で賄えていないため、一般会計繰入金に大きく依存した経営状況にある。
</t>
    </r>
    <r>
      <rPr>
        <u/>
        <sz val="11"/>
        <color theme="1"/>
        <rFont val="ＭＳ ゴシック"/>
        <family val="3"/>
        <charset val="128"/>
      </rPr>
      <t>⑥汚水処理原価は</t>
    </r>
    <r>
      <rPr>
        <sz val="11"/>
        <color theme="1"/>
        <rFont val="ＭＳ ゴシック"/>
        <family val="3"/>
        <charset val="128"/>
      </rPr>
      <t xml:space="preserve">汚水処理に係るコストを表した指標であるが、類似団体平均値より約3.6倍の高い水準にある。汚水処理原価は、汚水処理費に対する有収水量（使用料収入）の割合であり、類似団体平均値と比較して、施設利用率や接続率が大幅に低いことも要因にあると考える。
</t>
    </r>
    <r>
      <rPr>
        <u/>
        <sz val="11"/>
        <color theme="1"/>
        <rFont val="ＭＳ ゴシック"/>
        <family val="3"/>
        <charset val="128"/>
      </rPr>
      <t>⑦施設利用率は</t>
    </r>
    <r>
      <rPr>
        <sz val="11"/>
        <color theme="1"/>
        <rFont val="ＭＳ ゴシック"/>
        <family val="3"/>
        <charset val="128"/>
      </rPr>
      <t xml:space="preserve">12.45％で施設処理能力に比べて施設利用状況が低く、類似団体平均値より低い水準にある。接続率向上により利用状況を高める必要があり、未接続世帯への接続促進に加え、移住促進や産業振興対策などの津堅島振興は不可欠である。
</t>
    </r>
    <r>
      <rPr>
        <u/>
        <sz val="11"/>
        <color theme="1"/>
        <rFont val="ＭＳ ゴシック"/>
        <family val="3"/>
        <charset val="128"/>
      </rPr>
      <t>⑧水洗化率（接続率）は</t>
    </r>
    <r>
      <rPr>
        <sz val="11"/>
        <color theme="1"/>
        <rFont val="ＭＳ ゴシック"/>
        <family val="3"/>
        <charset val="128"/>
      </rPr>
      <t>類似団体平均値より大幅に低い。公共水域の水質保全や健全な事業経営の観点から、継続的に未接続世帯に対して、水洗化の必要性と接続補助金の活用を促す努力が必要である。</t>
    </r>
    <rPh sb="13" eb="15">
      <t>ミマン</t>
    </rPh>
    <rPh sb="20" eb="23">
      <t>ゼンネンド</t>
    </rPh>
    <rPh sb="26" eb="28">
      <t>クリコシ</t>
    </rPh>
    <rPh sb="28" eb="29">
      <t>キン</t>
    </rPh>
    <rPh sb="35" eb="37">
      <t>センエン</t>
    </rPh>
    <rPh sb="39" eb="40">
      <t>フク</t>
    </rPh>
    <rPh sb="42" eb="44">
      <t>シュウシ</t>
    </rPh>
    <rPh sb="45" eb="47">
      <t>クロジ</t>
    </rPh>
    <rPh sb="55" eb="58">
      <t>シヨウリョウ</t>
    </rPh>
    <rPh sb="58" eb="60">
      <t>シュウニュウ</t>
    </rPh>
    <rPh sb="66" eb="68">
      <t>テイド</t>
    </rPh>
    <rPh sb="74" eb="76">
      <t>イッパン</t>
    </rPh>
    <rPh sb="76" eb="78">
      <t>カイケイ</t>
    </rPh>
    <rPh sb="81" eb="83">
      <t>クリイレ</t>
    </rPh>
    <rPh sb="83" eb="84">
      <t>キン</t>
    </rPh>
    <rPh sb="85" eb="86">
      <t>マカナ</t>
    </rPh>
    <rPh sb="91" eb="94">
      <t>ジッシツテキ</t>
    </rPh>
    <rPh sb="96" eb="98">
      <t>アカジ</t>
    </rPh>
    <rPh sb="98" eb="100">
      <t>ジョウタイ</t>
    </rPh>
    <rPh sb="101" eb="102">
      <t>ツヅ</t>
    </rPh>
    <rPh sb="122" eb="125">
      <t>チホウサイ</t>
    </rPh>
    <rPh sb="125" eb="127">
      <t>ザンダカ</t>
    </rPh>
    <rPh sb="134" eb="136">
      <t>センエン</t>
    </rPh>
    <rPh sb="138" eb="139">
      <t>タイ</t>
    </rPh>
    <rPh sb="140" eb="142">
      <t>イッパン</t>
    </rPh>
    <rPh sb="142" eb="144">
      <t>カイケイ</t>
    </rPh>
    <rPh sb="144" eb="146">
      <t>フタン</t>
    </rPh>
    <rPh sb="146" eb="147">
      <t>ガク</t>
    </rPh>
    <rPh sb="156" eb="158">
      <t>コウジョ</t>
    </rPh>
    <rPh sb="205" eb="207">
      <t>オスイ</t>
    </rPh>
    <rPh sb="207" eb="209">
      <t>ショリ</t>
    </rPh>
    <rPh sb="209" eb="211">
      <t>ヒヨウ</t>
    </rPh>
    <rPh sb="212" eb="215">
      <t>シヨウリョウ</t>
    </rPh>
    <rPh sb="215" eb="217">
      <t>シュウニュウ</t>
    </rPh>
    <rPh sb="218" eb="219">
      <t>マカナ</t>
    </rPh>
    <rPh sb="242" eb="244">
      <t>ケイエイ</t>
    </rPh>
    <rPh sb="244" eb="246">
      <t>ジョウキョウ</t>
    </rPh>
    <rPh sb="259" eb="261">
      <t>オスイ</t>
    </rPh>
    <rPh sb="261" eb="263">
      <t>ショリ</t>
    </rPh>
    <rPh sb="264" eb="265">
      <t>カカ</t>
    </rPh>
    <rPh sb="270" eb="271">
      <t>アラワ</t>
    </rPh>
    <rPh sb="273" eb="275">
      <t>シヒョウ</t>
    </rPh>
    <rPh sb="280" eb="282">
      <t>ルイジ</t>
    </rPh>
    <rPh sb="282" eb="284">
      <t>ダンタイ</t>
    </rPh>
    <rPh sb="284" eb="287">
      <t>ヘイキンチ</t>
    </rPh>
    <rPh sb="289" eb="290">
      <t>ヤク</t>
    </rPh>
    <rPh sb="293" eb="294">
      <t>バイ</t>
    </rPh>
    <rPh sb="295" eb="296">
      <t>タカ</t>
    </rPh>
    <rPh sb="297" eb="299">
      <t>スイジュン</t>
    </rPh>
    <rPh sb="303" eb="305">
      <t>オスイ</t>
    </rPh>
    <rPh sb="305" eb="307">
      <t>ショリ</t>
    </rPh>
    <rPh sb="307" eb="309">
      <t>ゲンカ</t>
    </rPh>
    <rPh sb="311" eb="313">
      <t>オスイ</t>
    </rPh>
    <rPh sb="313" eb="315">
      <t>ショリ</t>
    </rPh>
    <rPh sb="315" eb="316">
      <t>ヒ</t>
    </rPh>
    <rPh sb="317" eb="318">
      <t>タイ</t>
    </rPh>
    <rPh sb="320" eb="322">
      <t>ユウシュウ</t>
    </rPh>
    <rPh sb="322" eb="324">
      <t>スイリョウ</t>
    </rPh>
    <rPh sb="325" eb="328">
      <t>シヨウリョウ</t>
    </rPh>
    <rPh sb="328" eb="330">
      <t>シュウニュウ</t>
    </rPh>
    <rPh sb="332" eb="334">
      <t>ワリアイ</t>
    </rPh>
    <rPh sb="338" eb="340">
      <t>ルイジ</t>
    </rPh>
    <rPh sb="340" eb="342">
      <t>ダンタイ</t>
    </rPh>
    <rPh sb="342" eb="345">
      <t>ヘイキンチ</t>
    </rPh>
    <rPh sb="346" eb="348">
      <t>ヒカク</t>
    </rPh>
    <rPh sb="351" eb="353">
      <t>シセツ</t>
    </rPh>
    <rPh sb="353" eb="355">
      <t>リヨウ</t>
    </rPh>
    <rPh sb="355" eb="356">
      <t>リツ</t>
    </rPh>
    <rPh sb="357" eb="359">
      <t>セツゾク</t>
    </rPh>
    <rPh sb="359" eb="360">
      <t>リツ</t>
    </rPh>
    <rPh sb="361" eb="363">
      <t>オオハバ</t>
    </rPh>
    <rPh sb="364" eb="365">
      <t>ヒク</t>
    </rPh>
    <rPh sb="369" eb="371">
      <t>ヨウイン</t>
    </rPh>
    <rPh sb="375" eb="376">
      <t>カンガ</t>
    </rPh>
    <rPh sb="379" eb="381">
      <t>オオハバ</t>
    </rPh>
    <rPh sb="382" eb="383">
      <t>タカ</t>
    </rPh>
    <rPh sb="384" eb="386">
      <t>スイジュン</t>
    </rPh>
    <rPh sb="394" eb="396">
      <t>シセツ</t>
    </rPh>
    <rPh sb="396" eb="398">
      <t>ショリ</t>
    </rPh>
    <rPh sb="398" eb="400">
      <t>ノウリョク</t>
    </rPh>
    <rPh sb="401" eb="402">
      <t>クラ</t>
    </rPh>
    <rPh sb="404" eb="406">
      <t>シセツ</t>
    </rPh>
    <rPh sb="406" eb="408">
      <t>リヨウ</t>
    </rPh>
    <rPh sb="408" eb="410">
      <t>ジョウキョウ</t>
    </rPh>
    <rPh sb="411" eb="412">
      <t>ヒク</t>
    </rPh>
    <rPh sb="425" eb="427">
      <t>スイジュン</t>
    </rPh>
    <rPh sb="431" eb="433">
      <t>セツゾク</t>
    </rPh>
    <rPh sb="433" eb="434">
      <t>リツ</t>
    </rPh>
    <rPh sb="434" eb="436">
      <t>コウジョウ</t>
    </rPh>
    <rPh sb="439" eb="441">
      <t>リヨウ</t>
    </rPh>
    <rPh sb="441" eb="443">
      <t>ジョウキョウ</t>
    </rPh>
    <rPh sb="444" eb="445">
      <t>タカ</t>
    </rPh>
    <rPh sb="447" eb="449">
      <t>ヒツヨウ</t>
    </rPh>
    <rPh sb="453" eb="456">
      <t>ミセツゾク</t>
    </rPh>
    <rPh sb="456" eb="458">
      <t>セタイ</t>
    </rPh>
    <rPh sb="460" eb="462">
      <t>セツゾク</t>
    </rPh>
    <rPh sb="462" eb="464">
      <t>ソクシン</t>
    </rPh>
    <rPh sb="465" eb="466">
      <t>クワ</t>
    </rPh>
    <rPh sb="468" eb="470">
      <t>イジュウ</t>
    </rPh>
    <rPh sb="470" eb="472">
      <t>ソクシン</t>
    </rPh>
    <rPh sb="473" eb="475">
      <t>サンギョウ</t>
    </rPh>
    <rPh sb="475" eb="477">
      <t>シンコウ</t>
    </rPh>
    <rPh sb="477" eb="479">
      <t>タイサク</t>
    </rPh>
    <rPh sb="482" eb="484">
      <t>ツケン</t>
    </rPh>
    <rPh sb="484" eb="485">
      <t>ジマ</t>
    </rPh>
    <rPh sb="485" eb="487">
      <t>シンコウ</t>
    </rPh>
    <rPh sb="488" eb="491">
      <t>フカケツ</t>
    </rPh>
    <rPh sb="502" eb="504">
      <t>セツゾク</t>
    </rPh>
    <rPh sb="504" eb="505">
      <t>リツ</t>
    </rPh>
    <rPh sb="507" eb="509">
      <t>ルイジ</t>
    </rPh>
    <rPh sb="509" eb="511">
      <t>ダンタイ</t>
    </rPh>
    <rPh sb="511" eb="514">
      <t>ヘイキンチ</t>
    </rPh>
    <rPh sb="516" eb="518">
      <t>オオハバ</t>
    </rPh>
    <rPh sb="519" eb="520">
      <t>ヒク</t>
    </rPh>
    <rPh sb="522" eb="524">
      <t>コウキョウ</t>
    </rPh>
    <rPh sb="524" eb="526">
      <t>スイイキ</t>
    </rPh>
    <rPh sb="527" eb="529">
      <t>スイシツ</t>
    </rPh>
    <rPh sb="529" eb="531">
      <t>ホゼン</t>
    </rPh>
    <rPh sb="532" eb="534">
      <t>ケンゼン</t>
    </rPh>
    <rPh sb="535" eb="537">
      <t>ジギョウ</t>
    </rPh>
    <rPh sb="537" eb="539">
      <t>ケイエイ</t>
    </rPh>
    <rPh sb="540" eb="542">
      <t>カンテン</t>
    </rPh>
    <rPh sb="545" eb="548">
      <t>ケイゾクテキ</t>
    </rPh>
    <rPh sb="549" eb="552">
      <t>ミセツゾク</t>
    </rPh>
    <rPh sb="552" eb="554">
      <t>セタイ</t>
    </rPh>
    <rPh sb="555" eb="556">
      <t>タイ</t>
    </rPh>
    <rPh sb="559" eb="562">
      <t>スイセンカ</t>
    </rPh>
    <rPh sb="563" eb="566">
      <t>ヒツヨウセイ</t>
    </rPh>
    <rPh sb="567" eb="569">
      <t>セツゾク</t>
    </rPh>
    <rPh sb="573" eb="575">
      <t>カツヨウ</t>
    </rPh>
    <rPh sb="576" eb="577">
      <t>ウナガ</t>
    </rPh>
    <rPh sb="578" eb="580">
      <t>ドリョク</t>
    </rPh>
    <rPh sb="581" eb="583">
      <t>ヒツヨウ</t>
    </rPh>
    <phoneticPr fontId="4"/>
  </si>
  <si>
    <r>
      <rPr>
        <u/>
        <sz val="11"/>
        <color theme="1"/>
        <rFont val="ＭＳ ゴシック"/>
        <family val="3"/>
        <charset val="128"/>
      </rPr>
      <t>③管渠改善率は、</t>
    </r>
    <r>
      <rPr>
        <sz val="11"/>
        <color theme="1"/>
        <rFont val="ＭＳ ゴシック"/>
        <family val="3"/>
        <charset val="128"/>
      </rPr>
      <t>農業集落排水施設の供用開始が平成15年で18年を経過した状況にあるため、管渠の修繕、改良、更新など、管渠の老朽化は特に見られていないが、電気・機械設備などの汚水処理施設は、老朽化対策を講じていく必要がある。</t>
    </r>
    <rPh sb="8" eb="10">
      <t>ノウギョウ</t>
    </rPh>
    <rPh sb="10" eb="12">
      <t>シュウラク</t>
    </rPh>
    <rPh sb="12" eb="14">
      <t>ハイスイ</t>
    </rPh>
    <rPh sb="14" eb="16">
      <t>シセツ</t>
    </rPh>
    <rPh sb="17" eb="19">
      <t>キョウヨウ</t>
    </rPh>
    <rPh sb="19" eb="21">
      <t>カイシ</t>
    </rPh>
    <rPh sb="22" eb="24">
      <t>ヘイセイ</t>
    </rPh>
    <rPh sb="26" eb="27">
      <t>ネン</t>
    </rPh>
    <rPh sb="30" eb="31">
      <t>ネン</t>
    </rPh>
    <rPh sb="32" eb="34">
      <t>ケイカ</t>
    </rPh>
    <rPh sb="36" eb="38">
      <t>ジョウキョウ</t>
    </rPh>
    <rPh sb="44" eb="46">
      <t>カンキョ</t>
    </rPh>
    <rPh sb="47" eb="49">
      <t>シュウゼン</t>
    </rPh>
    <rPh sb="50" eb="52">
      <t>カイリョウ</t>
    </rPh>
    <rPh sb="53" eb="55">
      <t>コウシン</t>
    </rPh>
    <rPh sb="58" eb="60">
      <t>カンキョ</t>
    </rPh>
    <rPh sb="61" eb="64">
      <t>ロウキュウカ</t>
    </rPh>
    <rPh sb="65" eb="66">
      <t>トク</t>
    </rPh>
    <rPh sb="67" eb="68">
      <t>ミ</t>
    </rPh>
    <rPh sb="76" eb="78">
      <t>デンキ</t>
    </rPh>
    <rPh sb="79" eb="81">
      <t>キカイ</t>
    </rPh>
    <rPh sb="81" eb="83">
      <t>セツビ</t>
    </rPh>
    <rPh sb="86" eb="88">
      <t>オスイ</t>
    </rPh>
    <rPh sb="88" eb="90">
      <t>ショリ</t>
    </rPh>
    <rPh sb="90" eb="92">
      <t>シセツ</t>
    </rPh>
    <rPh sb="94" eb="97">
      <t>ロウキュウカ</t>
    </rPh>
    <rPh sb="97" eb="99">
      <t>タイサク</t>
    </rPh>
    <rPh sb="100" eb="101">
      <t>コウ</t>
    </rPh>
    <rPh sb="105" eb="107">
      <t>ヒツヨウ</t>
    </rPh>
    <phoneticPr fontId="4"/>
  </si>
  <si>
    <t>　当該施設は、津堅地区の農業生産と生活環境を守り、公共用水域の水質を保全するため整備されたが、経営的には離島という地理的条件に加え、老齢人口が多く、人口減少及び低い接続率の課題を抱えており、一般会計からの繰入金に大きく依存するなど、事業経営の採算性は大変厳しい状況にある。また、既存施設は、平成15年の供用開始から18年を経過しているため、ストックマネジメントの手法を導入し、既存施設の長寿命化を図り、施設機能の適正な維持、効率的な管理に努めている。
　維持管理については業務が類似する公共下水道と連携した運営に切り替え経費の節減に取り組んでおり、平成30年度策定の経営戦略の進捗管理を図り、経費の節減、接続促進に努め、市の津堅島振興への取り組みに注視しながら、一般会計からの繰入金を受けて、現行の事業経営を継続する必要がある。
　</t>
    <rPh sb="95" eb="97">
      <t>イッパン</t>
    </rPh>
    <rPh sb="97" eb="99">
      <t>カイケイ</t>
    </rPh>
    <rPh sb="102" eb="104">
      <t>クリイレ</t>
    </rPh>
    <rPh sb="104" eb="105">
      <t>キン</t>
    </rPh>
    <rPh sb="106" eb="107">
      <t>オオ</t>
    </rPh>
    <rPh sb="109" eb="111">
      <t>イゾン</t>
    </rPh>
    <rPh sb="116" eb="118">
      <t>ジギョウ</t>
    </rPh>
    <rPh sb="118" eb="120">
      <t>ケイエイ</t>
    </rPh>
    <rPh sb="125" eb="127">
      <t>タイヘン</t>
    </rPh>
    <rPh sb="274" eb="276">
      <t>ヘイセイ</t>
    </rPh>
    <rPh sb="278" eb="280">
      <t>ネンド</t>
    </rPh>
    <rPh sb="280" eb="282">
      <t>サクテイ</t>
    </rPh>
    <rPh sb="283" eb="285">
      <t>ケイエイ</t>
    </rPh>
    <rPh sb="285" eb="287">
      <t>センリャク</t>
    </rPh>
    <rPh sb="288" eb="290">
      <t>シンチョク</t>
    </rPh>
    <rPh sb="290" eb="292">
      <t>カンリ</t>
    </rPh>
    <rPh sb="293" eb="294">
      <t>ハカツケンチクノウギョウシュウラクハイスイジギョウリトウチリテキジョウケンクワロウレイジンコウオオジンコウゲンショウモンダイカカイッパンカイケイクリイレキンオオイゾンジギョウケイエイケンゼンセイコウリツセイカダイジギョウケイエイドクリツサイサンセイコウリョバアイカタショウライムチイキジツジョウフサイテキオスイショリジギョウケントウヒツヨウヘイセイネンキョウヨウカイシネンケイカセツゾクリツタイヘンヒクミセツゾクセタイカイショウムトクキョウカサイジュウヨウコンゴシセツロウキュウカイジカンリヒゾウカミコモトハカサイテキイジカンリメザソウイクフウツトヘイセイネンドサクテイケイエイセンリャクシンチョクカンリオコナヒツヨウオウミナオ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</si>
</sst>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2C-4392-9439-36237DC59F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0.01</c:v>
                </c:pt>
                <c:pt idx="3" formatCode="#,##0.00;&quot;△&quot;#,##0.00;&quot;-&quot;">
                  <c:v>0.02</c:v>
                </c:pt>
                <c:pt idx="4" formatCode="#,##0.00;&quot;△&quot;#,##0.00;&quot;-&quot;">
                  <c:v>0.25</c:v>
                </c:pt>
              </c:numCache>
            </c:numRef>
          </c:val>
          <c:smooth val="0"/>
          <c:extLst>
            <c:ext xmlns:c16="http://schemas.microsoft.com/office/drawing/2014/chart" uri="{C3380CC4-5D6E-409C-BE32-E72D297353CC}">
              <c16:uniqueId val="{00000001-382C-4392-9439-36237DC59F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16.18</c:v>
                </c:pt>
                <c:pt idx="1">
                  <c:v>15.77</c:v>
                </c:pt>
                <c:pt idx="2">
                  <c:v>16.18</c:v>
                </c:pt>
                <c:pt idx="3">
                  <c:v>14.52</c:v>
                </c:pt>
                <c:pt idx="4">
                  <c:v>12.45</c:v>
                </c:pt>
              </c:numCache>
            </c:numRef>
          </c:val>
          <c:extLst>
            <c:ext xmlns:c16="http://schemas.microsoft.com/office/drawing/2014/chart" uri="{C3380CC4-5D6E-409C-BE32-E72D297353CC}">
              <c16:uniqueId val="{00000000-220B-474A-A8A7-612726F731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50.68</c:v>
                </c:pt>
                <c:pt idx="3">
                  <c:v>50.14</c:v>
                </c:pt>
                <c:pt idx="4">
                  <c:v>54.83</c:v>
                </c:pt>
              </c:numCache>
            </c:numRef>
          </c:val>
          <c:smooth val="0"/>
          <c:extLst>
            <c:ext xmlns:c16="http://schemas.microsoft.com/office/drawing/2014/chart" uri="{C3380CC4-5D6E-409C-BE32-E72D297353CC}">
              <c16:uniqueId val="{00000001-220B-474A-A8A7-612726F731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28.25</c:v>
                </c:pt>
                <c:pt idx="1">
                  <c:v>28.97</c:v>
                </c:pt>
                <c:pt idx="2">
                  <c:v>28.88</c:v>
                </c:pt>
                <c:pt idx="3">
                  <c:v>33.25</c:v>
                </c:pt>
                <c:pt idx="4">
                  <c:v>35.19</c:v>
                </c:pt>
              </c:numCache>
            </c:numRef>
          </c:val>
          <c:extLst>
            <c:ext xmlns:c16="http://schemas.microsoft.com/office/drawing/2014/chart" uri="{C3380CC4-5D6E-409C-BE32-E72D297353CC}">
              <c16:uniqueId val="{00000000-967B-4434-B882-9DC709E3693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84.86</c:v>
                </c:pt>
                <c:pt idx="3">
                  <c:v>84.98</c:v>
                </c:pt>
                <c:pt idx="4">
                  <c:v>84.7</c:v>
                </c:pt>
              </c:numCache>
            </c:numRef>
          </c:val>
          <c:smooth val="0"/>
          <c:extLst>
            <c:ext xmlns:c16="http://schemas.microsoft.com/office/drawing/2014/chart" uri="{C3380CC4-5D6E-409C-BE32-E72D297353CC}">
              <c16:uniqueId val="{00000001-967B-4434-B882-9DC709E3693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92.52</c:v>
                </c:pt>
                <c:pt idx="1">
                  <c:v>95.67</c:v>
                </c:pt>
                <c:pt idx="2">
                  <c:v>102.63</c:v>
                </c:pt>
                <c:pt idx="3">
                  <c:v>94.12</c:v>
                </c:pt>
                <c:pt idx="4">
                  <c:v>83.63</c:v>
                </c:pt>
              </c:numCache>
            </c:numRef>
          </c:val>
          <c:extLst>
            <c:ext xmlns:c16="http://schemas.microsoft.com/office/drawing/2014/chart" uri="{C3380CC4-5D6E-409C-BE32-E72D297353CC}">
              <c16:uniqueId val="{00000000-B332-4302-A6CE-31EA075D18A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32-4302-A6CE-31EA075D18A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83-47CB-9C4F-C7F15590549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83-47CB-9C4F-C7F15590549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49-47C8-BD48-A421480D3B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49-47C8-BD48-A421480D3B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99-444C-A24B-B20086947B0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99-444C-A24B-B20086947B0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FE-4400-9FDC-4AB03C97914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FE-4400-9FDC-4AB03C97914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1752.94</c:v>
                </c:pt>
                <c:pt idx="1">
                  <c:v>0</c:v>
                </c:pt>
                <c:pt idx="2">
                  <c:v>0</c:v>
                </c:pt>
                <c:pt idx="3">
                  <c:v>0</c:v>
                </c:pt>
                <c:pt idx="4">
                  <c:v>0</c:v>
                </c:pt>
              </c:numCache>
            </c:numRef>
          </c:val>
          <c:extLst>
            <c:ext xmlns:c16="http://schemas.microsoft.com/office/drawing/2014/chart" uri="{C3380CC4-5D6E-409C-BE32-E72D297353CC}">
              <c16:uniqueId val="{00000000-C6D5-477F-AAC4-2B419FB277B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789.46</c:v>
                </c:pt>
                <c:pt idx="3">
                  <c:v>826.83</c:v>
                </c:pt>
                <c:pt idx="4">
                  <c:v>867.83</c:v>
                </c:pt>
              </c:numCache>
            </c:numRef>
          </c:val>
          <c:smooth val="0"/>
          <c:extLst>
            <c:ext xmlns:c16="http://schemas.microsoft.com/office/drawing/2014/chart" uri="{C3380CC4-5D6E-409C-BE32-E72D297353CC}">
              <c16:uniqueId val="{00000001-C6D5-477F-AAC4-2B419FB277B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c:v>
                </c:pt>
                <c:pt idx="1">
                  <c:v>5.53</c:v>
                </c:pt>
                <c:pt idx="2">
                  <c:v>6.28</c:v>
                </c:pt>
                <c:pt idx="3">
                  <c:v>6.46</c:v>
                </c:pt>
                <c:pt idx="4">
                  <c:v>8.36</c:v>
                </c:pt>
              </c:numCache>
            </c:numRef>
          </c:val>
          <c:extLst>
            <c:ext xmlns:c16="http://schemas.microsoft.com/office/drawing/2014/chart" uri="{C3380CC4-5D6E-409C-BE32-E72D297353CC}">
              <c16:uniqueId val="{00000000-C8C5-44C9-A6C7-1C1A698DB0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57.77</c:v>
                </c:pt>
                <c:pt idx="3">
                  <c:v>57.31</c:v>
                </c:pt>
                <c:pt idx="4">
                  <c:v>57.08</c:v>
                </c:pt>
              </c:numCache>
            </c:numRef>
          </c:val>
          <c:smooth val="0"/>
          <c:extLst>
            <c:ext xmlns:c16="http://schemas.microsoft.com/office/drawing/2014/chart" uri="{C3380CC4-5D6E-409C-BE32-E72D297353CC}">
              <c16:uniqueId val="{00000001-C8C5-44C9-A6C7-1C1A698DB0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1271.6199999999999</c:v>
                </c:pt>
                <c:pt idx="1">
                  <c:v>1446.76</c:v>
                </c:pt>
                <c:pt idx="2">
                  <c:v>1324.43</c:v>
                </c:pt>
                <c:pt idx="3">
                  <c:v>1322.86</c:v>
                </c:pt>
                <c:pt idx="4">
                  <c:v>995.77</c:v>
                </c:pt>
              </c:numCache>
            </c:numRef>
          </c:val>
          <c:extLst>
            <c:ext xmlns:c16="http://schemas.microsoft.com/office/drawing/2014/chart" uri="{C3380CC4-5D6E-409C-BE32-E72D297353CC}">
              <c16:uniqueId val="{00000000-0BB9-4C3D-A6D6-AA07B8E37C1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274.35000000000002</c:v>
                </c:pt>
                <c:pt idx="3">
                  <c:v>273.52</c:v>
                </c:pt>
                <c:pt idx="4">
                  <c:v>274.99</c:v>
                </c:pt>
              </c:numCache>
            </c:numRef>
          </c:val>
          <c:smooth val="0"/>
          <c:extLst>
            <c:ext xmlns:c16="http://schemas.microsoft.com/office/drawing/2014/chart" uri="{C3380CC4-5D6E-409C-BE32-E72D297353CC}">
              <c16:uniqueId val="{00000001-0BB9-4C3D-A6D6-AA07B8E37C1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52" zoomScaleNormal="100" workbookViewId="0">
      <selection activeCell="CA23" sqref="CA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うるま市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125338</v>
      </c>
      <c r="AM8" s="51"/>
      <c r="AN8" s="51"/>
      <c r="AO8" s="51"/>
      <c r="AP8" s="51"/>
      <c r="AQ8" s="51"/>
      <c r="AR8" s="51"/>
      <c r="AS8" s="51"/>
      <c r="AT8" s="46">
        <f>データ!T6</f>
        <v>87.02</v>
      </c>
      <c r="AU8" s="46"/>
      <c r="AV8" s="46"/>
      <c r="AW8" s="46"/>
      <c r="AX8" s="46"/>
      <c r="AY8" s="46"/>
      <c r="AZ8" s="46"/>
      <c r="BA8" s="46"/>
      <c r="BB8" s="46">
        <f>データ!U6</f>
        <v>1440.34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v>
      </c>
      <c r="Q10" s="46"/>
      <c r="R10" s="46"/>
      <c r="S10" s="46"/>
      <c r="T10" s="46"/>
      <c r="U10" s="46"/>
      <c r="V10" s="46"/>
      <c r="W10" s="46">
        <f>データ!Q6</f>
        <v>100</v>
      </c>
      <c r="X10" s="46"/>
      <c r="Y10" s="46"/>
      <c r="Z10" s="46"/>
      <c r="AA10" s="46"/>
      <c r="AB10" s="46"/>
      <c r="AC10" s="46"/>
      <c r="AD10" s="51">
        <f>データ!R6</f>
        <v>1144</v>
      </c>
      <c r="AE10" s="51"/>
      <c r="AF10" s="51"/>
      <c r="AG10" s="51"/>
      <c r="AH10" s="51"/>
      <c r="AI10" s="51"/>
      <c r="AJ10" s="51"/>
      <c r="AK10" s="2"/>
      <c r="AL10" s="51">
        <f>データ!V6</f>
        <v>378</v>
      </c>
      <c r="AM10" s="51"/>
      <c r="AN10" s="51"/>
      <c r="AO10" s="51"/>
      <c r="AP10" s="51"/>
      <c r="AQ10" s="51"/>
      <c r="AR10" s="51"/>
      <c r="AS10" s="51"/>
      <c r="AT10" s="46">
        <f>データ!W6</f>
        <v>0.27</v>
      </c>
      <c r="AU10" s="46"/>
      <c r="AV10" s="46"/>
      <c r="AW10" s="46"/>
      <c r="AX10" s="46"/>
      <c r="AY10" s="46"/>
      <c r="AZ10" s="46"/>
      <c r="BA10" s="46"/>
      <c r="BB10" s="46">
        <f>データ!X6</f>
        <v>1400</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118</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119</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120</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2TlrCeC0QILS8N/5jDOvuWsqBThvI7qQAI/3v08uokW/mxgxFmJtq6X05XX0UnwKTV5euW6BqVtGVpCqEBvVBw==" saltValue="v3MBOjkheXeKuYJ6EuUi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472131</v>
      </c>
      <c r="D6" s="33">
        <f t="shared" si="3"/>
        <v>47</v>
      </c>
      <c r="E6" s="33">
        <f t="shared" si="3"/>
        <v>17</v>
      </c>
      <c r="F6" s="33">
        <f t="shared" si="3"/>
        <v>5</v>
      </c>
      <c r="G6" s="33">
        <f t="shared" si="3"/>
        <v>0</v>
      </c>
      <c r="H6" s="33" t="str">
        <f t="shared" si="3"/>
        <v>沖縄県　うるま市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v>
      </c>
      <c r="Q6" s="34">
        <f t="shared" si="3"/>
        <v>100</v>
      </c>
      <c r="R6" s="34">
        <f t="shared" si="3"/>
        <v>1144</v>
      </c>
      <c r="S6" s="34">
        <f t="shared" si="3"/>
        <v>125338</v>
      </c>
      <c r="T6" s="34">
        <f t="shared" si="3"/>
        <v>87.02</v>
      </c>
      <c r="U6" s="34">
        <f t="shared" si="3"/>
        <v>1440.34</v>
      </c>
      <c r="V6" s="34">
        <f t="shared" si="3"/>
        <v>378</v>
      </c>
      <c r="W6" s="34">
        <f t="shared" si="3"/>
        <v>0.27</v>
      </c>
      <c r="X6" s="34">
        <f t="shared" si="3"/>
        <v>1400</v>
      </c>
      <c r="Y6" s="35">
        <f>IF(Y7="",NA(),Y7)</f>
        <v>92.52</v>
      </c>
      <c r="Z6" s="35">
        <f t="shared" ref="Z6:AH6" si="4">IF(Z7="",NA(),Z7)</f>
        <v>95.67</v>
      </c>
      <c r="AA6" s="35">
        <f t="shared" si="4"/>
        <v>102.63</v>
      </c>
      <c r="AB6" s="35">
        <f t="shared" si="4"/>
        <v>94.12</v>
      </c>
      <c r="AC6" s="35">
        <f t="shared" si="4"/>
        <v>83.63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1752.94</v>
      </c>
      <c r="BG6" s="34">
        <f t="shared" ref="BG6:BO6" si="7">IF(BG7="",NA(),BG7)</f>
        <v>0</v>
      </c>
      <c r="BH6" s="34">
        <f t="shared" si="7"/>
        <v>0</v>
      </c>
      <c r="BI6" s="34">
        <f t="shared" si="7"/>
        <v>0</v>
      </c>
      <c r="BJ6" s="34">
        <f t="shared" si="7"/>
        <v>0</v>
      </c>
      <c r="BK6" s="35">
        <f t="shared" si="7"/>
        <v>1051.43</v>
      </c>
      <c r="BL6" s="35">
        <f t="shared" si="7"/>
        <v>982.29</v>
      </c>
      <c r="BM6" s="35">
        <f t="shared" si="7"/>
        <v>789.46</v>
      </c>
      <c r="BN6" s="35">
        <f t="shared" si="7"/>
        <v>826.83</v>
      </c>
      <c r="BO6" s="35">
        <f t="shared" si="7"/>
        <v>867.83</v>
      </c>
      <c r="BP6" s="34" t="str">
        <f>IF(BP7="","",IF(BP7="-","【-】","【"&amp;SUBSTITUTE(TEXT(BP7,"#,##0.00"),"-","△")&amp;"】"))</f>
        <v>【832.52】</v>
      </c>
      <c r="BQ6" s="35">
        <f>IF(BQ7="",NA(),BQ7)</f>
        <v>6.4</v>
      </c>
      <c r="BR6" s="35">
        <f t="shared" ref="BR6:BZ6" si="8">IF(BR7="",NA(),BR7)</f>
        <v>5.53</v>
      </c>
      <c r="BS6" s="35">
        <f t="shared" si="8"/>
        <v>6.28</v>
      </c>
      <c r="BT6" s="35">
        <f t="shared" si="8"/>
        <v>6.46</v>
      </c>
      <c r="BU6" s="35">
        <f t="shared" si="8"/>
        <v>8.36</v>
      </c>
      <c r="BV6" s="35">
        <f t="shared" si="8"/>
        <v>40.06</v>
      </c>
      <c r="BW6" s="35">
        <f t="shared" si="8"/>
        <v>41.25</v>
      </c>
      <c r="BX6" s="35">
        <f t="shared" si="8"/>
        <v>57.77</v>
      </c>
      <c r="BY6" s="35">
        <f t="shared" si="8"/>
        <v>57.31</v>
      </c>
      <c r="BZ6" s="35">
        <f t="shared" si="8"/>
        <v>57.08</v>
      </c>
      <c r="CA6" s="34" t="str">
        <f>IF(CA7="","",IF(CA7="-","【-】","【"&amp;SUBSTITUTE(TEXT(CA7,"#,##0.00"),"-","△")&amp;"】"))</f>
        <v>【60.94】</v>
      </c>
      <c r="CB6" s="35">
        <f>IF(CB7="",NA(),CB7)</f>
        <v>1271.6199999999999</v>
      </c>
      <c r="CC6" s="35">
        <f t="shared" ref="CC6:CK6" si="9">IF(CC7="",NA(),CC7)</f>
        <v>1446.76</v>
      </c>
      <c r="CD6" s="35">
        <f t="shared" si="9"/>
        <v>1324.43</v>
      </c>
      <c r="CE6" s="35">
        <f t="shared" si="9"/>
        <v>1322.86</v>
      </c>
      <c r="CF6" s="35">
        <f t="shared" si="9"/>
        <v>995.77</v>
      </c>
      <c r="CG6" s="35">
        <f t="shared" si="9"/>
        <v>355.22</v>
      </c>
      <c r="CH6" s="35">
        <f t="shared" si="9"/>
        <v>334.48</v>
      </c>
      <c r="CI6" s="35">
        <f t="shared" si="9"/>
        <v>274.35000000000002</v>
      </c>
      <c r="CJ6" s="35">
        <f t="shared" si="9"/>
        <v>273.52</v>
      </c>
      <c r="CK6" s="35">
        <f t="shared" si="9"/>
        <v>274.99</v>
      </c>
      <c r="CL6" s="34" t="str">
        <f>IF(CL7="","",IF(CL7="-","【-】","【"&amp;SUBSTITUTE(TEXT(CL7,"#,##0.00"),"-","△")&amp;"】"))</f>
        <v>【253.04】</v>
      </c>
      <c r="CM6" s="35">
        <f>IF(CM7="",NA(),CM7)</f>
        <v>16.18</v>
      </c>
      <c r="CN6" s="35">
        <f t="shared" ref="CN6:CV6" si="10">IF(CN7="",NA(),CN7)</f>
        <v>15.77</v>
      </c>
      <c r="CO6" s="35">
        <f t="shared" si="10"/>
        <v>16.18</v>
      </c>
      <c r="CP6" s="35">
        <f t="shared" si="10"/>
        <v>14.52</v>
      </c>
      <c r="CQ6" s="35">
        <f t="shared" si="10"/>
        <v>12.45</v>
      </c>
      <c r="CR6" s="35">
        <f t="shared" si="10"/>
        <v>42.84</v>
      </c>
      <c r="CS6" s="35">
        <f t="shared" si="10"/>
        <v>40.93</v>
      </c>
      <c r="CT6" s="35">
        <f t="shared" si="10"/>
        <v>50.68</v>
      </c>
      <c r="CU6" s="35">
        <f t="shared" si="10"/>
        <v>50.14</v>
      </c>
      <c r="CV6" s="35">
        <f t="shared" si="10"/>
        <v>54.83</v>
      </c>
      <c r="CW6" s="34" t="str">
        <f>IF(CW7="","",IF(CW7="-","【-】","【"&amp;SUBSTITUTE(TEXT(CW7,"#,##0.00"),"-","△")&amp;"】"))</f>
        <v>【54.84】</v>
      </c>
      <c r="CX6" s="35">
        <f>IF(CX7="",NA(),CX7)</f>
        <v>28.25</v>
      </c>
      <c r="CY6" s="35">
        <f t="shared" ref="CY6:DG6" si="11">IF(CY7="",NA(),CY7)</f>
        <v>28.97</v>
      </c>
      <c r="CZ6" s="35">
        <f t="shared" si="11"/>
        <v>28.88</v>
      </c>
      <c r="DA6" s="35">
        <f t="shared" si="11"/>
        <v>33.25</v>
      </c>
      <c r="DB6" s="35">
        <f t="shared" si="11"/>
        <v>35.19</v>
      </c>
      <c r="DC6" s="35">
        <f t="shared" si="11"/>
        <v>66.3</v>
      </c>
      <c r="DD6" s="35">
        <f t="shared" si="11"/>
        <v>62.73</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0.01</v>
      </c>
      <c r="EM6" s="35">
        <f t="shared" si="14"/>
        <v>0.02</v>
      </c>
      <c r="EN6" s="35">
        <f t="shared" si="14"/>
        <v>0.25</v>
      </c>
      <c r="EO6" s="34" t="str">
        <f>IF(EO7="","",IF(EO7="-","【-】","【"&amp;SUBSTITUTE(TEXT(EO7,"#,##0.00"),"-","△")&amp;"】"))</f>
        <v>【0.16】</v>
      </c>
    </row>
    <row r="7" spans="1:145" s="36" customFormat="1" x14ac:dyDescent="0.15">
      <c r="A7" s="28"/>
      <c r="B7" s="37">
        <v>2020</v>
      </c>
      <c r="C7" s="37">
        <v>472131</v>
      </c>
      <c r="D7" s="37">
        <v>47</v>
      </c>
      <c r="E7" s="37">
        <v>17</v>
      </c>
      <c r="F7" s="37">
        <v>5</v>
      </c>
      <c r="G7" s="37">
        <v>0</v>
      </c>
      <c r="H7" s="37" t="s">
        <v>98</v>
      </c>
      <c r="I7" s="37" t="s">
        <v>99</v>
      </c>
      <c r="J7" s="37" t="s">
        <v>100</v>
      </c>
      <c r="K7" s="37" t="s">
        <v>101</v>
      </c>
      <c r="L7" s="37" t="s">
        <v>102</v>
      </c>
      <c r="M7" s="37" t="s">
        <v>103</v>
      </c>
      <c r="N7" s="38" t="s">
        <v>104</v>
      </c>
      <c r="O7" s="38" t="s">
        <v>105</v>
      </c>
      <c r="P7" s="38">
        <v>0.3</v>
      </c>
      <c r="Q7" s="38">
        <v>100</v>
      </c>
      <c r="R7" s="38">
        <v>1144</v>
      </c>
      <c r="S7" s="38">
        <v>125338</v>
      </c>
      <c r="T7" s="38">
        <v>87.02</v>
      </c>
      <c r="U7" s="38">
        <v>1440.34</v>
      </c>
      <c r="V7" s="38">
        <v>378</v>
      </c>
      <c r="W7" s="38">
        <v>0.27</v>
      </c>
      <c r="X7" s="38">
        <v>1400</v>
      </c>
      <c r="Y7" s="38">
        <v>92.52</v>
      </c>
      <c r="Z7" s="38">
        <v>95.67</v>
      </c>
      <c r="AA7" s="38">
        <v>102.63</v>
      </c>
      <c r="AB7" s="38">
        <v>94.12</v>
      </c>
      <c r="AC7" s="38">
        <v>83.63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1752.94</v>
      </c>
      <c r="BG7" s="38">
        <v>0</v>
      </c>
      <c r="BH7" s="38">
        <v>0</v>
      </c>
      <c r="BI7" s="38">
        <v>0</v>
      </c>
      <c r="BJ7" s="38">
        <v>0</v>
      </c>
      <c r="BK7" s="38">
        <v>1051.43</v>
      </c>
      <c r="BL7" s="38">
        <v>982.29</v>
      </c>
      <c r="BM7" s="38">
        <v>789.46</v>
      </c>
      <c r="BN7" s="38">
        <v>826.83</v>
      </c>
      <c r="BO7" s="38">
        <v>867.83</v>
      </c>
      <c r="BP7" s="38">
        <v>832.52</v>
      </c>
      <c r="BQ7" s="38">
        <v>6.4</v>
      </c>
      <c r="BR7" s="38">
        <v>5.53</v>
      </c>
      <c r="BS7" s="38">
        <v>6.28</v>
      </c>
      <c r="BT7" s="38">
        <v>6.46</v>
      </c>
      <c r="BU7" s="38">
        <v>8.36</v>
      </c>
      <c r="BV7" s="38">
        <v>40.06</v>
      </c>
      <c r="BW7" s="38">
        <v>41.25</v>
      </c>
      <c r="BX7" s="38">
        <v>57.77</v>
      </c>
      <c r="BY7" s="38">
        <v>57.31</v>
      </c>
      <c r="BZ7" s="38">
        <v>57.08</v>
      </c>
      <c r="CA7" s="38">
        <v>60.94</v>
      </c>
      <c r="CB7" s="38">
        <v>1271.6199999999999</v>
      </c>
      <c r="CC7" s="38">
        <v>1446.76</v>
      </c>
      <c r="CD7" s="38">
        <v>1324.43</v>
      </c>
      <c r="CE7" s="38">
        <v>1322.86</v>
      </c>
      <c r="CF7" s="38">
        <v>995.77</v>
      </c>
      <c r="CG7" s="38">
        <v>355.22</v>
      </c>
      <c r="CH7" s="38">
        <v>334.48</v>
      </c>
      <c r="CI7" s="38">
        <v>274.35000000000002</v>
      </c>
      <c r="CJ7" s="38">
        <v>273.52</v>
      </c>
      <c r="CK7" s="38">
        <v>274.99</v>
      </c>
      <c r="CL7" s="38">
        <v>253.04</v>
      </c>
      <c r="CM7" s="38">
        <v>16.18</v>
      </c>
      <c r="CN7" s="38">
        <v>15.77</v>
      </c>
      <c r="CO7" s="38">
        <v>16.18</v>
      </c>
      <c r="CP7" s="38">
        <v>14.52</v>
      </c>
      <c r="CQ7" s="38">
        <v>12.45</v>
      </c>
      <c r="CR7" s="38">
        <v>42.84</v>
      </c>
      <c r="CS7" s="38">
        <v>40.93</v>
      </c>
      <c r="CT7" s="38">
        <v>50.68</v>
      </c>
      <c r="CU7" s="38">
        <v>50.14</v>
      </c>
      <c r="CV7" s="38">
        <v>54.83</v>
      </c>
      <c r="CW7" s="38">
        <v>54.84</v>
      </c>
      <c r="CX7" s="38">
        <v>28.25</v>
      </c>
      <c r="CY7" s="38">
        <v>28.97</v>
      </c>
      <c r="CZ7" s="38">
        <v>28.88</v>
      </c>
      <c r="DA7" s="38">
        <v>33.25</v>
      </c>
      <c r="DB7" s="38">
        <v>35.19</v>
      </c>
      <c r="DC7" s="38">
        <v>66.3</v>
      </c>
      <c r="DD7" s="38">
        <v>62.73</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知名　正人</cp:lastModifiedBy>
  <cp:lastPrinted>2022-01-18T07:59:17Z</cp:lastPrinted>
  <dcterms:created xsi:type="dcterms:W3CDTF">2021-12-03T08:03:58Z</dcterms:created>
  <dcterms:modified xsi:type="dcterms:W3CDTF">2022-01-19T07:49:40Z</dcterms:modified>
  <cp:category/>
</cp:coreProperties>
</file>