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14業務係\052公営企業に係る「経営比較分析表」の策定等について\R2決算\02_県へ\"/>
    </mc:Choice>
  </mc:AlternateContent>
  <workbookProtection workbookAlgorithmName="SHA-512" workbookHashValue="hwySNu97dS5HtHqqrDvtI3bbgkyZP+TFdvxblVRMjg2rTGiPzLZ1Wf2GNFZNnB4mBVZ5ShAM/jSKNKJb1yKimA==" workbookSaltValue="kpZTqAHNPyI/NrMDRsXcgA==" workbookSpinCount="100000" lockStructure="1"/>
  <bookViews>
    <workbookView xWindow="0" yWindow="0" windowWidth="15345" windowHeight="44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<sst xmlns="http://schemas.openxmlformats.org/spreadsheetml/2006/main" count="320" uniqueCount="118">
  <si>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</si>
  <si>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</si>
  <si>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</si>
  <si>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</si>
  <si>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</si>
  <si>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</si>
  <si>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</si>
  <si>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</si>
  <si>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</si>
  <si>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</si>
  <si>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</si>
  <si>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</si>
  <si>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</si>
  <si>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</si>
  <si>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</si>
  <si>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</si>
  <si>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</si>
  <si>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</si>
  <si>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</si>
  <si>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</si>
  <si>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</si>
  <si>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</si>
  <si>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</si>
  <si>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</si>
  <si>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</si>
  <si>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</si>
  <si>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</si>
  <si>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</si>
  <si>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</si>
  <si>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</si>
  <si>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</si>
  <si>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</si>
  <si>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</si>
  <si>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</si>
  <si>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</si>
  <si>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</si>
  <si>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</si>
  <si>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</si>
  <si>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</si>
  <si>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</si>
  <si>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</si>
  <si>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</si>
  <si>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</si>
  <si>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</si>
  <si>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</si>
  <si>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</si>
  <si>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</si>
  <si>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</si>
  <si>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</si>
  <si>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</si>
  <si>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</si>
  <si>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</si>
  <si>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</si>
  <si>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</si>
  <si>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</si>
  <si>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</si>
  <si>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</si>
  <si>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</si>
  <si>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</si>
  <si>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</si>
  <si>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</si>
  <si>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</si>
  <si>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</si>
  <si>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</si>
  <si>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</si>
  <si>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</si>
  <si>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</si>
  <si>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</si>
  <si>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</si>
  <si>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</si>
  <si>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</si>
  <si>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</si>
  <si>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</si>
  <si>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</si>
  <si>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</si>
  <si>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</si>
  <si>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</si>
  <si>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</si>
  <si>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</si>
  <si>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</si>
  <si>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</si>
  <si>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</si>
  <si>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</si>
  <si>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</si>
  <si>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</si>
  <si>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</si>
  <si>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</si>
  <si>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</si>
  <si>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</si>
  <si>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</si>
  <si>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</si>
  <si>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</si>
  <si>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</si>
  <si>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</si>
  <si>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</si>
  <si>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</si>
  <si>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沖縄市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</si>
  <si>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</si>
  <si>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</si>
  <si>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</si>
  <si>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</si>
  <si>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</si>
  <si>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</si>
  <si>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</si>
  <si>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</si>
  <si>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</si>
  <si>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</si>
  <si>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</si>
  <si>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</si>
  <si>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</si>
  <si>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</si>
  <si>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</si>
  <si>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</si>
  <si>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</si>
  <si>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</si>
  <si>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は、有形固定資産の減価償却がどの程度進んでいるかを表す指標で、100％に近いほど、保有資産が法定耐用年数に近づいていることを示している。本市はR2に法適用したため、減価償却を開始したばかりであり、平均を下回っている。
②管渠老朽化率は、法定耐用年数を超えた管渠延長の割合を表した指標で、管渠の老朽化度合を示している。数値が高いほど法定耐用年数を経過した管渠を多く保有していることとなるが、本市は平均を上回っているため、管渠の適切な更新を計画的に行っていく必要がある。
③管渠改善率は、当年度に更新した管渠延長の割合を表す指標で、管渠の更新ペースや状況を示している。②の状況から、健全な更新ペースとは言えないため、更新・維持管理について中長期的な計画を立て、更新費用を平準化する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3">
      <t>ゲンカ</t>
    </rPh>
    <rPh sb="23" eb="25">
      <t>ショウキャク</t>
    </rPh>
    <rPh sb="28" eb="30">
      <t>テイド</t>
    </rPh>
    <rPh sb="30" eb="31">
      <t>スス</t>
    </rPh>
    <rPh sb="37" eb="38">
      <t>アラワ</t>
    </rPh>
    <rPh sb="39" eb="41">
      <t>シヒョウ</t>
    </rPh>
    <rPh sb="48" eb="49">
      <t>チカ</t>
    </rPh>
    <rPh sb="53" eb="55">
      <t>ホユウ</t>
    </rPh>
    <rPh sb="55" eb="57">
      <t>シサン</t>
    </rPh>
    <rPh sb="58" eb="60">
      <t>ホウテイ</t>
    </rPh>
    <rPh sb="60" eb="62">
      <t>タイヨウ</t>
    </rPh>
    <rPh sb="62" eb="64">
      <t>ネンスウ</t>
    </rPh>
    <rPh sb="65" eb="66">
      <t>チカ</t>
    </rPh>
    <rPh sb="74" eb="75">
      <t>シメ</t>
    </rPh>
    <rPh sb="80" eb="82">
      <t>ホンシ</t>
    </rPh>
    <rPh sb="86" eb="87">
      <t>ホウ</t>
    </rPh>
    <rPh sb="87" eb="89">
      <t>テキヨウ</t>
    </rPh>
    <rPh sb="94" eb="96">
      <t>ゲンカ</t>
    </rPh>
    <rPh sb="96" eb="98">
      <t>ショウキャク</t>
    </rPh>
    <rPh sb="99" eb="101">
      <t>カイシ</t>
    </rPh>
    <rPh sb="110" eb="112">
      <t>ヘイキン</t>
    </rPh>
    <rPh sb="113" eb="115">
      <t>シタマワ</t>
    </rPh>
    <rPh sb="122" eb="124">
      <t>カンキョ</t>
    </rPh>
    <rPh sb="124" eb="127">
      <t>ロウキュウカ</t>
    </rPh>
    <rPh sb="127" eb="128">
      <t>リツ</t>
    </rPh>
    <rPh sb="130" eb="132">
      <t>ホウテイ</t>
    </rPh>
    <rPh sb="132" eb="134">
      <t>タイヨウ</t>
    </rPh>
    <rPh sb="134" eb="136">
      <t>ネンスウ</t>
    </rPh>
    <rPh sb="137" eb="138">
      <t>コ</t>
    </rPh>
    <rPh sb="140" eb="142">
      <t>カンキョ</t>
    </rPh>
    <rPh sb="142" eb="144">
      <t>エンチョウ</t>
    </rPh>
    <rPh sb="145" eb="147">
      <t>ワリアイ</t>
    </rPh>
    <rPh sb="148" eb="149">
      <t>アラワ</t>
    </rPh>
    <rPh sb="151" eb="153">
      <t>シヒョウ</t>
    </rPh>
    <rPh sb="155" eb="157">
      <t>カンキョ</t>
    </rPh>
    <rPh sb="158" eb="160">
      <t>ロウキュウ</t>
    </rPh>
    <rPh sb="160" eb="161">
      <t>カ</t>
    </rPh>
    <rPh sb="161" eb="163">
      <t>ドア</t>
    </rPh>
    <rPh sb="164" eb="165">
      <t>シメ</t>
    </rPh>
    <rPh sb="170" eb="172">
      <t>スウチ</t>
    </rPh>
    <rPh sb="173" eb="174">
      <t>タカ</t>
    </rPh>
    <rPh sb="177" eb="179">
      <t>ホウテイ</t>
    </rPh>
    <rPh sb="179" eb="181">
      <t>タイヨウ</t>
    </rPh>
    <rPh sb="181" eb="183">
      <t>ネンスウ</t>
    </rPh>
    <rPh sb="184" eb="186">
      <t>ケイカ</t>
    </rPh>
    <rPh sb="188" eb="190">
      <t>カンキョ</t>
    </rPh>
    <rPh sb="191" eb="192">
      <t>オオ</t>
    </rPh>
    <rPh sb="193" eb="195">
      <t>ホユウ</t>
    </rPh>
    <rPh sb="206" eb="208">
      <t>ホンシ</t>
    </rPh>
    <rPh sb="209" eb="211">
      <t>ヘイキン</t>
    </rPh>
    <rPh sb="212" eb="214">
      <t>ウワマワ</t>
    </rPh>
    <rPh sb="221" eb="223">
      <t>カンキョ</t>
    </rPh>
    <rPh sb="224" eb="226">
      <t>テキセツ</t>
    </rPh>
    <rPh sb="227" eb="229">
      <t>コウシン</t>
    </rPh>
    <rPh sb="230" eb="233">
      <t>ケイカクテキ</t>
    </rPh>
    <rPh sb="234" eb="235">
      <t>オコナ</t>
    </rPh>
    <rPh sb="239" eb="241">
      <t>ヒツヨウ</t>
    </rPh>
    <rPh sb="247" eb="249">
      <t>カンキョ</t>
    </rPh>
    <rPh sb="249" eb="251">
      <t>カイゼン</t>
    </rPh>
    <rPh sb="251" eb="252">
      <t>リツ</t>
    </rPh>
    <rPh sb="254" eb="257">
      <t>トウネンド</t>
    </rPh>
    <rPh sb="258" eb="260">
      <t>コウシン</t>
    </rPh>
    <rPh sb="262" eb="264">
      <t>カンキョ</t>
    </rPh>
    <rPh sb="264" eb="266">
      <t>エンチョウ</t>
    </rPh>
    <rPh sb="267" eb="269">
      <t>ワリアイ</t>
    </rPh>
    <rPh sb="270" eb="271">
      <t>アラワ</t>
    </rPh>
    <rPh sb="272" eb="274">
      <t>シヒョウ</t>
    </rPh>
    <rPh sb="276" eb="278">
      <t>カンキョ</t>
    </rPh>
    <rPh sb="279" eb="281">
      <t>コウシン</t>
    </rPh>
    <rPh sb="285" eb="287">
      <t>ジョウキョウ</t>
    </rPh>
    <rPh sb="288" eb="289">
      <t>シメ</t>
    </rPh>
    <rPh sb="296" eb="298">
      <t>ジョウキョウ</t>
    </rPh>
    <rPh sb="301" eb="303">
      <t>ケンゼン</t>
    </rPh>
    <rPh sb="304" eb="306">
      <t>コウシン</t>
    </rPh>
    <rPh sb="311" eb="312">
      <t>イ</t>
    </rPh>
    <rPh sb="318" eb="320">
      <t>コウシン</t>
    </rPh>
    <rPh sb="321" eb="323">
      <t>イジ</t>
    </rPh>
    <rPh sb="323" eb="325">
      <t>カンリ</t>
    </rPh>
    <rPh sb="329" eb="333">
      <t>チュウチョウキテキ</t>
    </rPh>
    <rPh sb="334" eb="336">
      <t>ケイカク</t>
    </rPh>
    <rPh sb="337" eb="338">
      <t>タ</t>
    </rPh>
    <rPh sb="340" eb="342">
      <t>コウシン</t>
    </rPh>
    <rPh sb="342" eb="344">
      <t>ヒヨウ</t>
    </rPh>
    <rPh sb="345" eb="348">
      <t>ヘイジュンカ</t>
    </rPh>
    <rPh sb="350" eb="352">
      <t>ヒツヨウ</t>
    </rPh>
    <phoneticPr fontId="4"/>
  </si>
  <si>
    <t>　本市の下水道事業は、建設事業開始から50年を経過し、普及率は97.3％となっており、今後は管渠の更新費用や維持管理費用の増加が見込まれる。費用の財源の指標となる経費回収率や水洗化率は、全国平均より下回っており、水洗化率の向上及び下水道使用料の適正化に努める必要がある。</t>
    <rPh sb="1" eb="3">
      <t>ホンシ</t>
    </rPh>
    <rPh sb="4" eb="7">
      <t>ゲスイドウ</t>
    </rPh>
    <rPh sb="7" eb="9">
      <t>ジギョウ</t>
    </rPh>
    <rPh sb="11" eb="13">
      <t>ケンセツ</t>
    </rPh>
    <rPh sb="13" eb="15">
      <t>ジギョウ</t>
    </rPh>
    <rPh sb="15" eb="17">
      <t>カイシ</t>
    </rPh>
    <rPh sb="21" eb="22">
      <t>ネン</t>
    </rPh>
    <rPh sb="23" eb="25">
      <t>ケイカ</t>
    </rPh>
    <rPh sb="27" eb="29">
      <t>フキュウ</t>
    </rPh>
    <rPh sb="29" eb="30">
      <t>リツ</t>
    </rPh>
    <rPh sb="43" eb="45">
      <t>コンゴ</t>
    </rPh>
    <rPh sb="46" eb="48">
      <t>カンキョ</t>
    </rPh>
    <rPh sb="49" eb="51">
      <t>コウシン</t>
    </rPh>
    <rPh sb="51" eb="53">
      <t>ヒヨウ</t>
    </rPh>
    <rPh sb="54" eb="56">
      <t>イジ</t>
    </rPh>
    <rPh sb="56" eb="58">
      <t>カンリ</t>
    </rPh>
    <rPh sb="58" eb="60">
      <t>ヒヨウ</t>
    </rPh>
    <rPh sb="61" eb="63">
      <t>ゾウカ</t>
    </rPh>
    <rPh sb="64" eb="66">
      <t>ミコ</t>
    </rPh>
    <rPh sb="70" eb="72">
      <t>ヒヨウ</t>
    </rPh>
    <rPh sb="73" eb="75">
      <t>ザイゲン</t>
    </rPh>
    <rPh sb="76" eb="78">
      <t>シヒョウ</t>
    </rPh>
    <rPh sb="81" eb="83">
      <t>ケイヒ</t>
    </rPh>
    <rPh sb="83" eb="85">
      <t>カイシュウ</t>
    </rPh>
    <rPh sb="85" eb="86">
      <t>リツ</t>
    </rPh>
    <rPh sb="87" eb="90">
      <t>スイセンカ</t>
    </rPh>
    <rPh sb="90" eb="91">
      <t>リツ</t>
    </rPh>
    <rPh sb="93" eb="95">
      <t>ゼンコク</t>
    </rPh>
    <rPh sb="95" eb="97">
      <t>ヘイキン</t>
    </rPh>
    <rPh sb="99" eb="101">
      <t>シタマワ</t>
    </rPh>
    <rPh sb="106" eb="109">
      <t>スイセンカ</t>
    </rPh>
    <rPh sb="109" eb="110">
      <t>リツ</t>
    </rPh>
    <rPh sb="111" eb="113">
      <t>コウジョウ</t>
    </rPh>
    <rPh sb="113" eb="114">
      <t>オヨ</t>
    </rPh>
    <rPh sb="115" eb="118">
      <t>ゲスイドウ</t>
    </rPh>
    <rPh sb="118" eb="120">
      <t>シヨウ</t>
    </rPh>
    <rPh sb="120" eb="121">
      <t>リョウ</t>
    </rPh>
    <rPh sb="122" eb="125">
      <t>テキセイカ</t>
    </rPh>
    <rPh sb="126" eb="127">
      <t>ツト</t>
    </rPh>
    <rPh sb="129" eb="131">
      <t>ヒツヨウ</t>
    </rPh>
    <phoneticPr fontId="4"/>
  </si>
  <si>
    <t>①経常収支比率は100％を超えており単年度の収支が黒字であることを示している。しかし、一般会計からの基準外繰入金がなければ赤字となるため、使用料の適正化に努める必要がある。
②累積欠損金比率は、営業活動で生じた複数年にわたる損失を示すものだが、本市は累積の損失がない為、0％となっている。
③流動比率は、1年以内に支払うべき債務に対し支払うことが出来る現金等があることを示すものであり、本市は100％を上回っているが、水道事業から長期借入を行っているため、自己資金の確保に努める必要がある。
④企業債残高事業規模比率について、企業債残高は減少傾向にあるが、建設事業開始から50年以上経過しており、今後、改築更新費用の増大が見込まれるため、改築更新費用を平準化する必要がある。
⑤経費回収率は、平均を下回っている。今後、維持管理費用の増加が見込まれることから、効率良く事業運営を行い費用を抑制するとともに、水洗化率の向上促進や料金の適正化に努める。
⑥汚水処理原価は、有収水量1㎥あたりについて、どれだけ費用がかかっているかを表すもので、本市は平均を上回っている。今後も投資や維持管理費の適宜見直しを図っていく。
⑦施設利用率について、本市は処理場を有していない為、0％となっている。
⑧水洗化率については、平均を下回っているため、更なる接続促進の強化が必要である。</t>
    <rPh sb="1" eb="3">
      <t>ケイジョウ</t>
    </rPh>
    <rPh sb="3" eb="5">
      <t>シュウシ</t>
    </rPh>
    <rPh sb="5" eb="7">
      <t>ヒリツ</t>
    </rPh>
    <rPh sb="13" eb="14">
      <t>コ</t>
    </rPh>
    <rPh sb="18" eb="21">
      <t>タンネンド</t>
    </rPh>
    <rPh sb="22" eb="24">
      <t>シュウシ</t>
    </rPh>
    <rPh sb="25" eb="27">
      <t>クロジ</t>
    </rPh>
    <rPh sb="33" eb="34">
      <t>シメ</t>
    </rPh>
    <rPh sb="43" eb="45">
      <t>イッパン</t>
    </rPh>
    <rPh sb="45" eb="47">
      <t>カイケイ</t>
    </rPh>
    <rPh sb="50" eb="52">
      <t>キジュン</t>
    </rPh>
    <rPh sb="52" eb="53">
      <t>ガイ</t>
    </rPh>
    <rPh sb="53" eb="55">
      <t>クリイレ</t>
    </rPh>
    <rPh sb="55" eb="56">
      <t>キン</t>
    </rPh>
    <rPh sb="61" eb="63">
      <t>アカジ</t>
    </rPh>
    <rPh sb="69" eb="72">
      <t>シヨウリョウ</t>
    </rPh>
    <rPh sb="73" eb="76">
      <t>テキセイカ</t>
    </rPh>
    <rPh sb="77" eb="78">
      <t>ツト</t>
    </rPh>
    <rPh sb="80" eb="82">
      <t>ヒツヨウ</t>
    </rPh>
    <rPh sb="88" eb="90">
      <t>ルイセキ</t>
    </rPh>
    <rPh sb="90" eb="92">
      <t>ケッソン</t>
    </rPh>
    <rPh sb="92" eb="93">
      <t>キン</t>
    </rPh>
    <rPh sb="93" eb="95">
      <t>ヒリツ</t>
    </rPh>
    <rPh sb="97" eb="99">
      <t>エイギョウ</t>
    </rPh>
    <rPh sb="99" eb="101">
      <t>カツドウ</t>
    </rPh>
    <rPh sb="102" eb="103">
      <t>ショウ</t>
    </rPh>
    <rPh sb="105" eb="107">
      <t>フクスウ</t>
    </rPh>
    <rPh sb="107" eb="108">
      <t>ネン</t>
    </rPh>
    <rPh sb="112" eb="114">
      <t>ソンシツ</t>
    </rPh>
    <rPh sb="115" eb="116">
      <t>シメ</t>
    </rPh>
    <rPh sb="122" eb="124">
      <t>ホンシ</t>
    </rPh>
    <rPh sb="125" eb="127">
      <t>ルイセキ</t>
    </rPh>
    <rPh sb="128" eb="130">
      <t>ソンシツ</t>
    </rPh>
    <rPh sb="133" eb="134">
      <t>タメ</t>
    </rPh>
    <rPh sb="146" eb="148">
      <t>リュウドウ</t>
    </rPh>
    <rPh sb="148" eb="150">
      <t>ヒリツ</t>
    </rPh>
    <rPh sb="153" eb="154">
      <t>ネン</t>
    </rPh>
    <rPh sb="154" eb="156">
      <t>イナイ</t>
    </rPh>
    <rPh sb="157" eb="159">
      <t>シハラ</t>
    </rPh>
    <rPh sb="162" eb="164">
      <t>サイム</t>
    </rPh>
    <rPh sb="165" eb="166">
      <t>タイ</t>
    </rPh>
    <rPh sb="167" eb="169">
      <t>シハラ</t>
    </rPh>
    <rPh sb="173" eb="175">
      <t>デキ</t>
    </rPh>
    <rPh sb="176" eb="178">
      <t>ゲンキン</t>
    </rPh>
    <rPh sb="178" eb="179">
      <t>トウ</t>
    </rPh>
    <rPh sb="185" eb="186">
      <t>シメ</t>
    </rPh>
    <rPh sb="193" eb="195">
      <t>ホンシ</t>
    </rPh>
    <rPh sb="201" eb="203">
      <t>ウワマワ</t>
    </rPh>
    <rPh sb="209" eb="211">
      <t>スイドウ</t>
    </rPh>
    <rPh sb="211" eb="213">
      <t>ジギョウ</t>
    </rPh>
    <rPh sb="215" eb="217">
      <t>チョウキ</t>
    </rPh>
    <rPh sb="217" eb="219">
      <t>カリイレ</t>
    </rPh>
    <rPh sb="220" eb="221">
      <t>オコナ</t>
    </rPh>
    <rPh sb="228" eb="230">
      <t>ジコ</t>
    </rPh>
    <rPh sb="230" eb="232">
      <t>シキン</t>
    </rPh>
    <rPh sb="233" eb="235">
      <t>カクホ</t>
    </rPh>
    <rPh sb="236" eb="237">
      <t>ツト</t>
    </rPh>
    <rPh sb="239" eb="241">
      <t>ヒツヨウ</t>
    </rPh>
    <rPh sb="247" eb="249">
      <t>キギョウ</t>
    </rPh>
    <rPh sb="249" eb="250">
      <t>サイ</t>
    </rPh>
    <rPh sb="250" eb="252">
      <t>ザンダカ</t>
    </rPh>
    <rPh sb="252" eb="254">
      <t>ジギョウ</t>
    </rPh>
    <rPh sb="254" eb="256">
      <t>キボ</t>
    </rPh>
    <rPh sb="256" eb="258">
      <t>ヒリツ</t>
    </rPh>
    <rPh sb="263" eb="265">
      <t>キギョウ</t>
    </rPh>
    <rPh sb="265" eb="266">
      <t>サイ</t>
    </rPh>
    <rPh sb="266" eb="268">
      <t>ザンダカ</t>
    </rPh>
    <rPh sb="269" eb="271">
      <t>ゲンショウ</t>
    </rPh>
    <rPh sb="271" eb="273">
      <t>ケイコウ</t>
    </rPh>
    <rPh sb="278" eb="280">
      <t>ケンセツ</t>
    </rPh>
    <rPh sb="280" eb="282">
      <t>ジギョウ</t>
    </rPh>
    <rPh sb="282" eb="284">
      <t>カイシ</t>
    </rPh>
    <rPh sb="288" eb="291">
      <t>ネンイジョウ</t>
    </rPh>
    <rPh sb="291" eb="293">
      <t>ケイカ</t>
    </rPh>
    <rPh sb="298" eb="300">
      <t>コンゴ</t>
    </rPh>
    <rPh sb="301" eb="303">
      <t>カイチク</t>
    </rPh>
    <rPh sb="303" eb="305">
      <t>コウシン</t>
    </rPh>
    <rPh sb="305" eb="307">
      <t>ヒヨウ</t>
    </rPh>
    <rPh sb="308" eb="310">
      <t>ゾウダイ</t>
    </rPh>
    <rPh sb="311" eb="313">
      <t>ミコ</t>
    </rPh>
    <rPh sb="319" eb="321">
      <t>カイチク</t>
    </rPh>
    <rPh sb="321" eb="323">
      <t>コウシン</t>
    </rPh>
    <rPh sb="323" eb="325">
      <t>ヒヨウ</t>
    </rPh>
    <rPh sb="326" eb="329">
      <t>ヘイジュンカ</t>
    </rPh>
    <rPh sb="331" eb="333">
      <t>ヒツヨウ</t>
    </rPh>
    <rPh sb="339" eb="341">
      <t>ケイヒ</t>
    </rPh>
    <rPh sb="341" eb="343">
      <t>カイシュウ</t>
    </rPh>
    <rPh sb="343" eb="344">
      <t>リツ</t>
    </rPh>
    <rPh sb="346" eb="348">
      <t>ヘイキン</t>
    </rPh>
    <rPh sb="349" eb="351">
      <t>シタマワ</t>
    </rPh>
    <rPh sb="356" eb="358">
      <t>コンゴ</t>
    </rPh>
    <rPh sb="359" eb="361">
      <t>イジ</t>
    </rPh>
    <rPh sb="361" eb="363">
      <t>カンリ</t>
    </rPh>
    <rPh sb="363" eb="365">
      <t>ヒヨウ</t>
    </rPh>
    <rPh sb="366" eb="368">
      <t>ゾウカ</t>
    </rPh>
    <rPh sb="369" eb="371">
      <t>ミコ</t>
    </rPh>
    <rPh sb="379" eb="381">
      <t>コウリツ</t>
    </rPh>
    <rPh sb="381" eb="382">
      <t>ヨ</t>
    </rPh>
    <rPh sb="383" eb="385">
      <t>ジギョウ</t>
    </rPh>
    <rPh sb="385" eb="387">
      <t>ウンエイ</t>
    </rPh>
    <rPh sb="388" eb="389">
      <t>オコナ</t>
    </rPh>
    <rPh sb="390" eb="392">
      <t>ヒヨウ</t>
    </rPh>
    <rPh sb="393" eb="395">
      <t>ヨクセイ</t>
    </rPh>
    <rPh sb="402" eb="405">
      <t>スイセンカ</t>
    </rPh>
    <rPh sb="405" eb="406">
      <t>リツ</t>
    </rPh>
    <rPh sb="407" eb="409">
      <t>コウジョウ</t>
    </rPh>
    <rPh sb="409" eb="411">
      <t>ソクシン</t>
    </rPh>
    <rPh sb="412" eb="414">
      <t>リョウキン</t>
    </rPh>
    <rPh sb="415" eb="418">
      <t>テキセイカ</t>
    </rPh>
    <rPh sb="419" eb="420">
      <t>ツト</t>
    </rPh>
    <rPh sb="425" eb="427">
      <t>オスイ</t>
    </rPh>
    <rPh sb="427" eb="429">
      <t>ショリ</t>
    </rPh>
    <rPh sb="429" eb="431">
      <t>ゲンカ</t>
    </rPh>
    <rPh sb="433" eb="435">
      <t>ユウシュウ</t>
    </rPh>
    <rPh sb="435" eb="437">
      <t>スイリョウ</t>
    </rPh>
    <rPh sb="451" eb="453">
      <t>ヒヨウ</t>
    </rPh>
    <rPh sb="462" eb="463">
      <t>アラワ</t>
    </rPh>
    <rPh sb="468" eb="470">
      <t>ホンシ</t>
    </rPh>
    <rPh sb="471" eb="473">
      <t>ヘイキン</t>
    </rPh>
    <rPh sb="474" eb="476">
      <t>ウワマワ</t>
    </rPh>
    <rPh sb="481" eb="483">
      <t>コンゴ</t>
    </rPh>
    <rPh sb="484" eb="486">
      <t>トウシ</t>
    </rPh>
    <rPh sb="487" eb="489">
      <t>イジ</t>
    </rPh>
    <rPh sb="489" eb="492">
      <t>カンリヒ</t>
    </rPh>
    <rPh sb="493" eb="495">
      <t>テキギ</t>
    </rPh>
    <rPh sb="495" eb="497">
      <t>ミナオ</t>
    </rPh>
    <rPh sb="499" eb="500">
      <t>ハカ</t>
    </rPh>
    <rPh sb="507" eb="509">
      <t>シセツ</t>
    </rPh>
    <rPh sb="509" eb="511">
      <t>リヨウ</t>
    </rPh>
    <rPh sb="511" eb="512">
      <t>リツ</t>
    </rPh>
    <rPh sb="517" eb="519">
      <t>ホンシ</t>
    </rPh>
    <rPh sb="520" eb="523">
      <t>ショリジョウ</t>
    </rPh>
    <rPh sb="524" eb="525">
      <t>ユウ</t>
    </rPh>
    <rPh sb="530" eb="531">
      <t>タメ</t>
    </rPh>
    <rPh sb="543" eb="546">
      <t>スイセンカ</t>
    </rPh>
    <rPh sb="546" eb="547">
      <t>リツ</t>
    </rPh>
    <rPh sb="553" eb="555">
      <t>ヘイキン</t>
    </rPh>
    <rPh sb="556" eb="558">
      <t>シタマワ</t>
    </rPh>
    <rPh sb="565" eb="566">
      <t>サラ</t>
    </rPh>
    <rPh sb="568" eb="570">
      <t>セツゾク</t>
    </rPh>
    <rPh sb="570" eb="572">
      <t>ソクシン</t>
    </rPh>
    <rPh sb="573" eb="575">
      <t>キョウカ</t>
    </rPh>
    <rPh sb="576" eb="5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</si>
</sst>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7C09-48B4-87C9-C4C2E3C72C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7C09-48B4-87C9-C4C2E3C72C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7-4657-90A1-4CC661EA23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61.7</c:v>
                </c:pt>
              </c:numCache>
            </c:numRef>
          </c:val>
          <c:smooth val="0"/>
          <c:extLst>
            <c:ext xmlns:c16="http://schemas.microsoft.com/office/drawing/2014/chart" uri="{C3380CC4-5D6E-409C-BE32-E72D297353CC}">
              <c16:uniqueId val="{00000001-8977-4657-90A1-4CC661EA23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88.52</c:v>
                </c:pt>
              </c:numCache>
            </c:numRef>
          </c:val>
          <c:extLst>
            <c:ext xmlns:c16="http://schemas.microsoft.com/office/drawing/2014/chart" uri="{C3380CC4-5D6E-409C-BE32-E72D297353CC}">
              <c16:uniqueId val="{00000000-6B15-4467-9076-AEE90A388A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94.56</c:v>
                </c:pt>
              </c:numCache>
            </c:numRef>
          </c:val>
          <c:smooth val="0"/>
          <c:extLst>
            <c:ext xmlns:c16="http://schemas.microsoft.com/office/drawing/2014/chart" uri="{C3380CC4-5D6E-409C-BE32-E72D297353CC}">
              <c16:uniqueId val="{00000001-6B15-4467-9076-AEE90A388A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103.1</c:v>
                </c:pt>
              </c:numCache>
            </c:numRef>
          </c:val>
          <c:extLst>
            <c:ext xmlns:c16="http://schemas.microsoft.com/office/drawing/2014/chart" uri="{C3380CC4-5D6E-409C-BE32-E72D297353CC}">
              <c16:uniqueId val="{00000000-CBC3-4F38-92CD-7E5336D503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106.55</c:v>
                </c:pt>
              </c:numCache>
            </c:numRef>
          </c:val>
          <c:smooth val="0"/>
          <c:extLst>
            <c:ext xmlns:c16="http://schemas.microsoft.com/office/drawing/2014/chart" uri="{C3380CC4-5D6E-409C-BE32-E72D297353CC}">
              <c16:uniqueId val="{00000001-CBC3-4F38-92CD-7E5336D503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3.73</c:v>
                </c:pt>
              </c:numCache>
            </c:numRef>
          </c:val>
          <c:extLst>
            <c:ext xmlns:c16="http://schemas.microsoft.com/office/drawing/2014/chart" uri="{C3380CC4-5D6E-409C-BE32-E72D297353CC}">
              <c16:uniqueId val="{00000000-FE92-43D3-80FF-417EE76D85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28.87</c:v>
                </c:pt>
              </c:numCache>
            </c:numRef>
          </c:val>
          <c:smooth val="0"/>
          <c:extLst>
            <c:ext xmlns:c16="http://schemas.microsoft.com/office/drawing/2014/chart" uri="{C3380CC4-5D6E-409C-BE32-E72D297353CC}">
              <c16:uniqueId val="{00000001-FE92-43D3-80FF-417EE76D85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10.62</c:v>
                </c:pt>
              </c:numCache>
            </c:numRef>
          </c:val>
          <c:extLst>
            <c:ext xmlns:c16="http://schemas.microsoft.com/office/drawing/2014/chart" uri="{C3380CC4-5D6E-409C-BE32-E72D297353CC}">
              <c16:uniqueId val="{00000000-438B-48B3-AAE7-74F15C7365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5.64</c:v>
                </c:pt>
              </c:numCache>
            </c:numRef>
          </c:val>
          <c:smooth val="0"/>
          <c:extLst>
            <c:ext xmlns:c16="http://schemas.microsoft.com/office/drawing/2014/chart" uri="{C3380CC4-5D6E-409C-BE32-E72D297353CC}">
              <c16:uniqueId val="{00000001-438B-48B3-AAE7-74F15C7365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6A-479C-B90E-8B0049EE93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5.95</c:v>
                </c:pt>
              </c:numCache>
            </c:numRef>
          </c:val>
          <c:smooth val="0"/>
          <c:extLst>
            <c:ext xmlns:c16="http://schemas.microsoft.com/office/drawing/2014/chart" uri="{C3380CC4-5D6E-409C-BE32-E72D297353CC}">
              <c16:uniqueId val="{00000001-4B6A-479C-B90E-8B0049EE93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131.49</c:v>
                </c:pt>
              </c:numCache>
            </c:numRef>
          </c:val>
          <c:extLst>
            <c:ext xmlns:c16="http://schemas.microsoft.com/office/drawing/2014/chart" uri="{C3380CC4-5D6E-409C-BE32-E72D297353CC}">
              <c16:uniqueId val="{00000000-2224-4CB9-828A-0C8CD6B02E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72.930000000000007</c:v>
                </c:pt>
              </c:numCache>
            </c:numRef>
          </c:val>
          <c:smooth val="0"/>
          <c:extLst>
            <c:ext xmlns:c16="http://schemas.microsoft.com/office/drawing/2014/chart" uri="{C3380CC4-5D6E-409C-BE32-E72D297353CC}">
              <c16:uniqueId val="{00000001-2224-4CB9-828A-0C8CD6B02E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459.68</c:v>
                </c:pt>
              </c:numCache>
            </c:numRef>
          </c:val>
          <c:extLst>
            <c:ext xmlns:c16="http://schemas.microsoft.com/office/drawing/2014/chart" uri="{C3380CC4-5D6E-409C-BE32-E72D297353CC}">
              <c16:uniqueId val="{00000000-84A8-48D2-8955-FD80B5E72A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730.52</c:v>
                </c:pt>
              </c:numCache>
            </c:numRef>
          </c:val>
          <c:smooth val="0"/>
          <c:extLst>
            <c:ext xmlns:c16="http://schemas.microsoft.com/office/drawing/2014/chart" uri="{C3380CC4-5D6E-409C-BE32-E72D297353CC}">
              <c16:uniqueId val="{00000001-84A8-48D2-8955-FD80B5E72A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71.13</c:v>
                </c:pt>
              </c:numCache>
            </c:numRef>
          </c:val>
          <c:extLst>
            <c:ext xmlns:c16="http://schemas.microsoft.com/office/drawing/2014/chart" uri="{C3380CC4-5D6E-409C-BE32-E72D297353CC}">
              <c16:uniqueId val="{00000000-C06B-4F25-8FE3-3E8C2EA164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98.61</c:v>
                </c:pt>
              </c:numCache>
            </c:numRef>
          </c:val>
          <c:smooth val="0"/>
          <c:extLst>
            <c:ext xmlns:c16="http://schemas.microsoft.com/office/drawing/2014/chart" uri="{C3380CC4-5D6E-409C-BE32-E72D297353CC}">
              <c16:uniqueId val="{00000001-C06B-4F25-8FE3-3E8C2EA164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107.77</c:v>
                </c:pt>
              </c:numCache>
            </c:numRef>
          </c:val>
          <c:extLst>
            <c:ext xmlns:c16="http://schemas.microsoft.com/office/drawing/2014/chart" uri="{C3380CC4-5D6E-409C-BE32-E72D297353CC}">
              <c16:uniqueId val="{00000000-206D-46C3-A78F-A1F4D79883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141.24</c:v>
                </c:pt>
              </c:numCache>
            </c:numRef>
          </c:val>
          <c:smooth val="0"/>
          <c:extLst>
            <c:ext xmlns:c16="http://schemas.microsoft.com/office/drawing/2014/chart" uri="{C3380CC4-5D6E-409C-BE32-E72D297353CC}">
              <c16:uniqueId val="{00000001-206D-46C3-A78F-A1F4D79883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沖縄市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142973</v>
      </c>
      <c r="AM8" s="51"/>
      <c r="AN8" s="51"/>
      <c r="AO8" s="51"/>
      <c r="AP8" s="51"/>
      <c r="AQ8" s="51"/>
      <c r="AR8" s="51"/>
      <c r="AS8" s="51"/>
      <c r="AT8" s="46">
        <f>データ!T6</f>
        <v>49.72</v>
      </c>
      <c r="AU8" s="46"/>
      <c r="AV8" s="46"/>
      <c r="AW8" s="46"/>
      <c r="AX8" s="46"/>
      <c r="AY8" s="46"/>
      <c r="AZ8" s="46"/>
      <c r="BA8" s="46"/>
      <c r="BB8" s="46">
        <f>データ!U6</f>
        <v>2875.56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71.400000000000006</v>
      </c>
      <c r="J10" s="46"/>
      <c r="K10" s="46"/>
      <c r="L10" s="46"/>
      <c r="M10" s="46"/>
      <c r="N10" s="46"/>
      <c r="O10" s="46"/>
      <c r="P10" s="46">
        <f>データ!P6</f>
        <v>97.27</v>
      </c>
      <c r="Q10" s="46"/>
      <c r="R10" s="46"/>
      <c r="S10" s="46"/>
      <c r="T10" s="46"/>
      <c r="U10" s="46"/>
      <c r="V10" s="46"/>
      <c r="W10" s="46">
        <f>データ!Q6</f>
        <v>100</v>
      </c>
      <c r="X10" s="46"/>
      <c r="Y10" s="46"/>
      <c r="Z10" s="46"/>
      <c r="AA10" s="46"/>
      <c r="AB10" s="46"/>
      <c r="AC10" s="46"/>
      <c r="AD10" s="51">
        <f>データ!R6</f>
        <v>1584</v>
      </c>
      <c r="AE10" s="51"/>
      <c r="AF10" s="51"/>
      <c r="AG10" s="51"/>
      <c r="AH10" s="51"/>
      <c r="AI10" s="51"/>
      <c r="AJ10" s="51"/>
      <c r="AK10" s="2"/>
      <c r="AL10" s="51">
        <f>データ!V6</f>
        <v>138540</v>
      </c>
      <c r="AM10" s="51"/>
      <c r="AN10" s="51"/>
      <c r="AO10" s="51"/>
      <c r="AP10" s="51"/>
      <c r="AQ10" s="51"/>
      <c r="AR10" s="51"/>
      <c r="AS10" s="51"/>
      <c r="AT10" s="46">
        <f>データ!W6</f>
        <v>27.58</v>
      </c>
      <c r="AU10" s="46"/>
      <c r="AV10" s="46"/>
      <c r="AW10" s="46"/>
      <c r="AX10" s="46"/>
      <c r="AY10" s="46"/>
      <c r="AZ10" s="46"/>
      <c r="BA10" s="46"/>
      <c r="BB10" s="46">
        <f>データ!X6</f>
        <v>5023.21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MdqZFKhtDXMvGX3daGa3r8rYnqJBs9QcPmhz/lo76ZyLSc0XJTm8ABMokQcoLov6LuKCk2jMWCbTi2mptYxmg==" saltValue="stZ/BPzFNx0ProgVrtsy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472115</v>
      </c>
      <c r="D6" s="33">
        <f t="shared" si="3"/>
        <v>46</v>
      </c>
      <c r="E6" s="33">
        <f t="shared" si="3"/>
        <v>17</v>
      </c>
      <c r="F6" s="33">
        <f t="shared" si="3"/>
        <v>1</v>
      </c>
      <c r="G6" s="33">
        <f t="shared" si="3"/>
        <v>0</v>
      </c>
      <c r="H6" s="33" t="str">
        <f t="shared" si="3"/>
        <v>沖縄県　沖縄市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71.400000000000006</v>
      </c>
      <c r="P6" s="34">
        <f t="shared" si="3"/>
        <v>97.27</v>
      </c>
      <c r="Q6" s="34">
        <f t="shared" si="3"/>
        <v>100</v>
      </c>
      <c r="R6" s="34">
        <f t="shared" si="3"/>
        <v>1584</v>
      </c>
      <c r="S6" s="34">
        <f t="shared" si="3"/>
        <v>142973</v>
      </c>
      <c r="T6" s="34">
        <f t="shared" si="3"/>
        <v>49.72</v>
      </c>
      <c r="U6" s="34">
        <f t="shared" si="3"/>
        <v>2875.56</v>
      </c>
      <c r="V6" s="34">
        <f t="shared" si="3"/>
        <v>138540</v>
      </c>
      <c r="W6" s="34">
        <f t="shared" si="3"/>
        <v>27.58</v>
      </c>
      <c r="X6" s="34">
        <f t="shared" si="3"/>
        <v>5023.21</v>
      </c>
      <c r="Y6" s="35" t="str">
        <f>IF(Y7="",NA(),Y7)</f>
        <v>-</v>
      </c>
      <c r="Z6" s="35" t="str">
        <f t="shared" ref="Z6:AH6" si="4">IF(Z7="",NA(),Z7)</f>
        <v>-</v>
      </c>
      <c r="AA6" s="35" t="str">
        <f t="shared" si="4"/>
        <v>-</v>
      </c>
      <c r="AB6" s="35" t="str">
        <f t="shared" si="4"/>
        <v>-</v>
      </c>
      <c r="AC6" s="35">
        <f t="shared" si="4"/>
        <v>103.1</v>
      </c>
      <c r="AD6" s="35" t="str">
        <f t="shared" si="4"/>
        <v>-</v>
      </c>
      <c r="AE6" s="35" t="str">
        <f t="shared" si="4"/>
        <v>-</v>
      </c>
      <c r="AF6" s="35" t="str">
        <f t="shared" si="4"/>
        <v>-</v>
      </c>
      <c r="AG6" s="35" t="str">
        <f t="shared" si="4"/>
        <v>-</v>
      </c>
      <c r="AH6" s="35">
        <f t="shared" si="4"/>
        <v>106.55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5.95</v>
      </c>
      <c r="AT6" s="34" t="str">
        <f>IF(AT7="","",IF(AT7="-","【-】","【"&amp;SUBSTITUTE(TEXT(AT7,"#,##0.00"),"-","△")&amp;"】"))</f>
        <v>【3.64】</v>
      </c>
      <c r="AU6" s="35" t="str">
        <f>IF(AU7="",NA(),AU7)</f>
        <v>-</v>
      </c>
      <c r="AV6" s="35" t="str">
        <f t="shared" ref="AV6:BD6" si="6">IF(AV7="",NA(),AV7)</f>
        <v>-</v>
      </c>
      <c r="AW6" s="35" t="str">
        <f t="shared" si="6"/>
        <v>-</v>
      </c>
      <c r="AX6" s="35" t="str">
        <f t="shared" si="6"/>
        <v>-</v>
      </c>
      <c r="AY6" s="35">
        <f t="shared" si="6"/>
        <v>131.49</v>
      </c>
      <c r="AZ6" s="35" t="str">
        <f t="shared" si="6"/>
        <v>-</v>
      </c>
      <c r="BA6" s="35" t="str">
        <f t="shared" si="6"/>
        <v>-</v>
      </c>
      <c r="BB6" s="35" t="str">
        <f t="shared" si="6"/>
        <v>-</v>
      </c>
      <c r="BC6" s="35" t="str">
        <f t="shared" si="6"/>
        <v>-</v>
      </c>
      <c r="BD6" s="35">
        <f t="shared" si="6"/>
        <v>72.930000000000007</v>
      </c>
      <c r="BE6" s="34" t="str">
        <f>IF(BE7="","",IF(BE7="-","【-】","【"&amp;SUBSTITUTE(TEXT(BE7,"#,##0.00"),"-","△")&amp;"】"))</f>
        <v>【67.52】</v>
      </c>
      <c r="BF6" s="35" t="str">
        <f>IF(BF7="",NA(),BF7)</f>
        <v>-</v>
      </c>
      <c r="BG6" s="35" t="str">
        <f t="shared" ref="BG6:BO6" si="7">IF(BG7="",NA(),BG7)</f>
        <v>-</v>
      </c>
      <c r="BH6" s="35" t="str">
        <f t="shared" si="7"/>
        <v>-</v>
      </c>
      <c r="BI6" s="35" t="str">
        <f t="shared" si="7"/>
        <v>-</v>
      </c>
      <c r="BJ6" s="35">
        <f t="shared" si="7"/>
        <v>459.68</v>
      </c>
      <c r="BK6" s="35" t="str">
        <f t="shared" si="7"/>
        <v>-</v>
      </c>
      <c r="BL6" s="35" t="str">
        <f t="shared" si="7"/>
        <v>-</v>
      </c>
      <c r="BM6" s="35" t="str">
        <f t="shared" si="7"/>
        <v>-</v>
      </c>
      <c r="BN6" s="35" t="str">
        <f t="shared" si="7"/>
        <v>-</v>
      </c>
      <c r="BO6" s="35">
        <f t="shared" si="7"/>
        <v>730.52</v>
      </c>
      <c r="BP6" s="34" t="str">
        <f>IF(BP7="","",IF(BP7="-","【-】","【"&amp;SUBSTITUTE(TEXT(BP7,"#,##0.00"),"-","△")&amp;"】"))</f>
        <v>【705.21】</v>
      </c>
      <c r="BQ6" s="35" t="str">
        <f>IF(BQ7="",NA(),BQ7)</f>
        <v>-</v>
      </c>
      <c r="BR6" s="35" t="str">
        <f t="shared" ref="BR6:BZ6" si="8">IF(BR7="",NA(),BR7)</f>
        <v>-</v>
      </c>
      <c r="BS6" s="35" t="str">
        <f t="shared" si="8"/>
        <v>-</v>
      </c>
      <c r="BT6" s="35" t="str">
        <f t="shared" si="8"/>
        <v>-</v>
      </c>
      <c r="BU6" s="35">
        <f t="shared" si="8"/>
        <v>71.13</v>
      </c>
      <c r="BV6" s="35" t="str">
        <f t="shared" si="8"/>
        <v>-</v>
      </c>
      <c r="BW6" s="35" t="str">
        <f t="shared" si="8"/>
        <v>-</v>
      </c>
      <c r="BX6" s="35" t="str">
        <f t="shared" si="8"/>
        <v>-</v>
      </c>
      <c r="BY6" s="35" t="str">
        <f t="shared" si="8"/>
        <v>-</v>
      </c>
      <c r="BZ6" s="35">
        <f t="shared" si="8"/>
        <v>98.61</v>
      </c>
      <c r="CA6" s="34" t="str">
        <f>IF(CA7="","",IF(CA7="-","【-】","【"&amp;SUBSTITUTE(TEXT(CA7,"#,##0.00"),"-","△")&amp;"】"))</f>
        <v>【98.96】</v>
      </c>
      <c r="CB6" s="35" t="str">
        <f>IF(CB7="",NA(),CB7)</f>
        <v>-</v>
      </c>
      <c r="CC6" s="35" t="str">
        <f t="shared" ref="CC6:CK6" si="9">IF(CC7="",NA(),CC7)</f>
        <v>-</v>
      </c>
      <c r="CD6" s="35" t="str">
        <f t="shared" si="9"/>
        <v>-</v>
      </c>
      <c r="CE6" s="35" t="str">
        <f t="shared" si="9"/>
        <v>-</v>
      </c>
      <c r="CF6" s="35">
        <f t="shared" si="9"/>
        <v>107.77</v>
      </c>
      <c r="CG6" s="35" t="str">
        <f t="shared" si="9"/>
        <v>-</v>
      </c>
      <c r="CH6" s="35" t="str">
        <f t="shared" si="9"/>
        <v>-</v>
      </c>
      <c r="CI6" s="35" t="str">
        <f t="shared" si="9"/>
        <v>-</v>
      </c>
      <c r="CJ6" s="35" t="str">
        <f t="shared" si="9"/>
        <v>-</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61.7</v>
      </c>
      <c r="CW6" s="34" t="str">
        <f>IF(CW7="","",IF(CW7="-","【-】","【"&amp;SUBSTITUTE(TEXT(CW7,"#,##0.00"),"-","△")&amp;"】"))</f>
        <v>【59.57】</v>
      </c>
      <c r="CX6" s="35" t="str">
        <f>IF(CX7="",NA(),CX7)</f>
        <v>-</v>
      </c>
      <c r="CY6" s="35" t="str">
        <f t="shared" ref="CY6:DG6" si="11">IF(CY7="",NA(),CY7)</f>
        <v>-</v>
      </c>
      <c r="CZ6" s="35" t="str">
        <f t="shared" si="11"/>
        <v>-</v>
      </c>
      <c r="DA6" s="35" t="str">
        <f t="shared" si="11"/>
        <v>-</v>
      </c>
      <c r="DB6" s="35">
        <f t="shared" si="11"/>
        <v>88.52</v>
      </c>
      <c r="DC6" s="35" t="str">
        <f t="shared" si="11"/>
        <v>-</v>
      </c>
      <c r="DD6" s="35" t="str">
        <f t="shared" si="11"/>
        <v>-</v>
      </c>
      <c r="DE6" s="35" t="str">
        <f t="shared" si="11"/>
        <v>-</v>
      </c>
      <c r="DF6" s="35" t="str">
        <f t="shared" si="11"/>
        <v>-</v>
      </c>
      <c r="DG6" s="35">
        <f t="shared" si="11"/>
        <v>94.56</v>
      </c>
      <c r="DH6" s="34" t="str">
        <f>IF(DH7="","",IF(DH7="-","【-】","【"&amp;SUBSTITUTE(TEXT(DH7,"#,##0.00"),"-","△")&amp;"】"))</f>
        <v>【95.57】</v>
      </c>
      <c r="DI6" s="35" t="str">
        <f>IF(DI7="",NA(),DI7)</f>
        <v>-</v>
      </c>
      <c r="DJ6" s="35" t="str">
        <f t="shared" ref="DJ6:DR6" si="12">IF(DJ7="",NA(),DJ7)</f>
        <v>-</v>
      </c>
      <c r="DK6" s="35" t="str">
        <f t="shared" si="12"/>
        <v>-</v>
      </c>
      <c r="DL6" s="35" t="str">
        <f t="shared" si="12"/>
        <v>-</v>
      </c>
      <c r="DM6" s="35">
        <f t="shared" si="12"/>
        <v>3.73</v>
      </c>
      <c r="DN6" s="35" t="str">
        <f t="shared" si="12"/>
        <v>-</v>
      </c>
      <c r="DO6" s="35" t="str">
        <f t="shared" si="12"/>
        <v>-</v>
      </c>
      <c r="DP6" s="35" t="str">
        <f t="shared" si="12"/>
        <v>-</v>
      </c>
      <c r="DQ6" s="35" t="str">
        <f t="shared" si="12"/>
        <v>-</v>
      </c>
      <c r="DR6" s="35">
        <f t="shared" si="12"/>
        <v>28.87</v>
      </c>
      <c r="DS6" s="34" t="str">
        <f>IF(DS7="","",IF(DS7="-","【-】","【"&amp;SUBSTITUTE(TEXT(DS7,"#,##0.00"),"-","△")&amp;"】"))</f>
        <v>【36.52】</v>
      </c>
      <c r="DT6" s="35" t="str">
        <f>IF(DT7="",NA(),DT7)</f>
        <v>-</v>
      </c>
      <c r="DU6" s="35" t="str">
        <f t="shared" ref="DU6:EC6" si="13">IF(DU7="",NA(),DU7)</f>
        <v>-</v>
      </c>
      <c r="DV6" s="35" t="str">
        <f t="shared" si="13"/>
        <v>-</v>
      </c>
      <c r="DW6" s="35" t="str">
        <f t="shared" si="13"/>
        <v>-</v>
      </c>
      <c r="DX6" s="35">
        <f t="shared" si="13"/>
        <v>10.62</v>
      </c>
      <c r="DY6" s="35" t="str">
        <f t="shared" si="13"/>
        <v>-</v>
      </c>
      <c r="DZ6" s="35" t="str">
        <f t="shared" si="13"/>
        <v>-</v>
      </c>
      <c r="EA6" s="35" t="str">
        <f t="shared" si="13"/>
        <v>-</v>
      </c>
      <c r="EB6" s="35" t="str">
        <f t="shared" si="13"/>
        <v>-</v>
      </c>
      <c r="EC6" s="35">
        <f t="shared" si="13"/>
        <v>5.64</v>
      </c>
      <c r="ED6" s="34" t="str">
        <f>IF(ED7="","",IF(ED7="-","【-】","【"&amp;SUBSTITUTE(TEXT(ED7,"#,##0.00"),"-","△")&amp;"】"))</f>
        <v>【5.72】</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0.19</v>
      </c>
      <c r="EO6" s="34" t="str">
        <f>IF(EO7="","",IF(EO7="-","【-】","【"&amp;SUBSTITUTE(TEXT(EO7,"#,##0.00"),"-","△")&amp;"】"))</f>
        <v>【0.30】</v>
      </c>
    </row>
    <row r="7" spans="1:148" s="36" customFormat="1" x14ac:dyDescent="0.15">
      <c r="A7" s="28"/>
      <c r="B7" s="37">
        <v>2020</v>
      </c>
      <c r="C7" s="37">
        <v>472115</v>
      </c>
      <c r="D7" s="37">
        <v>46</v>
      </c>
      <c r="E7" s="37">
        <v>17</v>
      </c>
      <c r="F7" s="37">
        <v>1</v>
      </c>
      <c r="G7" s="37">
        <v>0</v>
      </c>
      <c r="H7" s="37" t="s">
        <v>96</v>
      </c>
      <c r="I7" s="37" t="s">
        <v>97</v>
      </c>
      <c r="J7" s="37" t="s">
        <v>98</v>
      </c>
      <c r="K7" s="37" t="s">
        <v>99</v>
      </c>
      <c r="L7" s="37" t="s">
        <v>100</v>
      </c>
      <c r="M7" s="37" t="s">
        <v>101</v>
      </c>
      <c r="N7" s="38" t="s">
        <v>102</v>
      </c>
      <c r="O7" s="38">
        <v>71.400000000000006</v>
      </c>
      <c r="P7" s="38">
        <v>97.27</v>
      </c>
      <c r="Q7" s="38">
        <v>100</v>
      </c>
      <c r="R7" s="38">
        <v>1584</v>
      </c>
      <c r="S7" s="38">
        <v>142973</v>
      </c>
      <c r="T7" s="38">
        <v>49.72</v>
      </c>
      <c r="U7" s="38">
        <v>2875.56</v>
      </c>
      <c r="V7" s="38">
        <v>138540</v>
      </c>
      <c r="W7" s="38">
        <v>27.58</v>
      </c>
      <c r="X7" s="38">
        <v>5023.21</v>
      </c>
      <c r="Y7" s="38" t="s">
        <v>102</v>
      </c>
      <c r="Z7" s="38" t="s">
        <v>102</v>
      </c>
      <c r="AA7" s="38" t="s">
        <v>102</v>
      </c>
      <c r="AB7" s="38" t="s">
        <v>102</v>
      </c>
      <c r="AC7" s="38">
        <v>103.1</v>
      </c>
      <c r="AD7" s="38" t="s">
        <v>102</v>
      </c>
      <c r="AE7" s="38" t="s">
        <v>102</v>
      </c>
      <c r="AF7" s="38" t="s">
        <v>102</v>
      </c>
      <c r="AG7" s="38" t="s">
        <v>102</v>
      </c>
      <c r="AH7" s="38">
        <v>106.55</v>
      </c>
      <c r="AI7" s="38">
        <v>106.67</v>
      </c>
      <c r="AJ7" s="38" t="s">
        <v>102</v>
      </c>
      <c r="AK7" s="38" t="s">
        <v>102</v>
      </c>
      <c r="AL7" s="38" t="s">
        <v>102</v>
      </c>
      <c r="AM7" s="38" t="s">
        <v>102</v>
      </c>
      <c r="AN7" s="38">
        <v>0</v>
      </c>
      <c r="AO7" s="38" t="s">
        <v>102</v>
      </c>
      <c r="AP7" s="38" t="s">
        <v>102</v>
      </c>
      <c r="AQ7" s="38" t="s">
        <v>102</v>
      </c>
      <c r="AR7" s="38" t="s">
        <v>102</v>
      </c>
      <c r="AS7" s="38">
        <v>5.95</v>
      </c>
      <c r="AT7" s="38">
        <v>3.64</v>
      </c>
      <c r="AU7" s="38" t="s">
        <v>102</v>
      </c>
      <c r="AV7" s="38" t="s">
        <v>102</v>
      </c>
      <c r="AW7" s="38" t="s">
        <v>102</v>
      </c>
      <c r="AX7" s="38" t="s">
        <v>102</v>
      </c>
      <c r="AY7" s="38">
        <v>131.49</v>
      </c>
      <c r="AZ7" s="38" t="s">
        <v>102</v>
      </c>
      <c r="BA7" s="38" t="s">
        <v>102</v>
      </c>
      <c r="BB7" s="38" t="s">
        <v>102</v>
      </c>
      <c r="BC7" s="38" t="s">
        <v>102</v>
      </c>
      <c r="BD7" s="38">
        <v>72.930000000000007</v>
      </c>
      <c r="BE7" s="38">
        <v>67.52</v>
      </c>
      <c r="BF7" s="38" t="s">
        <v>102</v>
      </c>
      <c r="BG7" s="38" t="s">
        <v>102</v>
      </c>
      <c r="BH7" s="38" t="s">
        <v>102</v>
      </c>
      <c r="BI7" s="38" t="s">
        <v>102</v>
      </c>
      <c r="BJ7" s="38">
        <v>459.68</v>
      </c>
      <c r="BK7" s="38" t="s">
        <v>102</v>
      </c>
      <c r="BL7" s="38" t="s">
        <v>102</v>
      </c>
      <c r="BM7" s="38" t="s">
        <v>102</v>
      </c>
      <c r="BN7" s="38" t="s">
        <v>102</v>
      </c>
      <c r="BO7" s="38">
        <v>730.52</v>
      </c>
      <c r="BP7" s="38">
        <v>705.21</v>
      </c>
      <c r="BQ7" s="38" t="s">
        <v>102</v>
      </c>
      <c r="BR7" s="38" t="s">
        <v>102</v>
      </c>
      <c r="BS7" s="38" t="s">
        <v>102</v>
      </c>
      <c r="BT7" s="38" t="s">
        <v>102</v>
      </c>
      <c r="BU7" s="38">
        <v>71.13</v>
      </c>
      <c r="BV7" s="38" t="s">
        <v>102</v>
      </c>
      <c r="BW7" s="38" t="s">
        <v>102</v>
      </c>
      <c r="BX7" s="38" t="s">
        <v>102</v>
      </c>
      <c r="BY7" s="38" t="s">
        <v>102</v>
      </c>
      <c r="BZ7" s="38">
        <v>98.61</v>
      </c>
      <c r="CA7" s="38">
        <v>98.96</v>
      </c>
      <c r="CB7" s="38" t="s">
        <v>102</v>
      </c>
      <c r="CC7" s="38" t="s">
        <v>102</v>
      </c>
      <c r="CD7" s="38" t="s">
        <v>102</v>
      </c>
      <c r="CE7" s="38" t="s">
        <v>102</v>
      </c>
      <c r="CF7" s="38">
        <v>107.77</v>
      </c>
      <c r="CG7" s="38" t="s">
        <v>102</v>
      </c>
      <c r="CH7" s="38" t="s">
        <v>102</v>
      </c>
      <c r="CI7" s="38" t="s">
        <v>102</v>
      </c>
      <c r="CJ7" s="38" t="s">
        <v>102</v>
      </c>
      <c r="CK7" s="38">
        <v>141.24</v>
      </c>
      <c r="CL7" s="38">
        <v>134.52000000000001</v>
      </c>
      <c r="CM7" s="38" t="s">
        <v>102</v>
      </c>
      <c r="CN7" s="38" t="s">
        <v>102</v>
      </c>
      <c r="CO7" s="38" t="s">
        <v>102</v>
      </c>
      <c r="CP7" s="38" t="s">
        <v>102</v>
      </c>
      <c r="CQ7" s="38" t="s">
        <v>102</v>
      </c>
      <c r="CR7" s="38" t="s">
        <v>102</v>
      </c>
      <c r="CS7" s="38" t="s">
        <v>102</v>
      </c>
      <c r="CT7" s="38" t="s">
        <v>102</v>
      </c>
      <c r="CU7" s="38" t="s">
        <v>102</v>
      </c>
      <c r="CV7" s="38">
        <v>61.7</v>
      </c>
      <c r="CW7" s="38">
        <v>59.57</v>
      </c>
      <c r="CX7" s="38" t="s">
        <v>102</v>
      </c>
      <c r="CY7" s="38" t="s">
        <v>102</v>
      </c>
      <c r="CZ7" s="38" t="s">
        <v>102</v>
      </c>
      <c r="DA7" s="38" t="s">
        <v>102</v>
      </c>
      <c r="DB7" s="38">
        <v>88.52</v>
      </c>
      <c r="DC7" s="38" t="s">
        <v>102</v>
      </c>
      <c r="DD7" s="38" t="s">
        <v>102</v>
      </c>
      <c r="DE7" s="38" t="s">
        <v>102</v>
      </c>
      <c r="DF7" s="38" t="s">
        <v>102</v>
      </c>
      <c r="DG7" s="38">
        <v>94.56</v>
      </c>
      <c r="DH7" s="38">
        <v>95.57</v>
      </c>
      <c r="DI7" s="38" t="s">
        <v>102</v>
      </c>
      <c r="DJ7" s="38" t="s">
        <v>102</v>
      </c>
      <c r="DK7" s="38" t="s">
        <v>102</v>
      </c>
      <c r="DL7" s="38" t="s">
        <v>102</v>
      </c>
      <c r="DM7" s="38">
        <v>3.73</v>
      </c>
      <c r="DN7" s="38" t="s">
        <v>102</v>
      </c>
      <c r="DO7" s="38" t="s">
        <v>102</v>
      </c>
      <c r="DP7" s="38" t="s">
        <v>102</v>
      </c>
      <c r="DQ7" s="38" t="s">
        <v>102</v>
      </c>
      <c r="DR7" s="38">
        <v>28.87</v>
      </c>
      <c r="DS7" s="38">
        <v>36.520000000000003</v>
      </c>
      <c r="DT7" s="38" t="s">
        <v>102</v>
      </c>
      <c r="DU7" s="38" t="s">
        <v>102</v>
      </c>
      <c r="DV7" s="38" t="s">
        <v>102</v>
      </c>
      <c r="DW7" s="38" t="s">
        <v>102</v>
      </c>
      <c r="DX7" s="38">
        <v>10.62</v>
      </c>
      <c r="DY7" s="38" t="s">
        <v>102</v>
      </c>
      <c r="DZ7" s="38" t="s">
        <v>102</v>
      </c>
      <c r="EA7" s="38" t="s">
        <v>102</v>
      </c>
      <c r="EB7" s="38" t="s">
        <v>102</v>
      </c>
      <c r="EC7" s="38">
        <v>5.64</v>
      </c>
      <c r="ED7" s="38">
        <v>5.72</v>
      </c>
      <c r="EE7" s="38" t="s">
        <v>102</v>
      </c>
      <c r="EF7" s="38" t="s">
        <v>102</v>
      </c>
      <c r="EG7" s="38" t="s">
        <v>102</v>
      </c>
      <c r="EH7" s="38" t="s">
        <v>102</v>
      </c>
      <c r="EI7" s="38">
        <v>0.01</v>
      </c>
      <c r="EJ7" s="38" t="s">
        <v>102</v>
      </c>
      <c r="EK7" s="38" t="s">
        <v>102</v>
      </c>
      <c r="EL7" s="38" t="s">
        <v>102</v>
      </c>
      <c r="EM7" s="38" t="s">
        <v>102</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渡名喜　貴士</cp:lastModifiedBy>
  <cp:lastPrinted>2022-01-21T00:58:07Z</cp:lastPrinted>
  <dcterms:created xsi:type="dcterms:W3CDTF">2021-12-03T07:20:10Z</dcterms:created>
  <dcterms:modified xsi:type="dcterms:W3CDTF">2022-01-21T02:18:56Z</dcterms:modified>
  <cp:category/>
</cp:coreProperties>
</file>