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14\Desktop\20220112_公営企業に係る経営比較分析表（令和２年度決算）の分析等について\"/>
    </mc:Choice>
  </mc:AlternateContent>
  <workbookProtection workbookAlgorithmName="SHA-512" workbookHashValue="0W6AH6ubVl9MXtr3mr663ZFoHgiNLBlUlDTj0XcIopUKs5XA2tdTecoU3FED1vlb8MuPO9DurtuPg54UGpyIqQ==" workbookSaltValue="T3GVLXOzuW0Dw11fb7v6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<sst xmlns="http://schemas.openxmlformats.org/spreadsheetml/2006/main" count="297" uniqueCount="116">
  <si>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</si>
  <si>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</si>
  <si>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</si>
  <si>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</si>
  <si>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</si>
  <si>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</si>
  <si>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</si>
  <si>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</si>
  <si>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</si>
  <si>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</si>
  <si>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</si>
  <si>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</si>
  <si>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</si>
  <si>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</si>
  <si>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</si>
  <si>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</si>
  <si>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</si>
  <si>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</si>
  <si>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</si>
  <si>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</si>
  <si>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</si>
  <si>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</si>
  <si>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</si>
  <si>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</si>
  <si>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</si>
  <si>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</si>
  <si>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</si>
  <si>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</si>
  <si>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</si>
  <si>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</si>
  <si>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</si>
  <si>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</si>
  <si>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</si>
  <si>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</si>
  <si>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</si>
  <si>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</si>
  <si>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</si>
  <si>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</si>
  <si>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</si>
  <si>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</si>
  <si>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</si>
  <si>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</si>
  <si>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</si>
  <si>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</si>
  <si>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</si>
  <si>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</si>
  <si>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</si>
  <si>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</si>
  <si>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</si>
  <si>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</si>
  <si>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</si>
  <si>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</si>
  <si>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</si>
  <si>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</si>
  <si>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</si>
  <si>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</si>
  <si>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</si>
  <si>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</si>
  <si>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</si>
  <si>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</si>
  <si>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</si>
  <si>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</si>
  <si>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</si>
  <si>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</si>
  <si>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</si>
  <si>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</si>
  <si>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</si>
  <si>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</si>
  <si>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</si>
  <si>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</si>
  <si>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</si>
  <si>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</si>
  <si>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</si>
  <si>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</si>
  <si>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</si>
  <si>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</si>
  <si>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</si>
  <si>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</si>
  <si>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</si>
  <si>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</si>
  <si>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</si>
  <si>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</si>
  <si>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</si>
  <si>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</si>
  <si>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</si>
  <si>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</si>
  <si>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</si>
  <si>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</si>
  <si>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</si>
  <si>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</si>
  <si>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</si>
  <si>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</si>
  <si>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</si>
  <si>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</si>
  <si>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</si>
  <si>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</si>
  <si>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</si>
  <si>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</si>
  <si>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</si>
  <si>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</si>
  <si>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</si>
  <si>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</si>
  <si>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</si>
  <si>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</si>
  <si>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</si>
  <si>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</si>
  <si>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</si>
  <si>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</si>
  <si>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</si>
  <si>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</si>
  <si>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</si>
  <si>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</si>
  <si>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</si>
  <si>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管渠整備における、普及率及び水洗化率の向上、処理場における老朽化対策を踏まえ、使用料の適正化、維持管理費の削減等を実施する必要がある。
　また、国・県補助金の最大活用や一般会計繰入金の確保、企業債の最小化、繰上償還の検討等も併せて、経営健全化と安定に継続的に努力していく必要がある。
　平成31年度には地方公営企業会計法適用と経営戦略策定を実施しており、より厳密な多角的視点の経営分析と計画的事業推進を図っていく。　</t>
    <phoneticPr fontId="4"/>
  </si>
  <si>
    <r>
      <t xml:space="preserve">平成31年4月法適用
</t>
    </r>
    <r>
      <rPr>
        <b/>
        <sz val="11"/>
        <color theme="1"/>
        <rFont val="ＭＳ ゴシック"/>
        <family val="3"/>
        <charset val="128"/>
      </rPr>
      <t>①経常収支比率</t>
    </r>
    <r>
      <rPr>
        <sz val="11"/>
        <color theme="1"/>
        <rFont val="ＭＳ ゴシック"/>
        <family val="3"/>
        <charset val="128"/>
      </rPr>
      <t xml:space="preserve">　単年度収支は100%を超え黒字となっているが類似団体平均値を下回っており、下水道接続等収入増や維持管理費削減に取り組む必要がある。
</t>
    </r>
    <r>
      <rPr>
        <b/>
        <sz val="11"/>
        <color theme="1"/>
        <rFont val="ＭＳ ゴシック"/>
        <family val="3"/>
        <charset val="128"/>
      </rPr>
      <t>②累積欠損金比率</t>
    </r>
    <r>
      <rPr>
        <sz val="11"/>
        <color theme="1"/>
        <rFont val="ＭＳ ゴシック"/>
        <family val="3"/>
        <charset val="128"/>
      </rPr>
      <t xml:space="preserve">　0%で健全値である。
</t>
    </r>
    <r>
      <rPr>
        <b/>
        <sz val="11"/>
        <color theme="1"/>
        <rFont val="ＭＳ ゴシック"/>
        <family val="3"/>
        <charset val="128"/>
      </rPr>
      <t>③流動比率</t>
    </r>
    <r>
      <rPr>
        <sz val="11"/>
        <color theme="1"/>
        <rFont val="ＭＳ ゴシック"/>
        <family val="3"/>
        <charset val="128"/>
      </rPr>
      <t xml:space="preserve">　前年度より改善しているが、100%未満で流動資産である独自現金で負債を賄えておらず、建設改良充当の一般会計繰入金や他会計借入金に依存している状況にあり、独自財源確保の必要がある。　
</t>
    </r>
    <r>
      <rPr>
        <b/>
        <sz val="11"/>
        <color theme="1"/>
        <rFont val="ＭＳ ゴシック"/>
        <family val="3"/>
        <charset val="128"/>
      </rPr>
      <t>④企業債残高対事業規模比率</t>
    </r>
    <r>
      <rPr>
        <sz val="11"/>
        <color theme="1"/>
        <rFont val="ＭＳ ゴシック"/>
        <family val="3"/>
        <charset val="128"/>
      </rPr>
      <t xml:space="preserve">　類似団体平均値より高率に転じている。年度の企業債借入額で上限影響がある。建設改良費の企業債に依存する現況は厳しい状態にあり、適正事業規模運営を実施する必要がある。
</t>
    </r>
    <r>
      <rPr>
        <b/>
        <sz val="11"/>
        <color theme="1"/>
        <rFont val="ＭＳ ゴシック"/>
        <family val="3"/>
        <charset val="128"/>
      </rPr>
      <t>⑤経費回収率</t>
    </r>
    <r>
      <rPr>
        <sz val="11"/>
        <color theme="1"/>
        <rFont val="ＭＳ ゴシック"/>
        <family val="3"/>
        <charset val="128"/>
      </rPr>
      <t xml:space="preserve">　100%未満と類似団体平均値を下回っており、汚水処理費の削減と適正使用料の確保のため水洗化率向上及び使用料改定を検討する必要がある。
</t>
    </r>
    <r>
      <rPr>
        <b/>
        <sz val="11"/>
        <color theme="1"/>
        <rFont val="ＭＳ ゴシック"/>
        <family val="3"/>
        <charset val="128"/>
      </rPr>
      <t>⑥汚水処理原価</t>
    </r>
    <r>
      <rPr>
        <sz val="11"/>
        <color theme="1"/>
        <rFont val="ＭＳ ゴシック"/>
        <family val="3"/>
        <charset val="128"/>
      </rPr>
      <t xml:space="preserve">　類似団体平均値より高く、維持管理費の抑制や水洗化率向上による有収水量の増加取組が必要である。
</t>
    </r>
    <r>
      <rPr>
        <b/>
        <sz val="11"/>
        <color theme="1"/>
        <rFont val="ＭＳ ゴシック"/>
        <family val="3"/>
        <charset val="128"/>
      </rPr>
      <t>⑦施設利用率</t>
    </r>
    <r>
      <rPr>
        <sz val="11"/>
        <color theme="1"/>
        <rFont val="ＭＳ ゴシック"/>
        <family val="3"/>
        <charset val="128"/>
      </rPr>
      <t xml:space="preserve">　類似団体平均値を高く上回っており処理場施設の効率的利用となっている。今後も整備普及計画を考慮した適性利用を目指す必要がある。
</t>
    </r>
    <r>
      <rPr>
        <b/>
        <sz val="11"/>
        <color theme="1"/>
        <rFont val="ＭＳ ゴシック"/>
        <family val="3"/>
        <charset val="128"/>
      </rPr>
      <t>⑧水洗化率</t>
    </r>
    <r>
      <rPr>
        <sz val="11"/>
        <color theme="1"/>
        <rFont val="ＭＳ ゴシック"/>
        <family val="3"/>
        <charset val="128"/>
      </rPr>
      <t xml:space="preserve">　水洗化率については類似団体平均を下回っており、接続補助金の活用等水洗化率向上の取組みが必要である。
</t>
    </r>
    <rPh sb="111" eb="114">
      <t>ゼンネンド</t>
    </rPh>
    <rPh sb="116" eb="118">
      <t>カイゼン</t>
    </rPh>
    <rPh sb="225" eb="226">
      <t>タカ</t>
    </rPh>
    <rPh sb="228" eb="229">
      <t>テン</t>
    </rPh>
    <rPh sb="234" eb="236">
      <t>ネンド</t>
    </rPh>
    <rPh sb="237" eb="239">
      <t>キギョウ</t>
    </rPh>
    <rPh sb="239" eb="240">
      <t>サイ</t>
    </rPh>
    <rPh sb="240" eb="242">
      <t>カリイレ</t>
    </rPh>
    <rPh sb="242" eb="243">
      <t>ガク</t>
    </rPh>
    <rPh sb="244" eb="246">
      <t>ジョウゲン</t>
    </rPh>
    <rPh sb="246" eb="248">
      <t>エイキョウ</t>
    </rPh>
    <phoneticPr fontId="4"/>
  </si>
  <si>
    <t xml:space="preserve">昭和55年事業開始、昭和58年供用開始から30年以上が経過している。
　現状では、有形固定資産減価償却率及び管渠老朽化率において高い比率ではないが、大規模経費を要する単独処理場施設の一部は更新実施を行っており、管渠とあわせて、今後の老朽化更新について整備の必要がある。
</t>
    <rPh sb="83" eb="85">
      <t>タンドク</t>
    </rPh>
    <rPh sb="119" eb="121">
      <t>コウシン</t>
    </rPh>
    <rPh sb="125" eb="127">
      <t>セイビ</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</si>
</sst>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0.19</c:v>
                </c:pt>
                <c:pt idx="4" formatCode="#,##0.00;&quot;△&quot;#,##0.00">
                  <c:v>0</c:v>
                </c:pt>
              </c:numCache>
            </c:numRef>
          </c:val>
          <c:extLst>
            <c:ext xmlns:c16="http://schemas.microsoft.com/office/drawing/2014/chart" uri="{C3380CC4-5D6E-409C-BE32-E72D297353CC}">
              <c16:uniqueId val="{00000000-E1B3-48DD-808B-59480D8E49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E1B3-48DD-808B-59480D8E49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103.54</c:v>
                </c:pt>
                <c:pt idx="4">
                  <c:v>103.48</c:v>
                </c:pt>
              </c:numCache>
            </c:numRef>
          </c:val>
          <c:extLst>
            <c:ext xmlns:c16="http://schemas.microsoft.com/office/drawing/2014/chart" uri="{C3380CC4-5D6E-409C-BE32-E72D297353CC}">
              <c16:uniqueId val="{00000000-7EFA-44EF-8BAE-0128FA88FD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7EFA-44EF-8BAE-0128FA88FD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4.46</c:v>
                </c:pt>
                <c:pt idx="4">
                  <c:v>8.7100000000000009</c:v>
                </c:pt>
              </c:numCache>
            </c:numRef>
          </c:val>
          <c:extLst>
            <c:ext xmlns:c16="http://schemas.microsoft.com/office/drawing/2014/chart" uri="{C3380CC4-5D6E-409C-BE32-E72D297353CC}">
              <c16:uniqueId val="{00000000-6EB2-4E86-9FD2-C62C35EE60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6EB2-4E86-9FD2-C62C35EE60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4F-4411-ADEE-CD928CDBAA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3E4F-4411-ADEE-CD928CDBAA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41-46FB-93C9-0713E5952E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1241-46FB-93C9-0713E5952E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56.36</c:v>
                </c:pt>
                <c:pt idx="4">
                  <c:v>96.41</c:v>
                </c:pt>
              </c:numCache>
            </c:numRef>
          </c:val>
          <c:extLst>
            <c:ext xmlns:c16="http://schemas.microsoft.com/office/drawing/2014/chart" uri="{C3380CC4-5D6E-409C-BE32-E72D297353CC}">
              <c16:uniqueId val="{00000000-7768-4F5C-A115-84CC5EB186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7768-4F5C-A115-84CC5EB186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412.32</c:v>
                </c:pt>
                <c:pt idx="4">
                  <c:v>985.39</c:v>
                </c:pt>
              </c:numCache>
            </c:numRef>
          </c:val>
          <c:extLst>
            <c:ext xmlns:c16="http://schemas.microsoft.com/office/drawing/2014/chart" uri="{C3380CC4-5D6E-409C-BE32-E72D297353CC}">
              <c16:uniqueId val="{00000000-2D85-4C4B-9516-619AFE5D82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2D85-4C4B-9516-619AFE5D82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49.26</c:v>
                </c:pt>
                <c:pt idx="4">
                  <c:v>47.88</c:v>
                </c:pt>
              </c:numCache>
            </c:numRef>
          </c:val>
          <c:extLst>
            <c:ext xmlns:c16="http://schemas.microsoft.com/office/drawing/2014/chart" uri="{C3380CC4-5D6E-409C-BE32-E72D297353CC}">
              <c16:uniqueId val="{00000000-63E9-40D8-AEA2-E69E486425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63E9-40D8-AEA2-E69E486425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188.66</c:v>
                </c:pt>
                <c:pt idx="4">
                  <c:v>185.87</c:v>
                </c:pt>
              </c:numCache>
            </c:numRef>
          </c:val>
          <c:extLst>
            <c:ext xmlns:c16="http://schemas.microsoft.com/office/drawing/2014/chart" uri="{C3380CC4-5D6E-409C-BE32-E72D297353CC}">
              <c16:uniqueId val="{00000000-9A83-4249-8BA7-206F3DE3B5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9A83-4249-8BA7-206F3DE3B5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73.33</c:v>
                </c:pt>
                <c:pt idx="4">
                  <c:v>74.16</c:v>
                </c:pt>
              </c:numCache>
            </c:numRef>
          </c:val>
          <c:extLst>
            <c:ext xmlns:c16="http://schemas.microsoft.com/office/drawing/2014/chart" uri="{C3380CC4-5D6E-409C-BE32-E72D297353CC}">
              <c16:uniqueId val="{00000000-ACA0-4508-BB8E-5C9FA74B9C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ACA0-4508-BB8E-5C9FA74B9C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85.42</c:v>
                </c:pt>
                <c:pt idx="4">
                  <c:v>86</c:v>
                </c:pt>
              </c:numCache>
            </c:numRef>
          </c:val>
          <c:extLst>
            <c:ext xmlns:c16="http://schemas.microsoft.com/office/drawing/2014/chart" uri="{C3380CC4-5D6E-409C-BE32-E72D297353CC}">
              <c16:uniqueId val="{00000000-0AE9-43A6-B15B-6381E7C0CA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0AE9-43A6-B15B-6381E7C0CA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糸満市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62349</v>
      </c>
      <c r="AM8" s="69"/>
      <c r="AN8" s="69"/>
      <c r="AO8" s="69"/>
      <c r="AP8" s="69"/>
      <c r="AQ8" s="69"/>
      <c r="AR8" s="69"/>
      <c r="AS8" s="69"/>
      <c r="AT8" s="68">
        <f>データ!T6</f>
        <v>46.63</v>
      </c>
      <c r="AU8" s="68"/>
      <c r="AV8" s="68"/>
      <c r="AW8" s="68"/>
      <c r="AX8" s="68"/>
      <c r="AY8" s="68"/>
      <c r="AZ8" s="68"/>
      <c r="BA8" s="68"/>
      <c r="BB8" s="68">
        <f>データ!U6</f>
        <v>1337.1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69.73</v>
      </c>
      <c r="J10" s="68"/>
      <c r="K10" s="68"/>
      <c r="L10" s="68"/>
      <c r="M10" s="68"/>
      <c r="N10" s="68"/>
      <c r="O10" s="68"/>
      <c r="P10" s="68">
        <f>データ!P6</f>
        <v>68.34</v>
      </c>
      <c r="Q10" s="68"/>
      <c r="R10" s="68"/>
      <c r="S10" s="68"/>
      <c r="T10" s="68"/>
      <c r="U10" s="68"/>
      <c r="V10" s="68"/>
      <c r="W10" s="68">
        <f>データ!Q6</f>
        <v>87.22</v>
      </c>
      <c r="X10" s="68"/>
      <c r="Y10" s="68"/>
      <c r="Z10" s="68"/>
      <c r="AA10" s="68"/>
      <c r="AB10" s="68"/>
      <c r="AC10" s="68"/>
      <c r="AD10" s="69">
        <f>データ!R6</f>
        <v>1446</v>
      </c>
      <c r="AE10" s="69"/>
      <c r="AF10" s="69"/>
      <c r="AG10" s="69"/>
      <c r="AH10" s="69"/>
      <c r="AI10" s="69"/>
      <c r="AJ10" s="69"/>
      <c r="AK10" s="2"/>
      <c r="AL10" s="69">
        <f>データ!V6</f>
        <v>42385</v>
      </c>
      <c r="AM10" s="69"/>
      <c r="AN10" s="69"/>
      <c r="AO10" s="69"/>
      <c r="AP10" s="69"/>
      <c r="AQ10" s="69"/>
      <c r="AR10" s="69"/>
      <c r="AS10" s="69"/>
      <c r="AT10" s="68">
        <f>データ!W6</f>
        <v>7.48</v>
      </c>
      <c r="AU10" s="68"/>
      <c r="AV10" s="68"/>
      <c r="AW10" s="68"/>
      <c r="AX10" s="68"/>
      <c r="AY10" s="68"/>
      <c r="AZ10" s="68"/>
      <c r="BA10" s="68"/>
      <c r="BB10" s="68">
        <f>データ!X6</f>
        <v>5666.44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9DzAvAOUQO2+i6bmV6WhdRUVxZRGgMuDaFlKxrCC+3dowxeXSPkirnJH6TtqUxxawLLxKeNEuv5Pv8w4pDStw==" saltValue="87UDXVHZtKvIv1kLneTK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472107</v>
      </c>
      <c r="D6" s="33">
        <f t="shared" si="3"/>
        <v>46</v>
      </c>
      <c r="E6" s="33">
        <f t="shared" si="3"/>
        <v>17</v>
      </c>
      <c r="F6" s="33">
        <f t="shared" si="3"/>
        <v>1</v>
      </c>
      <c r="G6" s="33">
        <f t="shared" si="3"/>
        <v>0</v>
      </c>
      <c r="H6" s="33" t="str">
        <f t="shared" si="3"/>
        <v>沖縄県　糸満市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69.73</v>
      </c>
      <c r="P6" s="34">
        <f t="shared" si="3"/>
        <v>68.34</v>
      </c>
      <c r="Q6" s="34">
        <f t="shared" si="3"/>
        <v>87.22</v>
      </c>
      <c r="R6" s="34">
        <f t="shared" si="3"/>
        <v>1446</v>
      </c>
      <c r="S6" s="34">
        <f t="shared" si="3"/>
        <v>62349</v>
      </c>
      <c r="T6" s="34">
        <f t="shared" si="3"/>
        <v>46.63</v>
      </c>
      <c r="U6" s="34">
        <f t="shared" si="3"/>
        <v>1337.1</v>
      </c>
      <c r="V6" s="34">
        <f t="shared" si="3"/>
        <v>42385</v>
      </c>
      <c r="W6" s="34">
        <f t="shared" si="3"/>
        <v>7.48</v>
      </c>
      <c r="X6" s="34">
        <f t="shared" si="3"/>
        <v>5666.44</v>
      </c>
      <c r="Y6" s="35" t="str">
        <f>IF(Y7="",NA(),Y7)</f>
        <v>-</v>
      </c>
      <c r="Z6" s="35" t="str">
        <f t="shared" ref="Z6:AH6" si="4">IF(Z7="",NA(),Z7)</f>
        <v>-</v>
      </c>
      <c r="AA6" s="35" t="str">
        <f t="shared" si="4"/>
        <v>-</v>
      </c>
      <c r="AB6" s="35">
        <f t="shared" si="4"/>
        <v>103.54</v>
      </c>
      <c r="AC6" s="35">
        <f t="shared" si="4"/>
        <v>103.48</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56.36</v>
      </c>
      <c r="AY6" s="35">
        <f t="shared" si="6"/>
        <v>96.41</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412.32</v>
      </c>
      <c r="BJ6" s="35">
        <f t="shared" si="7"/>
        <v>985.39</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49.26</v>
      </c>
      <c r="BU6" s="35">
        <f t="shared" si="8"/>
        <v>47.88</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188.66</v>
      </c>
      <c r="CF6" s="35">
        <f t="shared" si="9"/>
        <v>185.87</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f t="shared" si="10"/>
        <v>73.33</v>
      </c>
      <c r="CQ6" s="35">
        <f t="shared" si="10"/>
        <v>74.16</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85.42</v>
      </c>
      <c r="DB6" s="35">
        <f t="shared" si="11"/>
        <v>86</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4.46</v>
      </c>
      <c r="DM6" s="35">
        <f t="shared" si="12"/>
        <v>8.7100000000000009</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5">
        <f t="shared" si="14"/>
        <v>0.19</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472107</v>
      </c>
      <c r="D7" s="37">
        <v>46</v>
      </c>
      <c r="E7" s="37">
        <v>17</v>
      </c>
      <c r="F7" s="37">
        <v>1</v>
      </c>
      <c r="G7" s="37">
        <v>0</v>
      </c>
      <c r="H7" s="37" t="s">
        <v>96</v>
      </c>
      <c r="I7" s="37" t="s">
        <v>97</v>
      </c>
      <c r="J7" s="37" t="s">
        <v>98</v>
      </c>
      <c r="K7" s="37" t="s">
        <v>99</v>
      </c>
      <c r="L7" s="37" t="s">
        <v>100</v>
      </c>
      <c r="M7" s="37" t="s">
        <v>101</v>
      </c>
      <c r="N7" s="38" t="s">
        <v>102</v>
      </c>
      <c r="O7" s="38">
        <v>69.73</v>
      </c>
      <c r="P7" s="38">
        <v>68.34</v>
      </c>
      <c r="Q7" s="38">
        <v>87.22</v>
      </c>
      <c r="R7" s="38">
        <v>1446</v>
      </c>
      <c r="S7" s="38">
        <v>62349</v>
      </c>
      <c r="T7" s="38">
        <v>46.63</v>
      </c>
      <c r="U7" s="38">
        <v>1337.1</v>
      </c>
      <c r="V7" s="38">
        <v>42385</v>
      </c>
      <c r="W7" s="38">
        <v>7.48</v>
      </c>
      <c r="X7" s="38">
        <v>5666.44</v>
      </c>
      <c r="Y7" s="38" t="s">
        <v>102</v>
      </c>
      <c r="Z7" s="38" t="s">
        <v>102</v>
      </c>
      <c r="AA7" s="38" t="s">
        <v>102</v>
      </c>
      <c r="AB7" s="38">
        <v>103.54</v>
      </c>
      <c r="AC7" s="38">
        <v>103.48</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56.36</v>
      </c>
      <c r="AY7" s="38">
        <v>96.41</v>
      </c>
      <c r="AZ7" s="38" t="s">
        <v>102</v>
      </c>
      <c r="BA7" s="38" t="s">
        <v>102</v>
      </c>
      <c r="BB7" s="38" t="s">
        <v>102</v>
      </c>
      <c r="BC7" s="38">
        <v>71.540000000000006</v>
      </c>
      <c r="BD7" s="38">
        <v>67.86</v>
      </c>
      <c r="BE7" s="38">
        <v>67.52</v>
      </c>
      <c r="BF7" s="38" t="s">
        <v>102</v>
      </c>
      <c r="BG7" s="38" t="s">
        <v>102</v>
      </c>
      <c r="BH7" s="38" t="s">
        <v>102</v>
      </c>
      <c r="BI7" s="38">
        <v>412.32</v>
      </c>
      <c r="BJ7" s="38">
        <v>985.39</v>
      </c>
      <c r="BK7" s="38" t="s">
        <v>102</v>
      </c>
      <c r="BL7" s="38" t="s">
        <v>102</v>
      </c>
      <c r="BM7" s="38" t="s">
        <v>102</v>
      </c>
      <c r="BN7" s="38">
        <v>653.69000000000005</v>
      </c>
      <c r="BO7" s="38">
        <v>709.4</v>
      </c>
      <c r="BP7" s="38">
        <v>705.21</v>
      </c>
      <c r="BQ7" s="38" t="s">
        <v>102</v>
      </c>
      <c r="BR7" s="38" t="s">
        <v>102</v>
      </c>
      <c r="BS7" s="38" t="s">
        <v>102</v>
      </c>
      <c r="BT7" s="38">
        <v>49.26</v>
      </c>
      <c r="BU7" s="38">
        <v>47.88</v>
      </c>
      <c r="BV7" s="38" t="s">
        <v>102</v>
      </c>
      <c r="BW7" s="38" t="s">
        <v>102</v>
      </c>
      <c r="BX7" s="38" t="s">
        <v>102</v>
      </c>
      <c r="BY7" s="38">
        <v>88.05</v>
      </c>
      <c r="BZ7" s="38">
        <v>91.14</v>
      </c>
      <c r="CA7" s="38">
        <v>98.96</v>
      </c>
      <c r="CB7" s="38" t="s">
        <v>102</v>
      </c>
      <c r="CC7" s="38" t="s">
        <v>102</v>
      </c>
      <c r="CD7" s="38" t="s">
        <v>102</v>
      </c>
      <c r="CE7" s="38">
        <v>188.66</v>
      </c>
      <c r="CF7" s="38">
        <v>185.87</v>
      </c>
      <c r="CG7" s="38" t="s">
        <v>102</v>
      </c>
      <c r="CH7" s="38" t="s">
        <v>102</v>
      </c>
      <c r="CI7" s="38" t="s">
        <v>102</v>
      </c>
      <c r="CJ7" s="38">
        <v>141.15</v>
      </c>
      <c r="CK7" s="38">
        <v>136.86000000000001</v>
      </c>
      <c r="CL7" s="38">
        <v>134.52000000000001</v>
      </c>
      <c r="CM7" s="38" t="s">
        <v>102</v>
      </c>
      <c r="CN7" s="38" t="s">
        <v>102</v>
      </c>
      <c r="CO7" s="38" t="s">
        <v>102</v>
      </c>
      <c r="CP7" s="38">
        <v>73.33</v>
      </c>
      <c r="CQ7" s="38">
        <v>74.16</v>
      </c>
      <c r="CR7" s="38" t="s">
        <v>102</v>
      </c>
      <c r="CS7" s="38" t="s">
        <v>102</v>
      </c>
      <c r="CT7" s="38" t="s">
        <v>102</v>
      </c>
      <c r="CU7" s="38">
        <v>57.04</v>
      </c>
      <c r="CV7" s="38">
        <v>60.78</v>
      </c>
      <c r="CW7" s="38">
        <v>59.57</v>
      </c>
      <c r="CX7" s="38" t="s">
        <v>102</v>
      </c>
      <c r="CY7" s="38" t="s">
        <v>102</v>
      </c>
      <c r="CZ7" s="38" t="s">
        <v>102</v>
      </c>
      <c r="DA7" s="38">
        <v>85.42</v>
      </c>
      <c r="DB7" s="38">
        <v>86</v>
      </c>
      <c r="DC7" s="38" t="s">
        <v>102</v>
      </c>
      <c r="DD7" s="38" t="s">
        <v>102</v>
      </c>
      <c r="DE7" s="38" t="s">
        <v>102</v>
      </c>
      <c r="DF7" s="38">
        <v>93.73</v>
      </c>
      <c r="DG7" s="38">
        <v>94.17</v>
      </c>
      <c r="DH7" s="38">
        <v>95.57</v>
      </c>
      <c r="DI7" s="38" t="s">
        <v>102</v>
      </c>
      <c r="DJ7" s="38" t="s">
        <v>102</v>
      </c>
      <c r="DK7" s="38" t="s">
        <v>102</v>
      </c>
      <c r="DL7" s="38">
        <v>4.46</v>
      </c>
      <c r="DM7" s="38">
        <v>8.7100000000000009</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0.19</v>
      </c>
      <c r="EI7" s="38">
        <v>0</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2022-01-14T06:41:50Z</cp:lastPrinted>
  <dcterms:created xsi:type="dcterms:W3CDTF">2021-12-03T07:20:09Z</dcterms:created>
  <dcterms:modified xsi:type="dcterms:W3CDTF">2022-01-14T06:41:50Z</dcterms:modified>
  <cp:category/>
</cp:coreProperties>
</file>