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014095\Desktop\公営企業に係る経営比較分析表（令和２年度決算）の分析等について\回答\"/>
    </mc:Choice>
  </mc:AlternateContent>
  <workbookProtection workbookAlgorithmName="SHA-512" workbookHashValue="olUNzolnVpHm7u/RKe5oOf0HMHg0wU6RlfkbRlaUclqBPk7IbxqzRGrTIv/XFlCjRP6ZUoMwwhQb5okMzEUtfQ==" workbookSaltValue="GuM+so9ZXgVIWhdaFCSsi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I10" i="4"/>
  <c r="B10" i="4"/>
  <c r="AL8" i="4"/>
  <c r="P8" i="4"/>
  <c r="I8" i="4"/>
</calcChain>
</file>

<file path=xl/sharedStrings.xml><?xml version="1.0" encoding="utf-8"?>
<sst xmlns="http://schemas.openxmlformats.org/spreadsheetml/2006/main" count="278" uniqueCount="119">
  <si>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</si>
  <si>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</si>
  <si>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</si>
  <si>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</si>
  <si>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</si>
  <si>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</si>
  <si>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</si>
  <si>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</si>
  <si>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</si>
  <si>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</si>
  <si>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</si>
  <si>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</si>
  <si>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</si>
  <si>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</si>
  <si>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</si>
  <si>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</si>
  <si>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</si>
  <si>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</si>
  <si>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</si>
  <si>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</si>
  <si>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</si>
  <si>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</si>
  <si>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</si>
  <si>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</si>
  <si>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</si>
  <si>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</si>
  <si>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</si>
  <si>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</si>
  <si>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</si>
  <si>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</si>
  <si>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</si>
  <si>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</si>
  <si>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</si>
  <si>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</si>
  <si>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</si>
  <si>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</si>
  <si>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</si>
  <si>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</si>
  <si>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</si>
  <si>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</si>
  <si>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</si>
  <si>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</si>
  <si>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</si>
  <si>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</si>
  <si>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</si>
  <si>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</si>
  <si>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</si>
  <si>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</si>
  <si>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</si>
  <si>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</si>
  <si>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</si>
  <si>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</si>
  <si>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</si>
  <si>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</si>
  <si>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</si>
  <si>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</si>
  <si>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</si>
  <si>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</si>
  <si>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</si>
  <si>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</si>
  <si>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</si>
  <si>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</si>
  <si>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</si>
  <si>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</si>
  <si>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</si>
  <si>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</si>
  <si>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</si>
  <si>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</si>
  <si>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</si>
  <si>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</si>
  <si>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</si>
  <si>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</si>
  <si>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</si>
  <si>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</si>
  <si>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</si>
  <si>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</si>
  <si>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</si>
  <si>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</si>
  <si>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</si>
  <si>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</si>
  <si>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</si>
  <si>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</si>
  <si>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</si>
  <si>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</si>
  <si>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</si>
  <si>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</si>
  <si>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</si>
  <si>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</si>
  <si>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</si>
  <si>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</si>
  <si>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</si>
  <si>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</si>
  <si>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</si>
  <si>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</si>
  <si>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</si>
  <si>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</si>
  <si>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宜野湾市</t>
  </si>
  <si>
    <t>法適用</t>
  </si>
  <si>
    <t>下水道事業</t>
  </si>
  <si>
    <t>公共下水道</t>
  </si>
  <si>
    <t>Bc1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</si>
  <si>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</si>
  <si>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</si>
  <si>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</si>
  <si>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</si>
  <si>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</si>
  <si>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</si>
  <si>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</si>
  <si>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</si>
  <si>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</si>
  <si>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</si>
  <si>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</si>
  <si>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</si>
  <si>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</si>
  <si>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</si>
  <si>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</si>
  <si>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①類似団体平均値及び全国平均より下回っている。H30に法適用したため、減価償却を開始したばかりであるので、今後の管路更新等にそなえ経費削減を図る必要がある。
②３ヶ年間0％の値となっている。今後耐用年数に達し更新時期を迎える管路が増加することが考えられるため、事業費の平準化を図り、計画的かつ効率的な更新に取り組む必要がある。
③類似団体平均値及び全国平均より下回っている。年度によりばらつきがあるため、投資のあり方について検討していく必要がある。（H30より法適用したため非表示だが、H29は0.34％である。）</t>
    <rPh sb="1" eb="3">
      <t>ルイジ</t>
    </rPh>
    <rPh sb="3" eb="5">
      <t>ダンタイ</t>
    </rPh>
    <rPh sb="5" eb="7">
      <t>ヘイキン</t>
    </rPh>
    <rPh sb="7" eb="8">
      <t>チ</t>
    </rPh>
    <rPh sb="8" eb="9">
      <t>オヨ</t>
    </rPh>
    <rPh sb="10" eb="12">
      <t>ゼンコク</t>
    </rPh>
    <rPh sb="12" eb="14">
      <t>ヘイキン</t>
    </rPh>
    <rPh sb="16" eb="18">
      <t>シタマワ</t>
    </rPh>
    <rPh sb="27" eb="28">
      <t>ホウ</t>
    </rPh>
    <rPh sb="28" eb="30">
      <t>テキヨウ</t>
    </rPh>
    <rPh sb="35" eb="37">
      <t>ゲンカ</t>
    </rPh>
    <rPh sb="37" eb="39">
      <t>ショウキャク</t>
    </rPh>
    <rPh sb="40" eb="42">
      <t>カイシ</t>
    </rPh>
    <rPh sb="53" eb="55">
      <t>コンゴ</t>
    </rPh>
    <rPh sb="56" eb="58">
      <t>カンロ</t>
    </rPh>
    <rPh sb="58" eb="60">
      <t>コウシン</t>
    </rPh>
    <rPh sb="60" eb="61">
      <t>トウ</t>
    </rPh>
    <rPh sb="65" eb="67">
      <t>ケイヒ</t>
    </rPh>
    <rPh sb="67" eb="69">
      <t>サクゲン</t>
    </rPh>
    <rPh sb="70" eb="71">
      <t>ハカ</t>
    </rPh>
    <rPh sb="72" eb="74">
      <t>ヒツヨウ</t>
    </rPh>
    <rPh sb="82" eb="83">
      <t>ネン</t>
    </rPh>
    <rPh sb="83" eb="84">
      <t>カン</t>
    </rPh>
    <rPh sb="87" eb="88">
      <t>アタイ</t>
    </rPh>
    <rPh sb="95" eb="97">
      <t>コンゴ</t>
    </rPh>
    <rPh sb="97" eb="99">
      <t>タイヨウ</t>
    </rPh>
    <rPh sb="99" eb="101">
      <t>ネンスウ</t>
    </rPh>
    <rPh sb="102" eb="103">
      <t>タッ</t>
    </rPh>
    <rPh sb="104" eb="106">
      <t>コウシン</t>
    </rPh>
    <rPh sb="106" eb="108">
      <t>ジキ</t>
    </rPh>
    <rPh sb="109" eb="110">
      <t>ムカ</t>
    </rPh>
    <rPh sb="112" eb="114">
      <t>カンロ</t>
    </rPh>
    <rPh sb="115" eb="117">
      <t>ゾウカ</t>
    </rPh>
    <rPh sb="122" eb="123">
      <t>カンガ</t>
    </rPh>
    <rPh sb="130" eb="133">
      <t>ジギョウヒ</t>
    </rPh>
    <rPh sb="134" eb="137">
      <t>ヘイジュンカ</t>
    </rPh>
    <rPh sb="138" eb="139">
      <t>ハカ</t>
    </rPh>
    <rPh sb="141" eb="143">
      <t>ケイカク</t>
    </rPh>
    <rPh sb="143" eb="144">
      <t>テキ</t>
    </rPh>
    <rPh sb="146" eb="148">
      <t>コウリツ</t>
    </rPh>
    <rPh sb="148" eb="149">
      <t>テキ</t>
    </rPh>
    <rPh sb="150" eb="152">
      <t>コウシン</t>
    </rPh>
    <rPh sb="153" eb="154">
      <t>ト</t>
    </rPh>
    <rPh sb="155" eb="156">
      <t>ク</t>
    </rPh>
    <rPh sb="157" eb="159">
      <t>ヒツヨウ</t>
    </rPh>
    <rPh sb="165" eb="167">
      <t>ルイジ</t>
    </rPh>
    <rPh sb="167" eb="169">
      <t>ダンタイ</t>
    </rPh>
    <rPh sb="169" eb="171">
      <t>ヘイキン</t>
    </rPh>
    <rPh sb="171" eb="172">
      <t>チ</t>
    </rPh>
    <rPh sb="172" eb="173">
      <t>オヨ</t>
    </rPh>
    <rPh sb="174" eb="176">
      <t>ゼンコク</t>
    </rPh>
    <rPh sb="176" eb="178">
      <t>ヘイキン</t>
    </rPh>
    <rPh sb="180" eb="182">
      <t>シタマワ</t>
    </rPh>
    <rPh sb="187" eb="189">
      <t>ネンド</t>
    </rPh>
    <rPh sb="202" eb="204">
      <t>トウシ</t>
    </rPh>
    <rPh sb="207" eb="208">
      <t>カタ</t>
    </rPh>
    <rPh sb="212" eb="214">
      <t>ケントウ</t>
    </rPh>
    <rPh sb="218" eb="220">
      <t>ヒツヨウ</t>
    </rPh>
    <rPh sb="230" eb="231">
      <t>ホウ</t>
    </rPh>
    <rPh sb="231" eb="233">
      <t>テキヨウ</t>
    </rPh>
    <rPh sb="237" eb="240">
      <t>ヒヒョウジ</t>
    </rPh>
    <phoneticPr fontId="4"/>
  </si>
  <si>
    <t>①各年度の値は黒字であることを示す100％以上となっている。類似団体平均値及び全国平均を上回っていることから健全な状況といえるが、今後の更新投資等に係る費用を確保するためには、更なる費用削減に取り組む必要がある。また、公営企業会計は独立採算の原則があることから、基準外繰入金を減少させるため引き続き使用料の適正化について検討していかなければならない。
②３ヶ年間0％となっており、健全な経営といえるが、基準外繰入金を減らしていく必要がある。
③１年以内に現金化できる資産で、１年以内に支払わなければならない負債を賄われていることを示す100％以上となっている。流動資産である現金預金が増加していることからR1と比べ増となっている。
④各年度の値は類似団体平均値及び全国平均と比べ下回っているが、管路更新等を勘案し随時その適正度を検討していく必要がある。
⑤類似団体平均値及び全国平均を上回っているが、今後の管路更新等による経費の増加を考慮し、経営状況の見直しを行う必要がある。
⑥類似団体平均値及び全国平均を下回っているが、今後も経費削減等の取組を行う必要がある。
⑦本市は処理場を有していないため0％となっている。
⑧類似団体平均値及び全国平均を下回っているため、積極的な普及活動を行っていく必要がある。</t>
    <rPh sb="1" eb="4">
      <t>カクネンド</t>
    </rPh>
    <rPh sb="5" eb="6">
      <t>アタイ</t>
    </rPh>
    <rPh sb="7" eb="9">
      <t>クロジ</t>
    </rPh>
    <rPh sb="15" eb="16">
      <t>シメ</t>
    </rPh>
    <rPh sb="21" eb="23">
      <t>イジョウ</t>
    </rPh>
    <rPh sb="30" eb="32">
      <t>ルイジ</t>
    </rPh>
    <rPh sb="32" eb="34">
      <t>ダンタイ</t>
    </rPh>
    <rPh sb="34" eb="36">
      <t>ヘイキン</t>
    </rPh>
    <rPh sb="36" eb="37">
      <t>チ</t>
    </rPh>
    <rPh sb="37" eb="38">
      <t>オヨ</t>
    </rPh>
    <rPh sb="39" eb="41">
      <t>ゼンコク</t>
    </rPh>
    <rPh sb="41" eb="43">
      <t>ヘイキン</t>
    </rPh>
    <rPh sb="44" eb="46">
      <t>ウワマワ</t>
    </rPh>
    <rPh sb="54" eb="56">
      <t>ケンゼン</t>
    </rPh>
    <rPh sb="57" eb="59">
      <t>ジョウキョウ</t>
    </rPh>
    <rPh sb="65" eb="67">
      <t>コンゴ</t>
    </rPh>
    <rPh sb="68" eb="70">
      <t>コウシン</t>
    </rPh>
    <rPh sb="70" eb="72">
      <t>トウシ</t>
    </rPh>
    <rPh sb="72" eb="73">
      <t>トウ</t>
    </rPh>
    <rPh sb="74" eb="75">
      <t>カカ</t>
    </rPh>
    <rPh sb="76" eb="78">
      <t>ヒヨウ</t>
    </rPh>
    <rPh sb="79" eb="81">
      <t>カクホ</t>
    </rPh>
    <rPh sb="88" eb="89">
      <t>サラ</t>
    </rPh>
    <rPh sb="91" eb="93">
      <t>ヒヨウ</t>
    </rPh>
    <rPh sb="93" eb="95">
      <t>サクゲン</t>
    </rPh>
    <rPh sb="96" eb="97">
      <t>ト</t>
    </rPh>
    <rPh sb="98" eb="99">
      <t>ク</t>
    </rPh>
    <rPh sb="100" eb="102">
      <t>ヒツヨウ</t>
    </rPh>
    <rPh sb="109" eb="111">
      <t>コウエイ</t>
    </rPh>
    <rPh sb="111" eb="113">
      <t>キギョウ</t>
    </rPh>
    <rPh sb="113" eb="115">
      <t>カイケイ</t>
    </rPh>
    <rPh sb="116" eb="118">
      <t>ドクリツ</t>
    </rPh>
    <rPh sb="118" eb="120">
      <t>サイサン</t>
    </rPh>
    <rPh sb="121" eb="123">
      <t>ゲンソク</t>
    </rPh>
    <rPh sb="131" eb="133">
      <t>キジュン</t>
    </rPh>
    <rPh sb="133" eb="134">
      <t>ガイ</t>
    </rPh>
    <rPh sb="134" eb="136">
      <t>クリイレ</t>
    </rPh>
    <rPh sb="136" eb="137">
      <t>キン</t>
    </rPh>
    <rPh sb="138" eb="140">
      <t>ゲンショウ</t>
    </rPh>
    <rPh sb="145" eb="146">
      <t>ヒ</t>
    </rPh>
    <rPh sb="147" eb="148">
      <t>ツヅ</t>
    </rPh>
    <rPh sb="149" eb="152">
      <t>シヨウリョウ</t>
    </rPh>
    <rPh sb="153" eb="155">
      <t>テキセイ</t>
    </rPh>
    <rPh sb="155" eb="156">
      <t>カ</t>
    </rPh>
    <rPh sb="160" eb="162">
      <t>ケントウ</t>
    </rPh>
    <rPh sb="179" eb="180">
      <t>ネン</t>
    </rPh>
    <rPh sb="180" eb="181">
      <t>カン</t>
    </rPh>
    <rPh sb="190" eb="192">
      <t>ケンゼン</t>
    </rPh>
    <rPh sb="193" eb="195">
      <t>ケイエイ</t>
    </rPh>
    <rPh sb="201" eb="203">
      <t>キジュン</t>
    </rPh>
    <rPh sb="203" eb="204">
      <t>ガイ</t>
    </rPh>
    <rPh sb="204" eb="206">
      <t>クリイレ</t>
    </rPh>
    <rPh sb="206" eb="207">
      <t>キン</t>
    </rPh>
    <rPh sb="208" eb="209">
      <t>ヘ</t>
    </rPh>
    <rPh sb="214" eb="216">
      <t>ヒツヨウ</t>
    </rPh>
    <rPh sb="223" eb="224">
      <t>ネン</t>
    </rPh>
    <rPh sb="224" eb="226">
      <t>イナイ</t>
    </rPh>
    <rPh sb="227" eb="229">
      <t>ゲンキン</t>
    </rPh>
    <rPh sb="229" eb="230">
      <t>カ</t>
    </rPh>
    <rPh sb="233" eb="235">
      <t>シサン</t>
    </rPh>
    <rPh sb="238" eb="239">
      <t>ネン</t>
    </rPh>
    <rPh sb="239" eb="241">
      <t>イナイ</t>
    </rPh>
    <rPh sb="242" eb="244">
      <t>シハラ</t>
    </rPh>
    <rPh sb="253" eb="255">
      <t>フサイ</t>
    </rPh>
    <rPh sb="256" eb="257">
      <t>マカナ</t>
    </rPh>
    <rPh sb="265" eb="266">
      <t>シメ</t>
    </rPh>
    <rPh sb="271" eb="273">
      <t>イジョウ</t>
    </rPh>
    <rPh sb="280" eb="282">
      <t>リュウドウ</t>
    </rPh>
    <rPh sb="282" eb="284">
      <t>シサン</t>
    </rPh>
    <rPh sb="287" eb="289">
      <t>ゲンキン</t>
    </rPh>
    <rPh sb="289" eb="291">
      <t>ヨキン</t>
    </rPh>
    <rPh sb="292" eb="294">
      <t>ゾウカ</t>
    </rPh>
    <rPh sb="305" eb="306">
      <t>クラ</t>
    </rPh>
    <rPh sb="307" eb="308">
      <t>ゾウ</t>
    </rPh>
    <rPh sb="317" eb="318">
      <t>カク</t>
    </rPh>
    <rPh sb="318" eb="320">
      <t>ネンド</t>
    </rPh>
    <rPh sb="321" eb="322">
      <t>アタイ</t>
    </rPh>
    <rPh sb="323" eb="325">
      <t>ルイジ</t>
    </rPh>
    <rPh sb="325" eb="327">
      <t>ダンタイ</t>
    </rPh>
    <rPh sb="327" eb="329">
      <t>ヘイキン</t>
    </rPh>
    <rPh sb="329" eb="330">
      <t>チ</t>
    </rPh>
    <rPh sb="330" eb="331">
      <t>オヨ</t>
    </rPh>
    <rPh sb="332" eb="334">
      <t>ゼンコク</t>
    </rPh>
    <rPh sb="334" eb="336">
      <t>ヘイキン</t>
    </rPh>
    <rPh sb="337" eb="338">
      <t>クラ</t>
    </rPh>
    <rPh sb="339" eb="341">
      <t>シタマワ</t>
    </rPh>
    <rPh sb="347" eb="349">
      <t>カンロ</t>
    </rPh>
    <rPh sb="349" eb="351">
      <t>コウシン</t>
    </rPh>
    <rPh sb="351" eb="352">
      <t>トウ</t>
    </rPh>
    <rPh sb="353" eb="355">
      <t>カンアン</t>
    </rPh>
    <rPh sb="356" eb="358">
      <t>ズイジ</t>
    </rPh>
    <rPh sb="360" eb="362">
      <t>テキセイ</t>
    </rPh>
    <rPh sb="362" eb="363">
      <t>ド</t>
    </rPh>
    <rPh sb="364" eb="366">
      <t>ケントウ</t>
    </rPh>
    <rPh sb="370" eb="372">
      <t>ヒツヨウ</t>
    </rPh>
    <rPh sb="378" eb="380">
      <t>ルイジ</t>
    </rPh>
    <rPh sb="380" eb="382">
      <t>ダンタイ</t>
    </rPh>
    <rPh sb="382" eb="384">
      <t>ヘイキン</t>
    </rPh>
    <rPh sb="384" eb="385">
      <t>チ</t>
    </rPh>
    <rPh sb="385" eb="386">
      <t>オヨ</t>
    </rPh>
    <rPh sb="387" eb="389">
      <t>ゼンコク</t>
    </rPh>
    <rPh sb="389" eb="391">
      <t>ヘイキン</t>
    </rPh>
    <rPh sb="392" eb="394">
      <t>ウワマワ</t>
    </rPh>
    <rPh sb="400" eb="402">
      <t>コンゴ</t>
    </rPh>
    <rPh sb="403" eb="405">
      <t>カンロ</t>
    </rPh>
    <rPh sb="405" eb="407">
      <t>コウシン</t>
    </rPh>
    <rPh sb="407" eb="408">
      <t>トウ</t>
    </rPh>
    <rPh sb="411" eb="413">
      <t>ケイヒ</t>
    </rPh>
    <rPh sb="414" eb="416">
      <t>ゾウカ</t>
    </rPh>
    <rPh sb="417" eb="419">
      <t>コウリョ</t>
    </rPh>
    <rPh sb="421" eb="423">
      <t>ケイエイ</t>
    </rPh>
    <rPh sb="423" eb="425">
      <t>ジョウキョウ</t>
    </rPh>
    <rPh sb="426" eb="428">
      <t>ミナオ</t>
    </rPh>
    <rPh sb="430" eb="431">
      <t>オコナ</t>
    </rPh>
    <rPh sb="432" eb="434">
      <t>ヒツヨウ</t>
    </rPh>
    <rPh sb="440" eb="442">
      <t>ルイジ</t>
    </rPh>
    <rPh sb="442" eb="444">
      <t>ダンタイ</t>
    </rPh>
    <rPh sb="444" eb="446">
      <t>ヘイキン</t>
    </rPh>
    <rPh sb="446" eb="447">
      <t>チ</t>
    </rPh>
    <rPh sb="447" eb="448">
      <t>オヨ</t>
    </rPh>
    <rPh sb="449" eb="451">
      <t>ゼンコク</t>
    </rPh>
    <rPh sb="451" eb="453">
      <t>ヘイキン</t>
    </rPh>
    <rPh sb="454" eb="456">
      <t>シタマワ</t>
    </rPh>
    <rPh sb="462" eb="464">
      <t>コンゴ</t>
    </rPh>
    <rPh sb="465" eb="467">
      <t>ケイヒ</t>
    </rPh>
    <rPh sb="467" eb="469">
      <t>サクゲン</t>
    </rPh>
    <rPh sb="469" eb="470">
      <t>トウ</t>
    </rPh>
    <rPh sb="471" eb="472">
      <t>ト</t>
    </rPh>
    <rPh sb="472" eb="473">
      <t>ク</t>
    </rPh>
    <rPh sb="474" eb="475">
      <t>オコナ</t>
    </rPh>
    <rPh sb="476" eb="478">
      <t>ヒツヨウ</t>
    </rPh>
    <rPh sb="484" eb="486">
      <t>ホンシ</t>
    </rPh>
    <rPh sb="487" eb="490">
      <t>ショリジョウ</t>
    </rPh>
    <rPh sb="491" eb="492">
      <t>ユウ</t>
    </rPh>
    <rPh sb="510" eb="512">
      <t>ルイジ</t>
    </rPh>
    <rPh sb="512" eb="514">
      <t>ダンタイ</t>
    </rPh>
    <rPh sb="514" eb="516">
      <t>ヘイキン</t>
    </rPh>
    <rPh sb="516" eb="517">
      <t>チ</t>
    </rPh>
    <rPh sb="517" eb="518">
      <t>オヨ</t>
    </rPh>
    <rPh sb="519" eb="521">
      <t>ゼンコク</t>
    </rPh>
    <rPh sb="521" eb="523">
      <t>ヘイキン</t>
    </rPh>
    <rPh sb="524" eb="526">
      <t>シタマワ</t>
    </rPh>
    <rPh sb="533" eb="536">
      <t>セッキョクテキ</t>
    </rPh>
    <rPh sb="537" eb="539">
      <t>フキュウ</t>
    </rPh>
    <rPh sb="539" eb="541">
      <t>カツドウ</t>
    </rPh>
    <rPh sb="542" eb="543">
      <t>オコナ</t>
    </rPh>
    <rPh sb="547" eb="549">
      <t>ヒツヨウ</t>
    </rPh>
    <phoneticPr fontId="4"/>
  </si>
  <si>
    <t>経営の圧迫の原因となっている老朽化した施設等の計画的維持管理の見直し、不明水対策の強化、下水道使用料の増収（普及強化等）を中心に取り組み、より健全な下水道事業運営となるよう経営努力を図る必要がある。
 また、R2年4月より使用料改定を行ったが（改定率約18％）、新型コロナウイルス感染症拡大に伴う緊急事態宣言等により営業用及び官公署等の水量が減少したため、使用料の増収は当初の予定より見込まれなかった。H30に地方公営企業法を適用し企業会計方式を導入したことにより、資産の状況が明確になったため、今後も引き続き経営の見直しについて検討していきたい。</t>
    <rPh sb="0" eb="2">
      <t>ケイエイ</t>
    </rPh>
    <rPh sb="3" eb="5">
      <t>アッパク</t>
    </rPh>
    <rPh sb="6" eb="8">
      <t>ゲンイン</t>
    </rPh>
    <rPh sb="14" eb="17">
      <t>ロウキュウカ</t>
    </rPh>
    <rPh sb="19" eb="21">
      <t>シセツ</t>
    </rPh>
    <rPh sb="21" eb="22">
      <t>トウ</t>
    </rPh>
    <rPh sb="23" eb="25">
      <t>ケイカク</t>
    </rPh>
    <rPh sb="25" eb="26">
      <t>テキ</t>
    </rPh>
    <rPh sb="26" eb="28">
      <t>イジ</t>
    </rPh>
    <rPh sb="28" eb="30">
      <t>カンリ</t>
    </rPh>
    <rPh sb="31" eb="33">
      <t>ミナオ</t>
    </rPh>
    <rPh sb="35" eb="37">
      <t>フメイ</t>
    </rPh>
    <rPh sb="37" eb="38">
      <t>スイ</t>
    </rPh>
    <rPh sb="38" eb="40">
      <t>タイサク</t>
    </rPh>
    <rPh sb="41" eb="43">
      <t>キョウカ</t>
    </rPh>
    <rPh sb="44" eb="47">
      <t>ゲスイドウ</t>
    </rPh>
    <rPh sb="47" eb="50">
      <t>シヨウリョウ</t>
    </rPh>
    <rPh sb="51" eb="53">
      <t>ゾウシュウ</t>
    </rPh>
    <rPh sb="54" eb="56">
      <t>フキュウ</t>
    </rPh>
    <rPh sb="56" eb="58">
      <t>キョウカ</t>
    </rPh>
    <rPh sb="58" eb="59">
      <t>トウ</t>
    </rPh>
    <rPh sb="61" eb="63">
      <t>チュウシン</t>
    </rPh>
    <rPh sb="64" eb="65">
      <t>ト</t>
    </rPh>
    <rPh sb="66" eb="67">
      <t>ク</t>
    </rPh>
    <rPh sb="71" eb="73">
      <t>ケンゼン</t>
    </rPh>
    <rPh sb="74" eb="77">
      <t>ゲスイドウ</t>
    </rPh>
    <rPh sb="77" eb="79">
      <t>ジギョウ</t>
    </rPh>
    <rPh sb="79" eb="81">
      <t>ウンエイ</t>
    </rPh>
    <rPh sb="86" eb="88">
      <t>ケイエイ</t>
    </rPh>
    <rPh sb="88" eb="90">
      <t>ドリョク</t>
    </rPh>
    <rPh sb="91" eb="92">
      <t>ハカ</t>
    </rPh>
    <rPh sb="93" eb="95">
      <t>ヒツヨウ</t>
    </rPh>
    <rPh sb="106" eb="107">
      <t>ネン</t>
    </rPh>
    <rPh sb="108" eb="109">
      <t>ガツ</t>
    </rPh>
    <rPh sb="111" eb="114">
      <t>シヨウリョウ</t>
    </rPh>
    <rPh sb="114" eb="116">
      <t>カイテイ</t>
    </rPh>
    <rPh sb="117" eb="118">
      <t>オコナ</t>
    </rPh>
    <rPh sb="122" eb="124">
      <t>カイテイ</t>
    </rPh>
    <rPh sb="124" eb="125">
      <t>リツ</t>
    </rPh>
    <rPh sb="125" eb="126">
      <t>ヤク</t>
    </rPh>
    <rPh sb="131" eb="133">
      <t>シンガタ</t>
    </rPh>
    <rPh sb="140" eb="143">
      <t>カンセンショウ</t>
    </rPh>
    <rPh sb="143" eb="145">
      <t>カクダイ</t>
    </rPh>
    <rPh sb="146" eb="147">
      <t>トモナ</t>
    </rPh>
    <rPh sb="148" eb="150">
      <t>キンキュウ</t>
    </rPh>
    <rPh sb="150" eb="152">
      <t>ジタイ</t>
    </rPh>
    <rPh sb="152" eb="154">
      <t>センゲン</t>
    </rPh>
    <rPh sb="154" eb="155">
      <t>トウ</t>
    </rPh>
    <rPh sb="158" eb="160">
      <t>エイギョウ</t>
    </rPh>
    <rPh sb="160" eb="161">
      <t>ヨウ</t>
    </rPh>
    <rPh sb="161" eb="162">
      <t>オヨ</t>
    </rPh>
    <rPh sb="163" eb="166">
      <t>カンコウショ</t>
    </rPh>
    <rPh sb="166" eb="167">
      <t>トウ</t>
    </rPh>
    <rPh sb="168" eb="170">
      <t>スイリョウ</t>
    </rPh>
    <rPh sb="171" eb="173">
      <t>ゲンショウ</t>
    </rPh>
    <rPh sb="178" eb="181">
      <t>シヨウリョウ</t>
    </rPh>
    <rPh sb="182" eb="184">
      <t>ゾウシュウ</t>
    </rPh>
    <rPh sb="185" eb="187">
      <t>トウショ</t>
    </rPh>
    <rPh sb="188" eb="190">
      <t>ヨテイ</t>
    </rPh>
    <rPh sb="192" eb="194">
      <t>ミコ</t>
    </rPh>
    <rPh sb="205" eb="207">
      <t>チホウ</t>
    </rPh>
    <rPh sb="207" eb="209">
      <t>コウエイ</t>
    </rPh>
    <rPh sb="209" eb="211">
      <t>キギョウ</t>
    </rPh>
    <rPh sb="211" eb="212">
      <t>ホウ</t>
    </rPh>
    <rPh sb="213" eb="215">
      <t>テキヨウ</t>
    </rPh>
    <rPh sb="216" eb="218">
      <t>キギョウ</t>
    </rPh>
    <rPh sb="218" eb="220">
      <t>カイケイ</t>
    </rPh>
    <rPh sb="220" eb="222">
      <t>ホウシキ</t>
    </rPh>
    <rPh sb="223" eb="225">
      <t>ドウニュウ</t>
    </rPh>
    <rPh sb="233" eb="235">
      <t>シサン</t>
    </rPh>
    <rPh sb="236" eb="238">
      <t>ジョウキョウ</t>
    </rPh>
    <rPh sb="239" eb="241">
      <t>メイカク</t>
    </rPh>
    <rPh sb="248" eb="250">
      <t>コンゴ</t>
    </rPh>
    <rPh sb="251" eb="252">
      <t>ヒ</t>
    </rPh>
    <rPh sb="253" eb="254">
      <t>ツヅ</t>
    </rPh>
    <rPh sb="255" eb="257">
      <t>ケイエイ</t>
    </rPh>
    <rPh sb="258" eb="260">
      <t>ミナオ</t>
    </rPh>
    <rPh sb="265" eb="26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</si>
</sst>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0.04</c:v>
                </c:pt>
                <c:pt idx="3" formatCode="#,##0.00;&quot;△&quot;#,##0.00">
                  <c:v>0</c:v>
                </c:pt>
                <c:pt idx="4">
                  <c:v>0.04</c:v>
                </c:pt>
              </c:numCache>
            </c:numRef>
          </c:val>
          <c:extLst>
            <c:ext xmlns:c16="http://schemas.microsoft.com/office/drawing/2014/chart" uri="{C3380CC4-5D6E-409C-BE32-E72D297353CC}">
              <c16:uniqueId val="{00000000-2464-40E5-B8AF-A330E191552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0.12</c:v>
                </c:pt>
                <c:pt idx="4">
                  <c:v>0.08</c:v>
                </c:pt>
              </c:numCache>
            </c:numRef>
          </c:val>
          <c:smooth val="0"/>
          <c:extLst>
            <c:ext xmlns:c16="http://schemas.microsoft.com/office/drawing/2014/chart" uri="{C3380CC4-5D6E-409C-BE32-E72D297353CC}">
              <c16:uniqueId val="{00000001-2464-40E5-B8AF-A330E191552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59-42C0-A153-6AD4BAE3886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56.51</c:v>
                </c:pt>
                <c:pt idx="3">
                  <c:v>57.04</c:v>
                </c:pt>
                <c:pt idx="4">
                  <c:v>60.78</c:v>
                </c:pt>
              </c:numCache>
            </c:numRef>
          </c:val>
          <c:smooth val="0"/>
          <c:extLst>
            <c:ext xmlns:c16="http://schemas.microsoft.com/office/drawing/2014/chart" uri="{C3380CC4-5D6E-409C-BE32-E72D297353CC}">
              <c16:uniqueId val="{00000001-8659-42C0-A153-6AD4BAE3886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81.489999999999995</c:v>
                </c:pt>
                <c:pt idx="3">
                  <c:v>82.38</c:v>
                </c:pt>
                <c:pt idx="4">
                  <c:v>83.44</c:v>
                </c:pt>
              </c:numCache>
            </c:numRef>
          </c:val>
          <c:extLst>
            <c:ext xmlns:c16="http://schemas.microsoft.com/office/drawing/2014/chart" uri="{C3380CC4-5D6E-409C-BE32-E72D297353CC}">
              <c16:uniqueId val="{00000000-1688-43DE-95D8-66CEB6EC258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93.91</c:v>
                </c:pt>
                <c:pt idx="3">
                  <c:v>93.73</c:v>
                </c:pt>
                <c:pt idx="4">
                  <c:v>94.17</c:v>
                </c:pt>
              </c:numCache>
            </c:numRef>
          </c:val>
          <c:smooth val="0"/>
          <c:extLst>
            <c:ext xmlns:c16="http://schemas.microsoft.com/office/drawing/2014/chart" uri="{C3380CC4-5D6E-409C-BE32-E72D297353CC}">
              <c16:uniqueId val="{00000001-1688-43DE-95D8-66CEB6EC258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110.71</c:v>
                </c:pt>
                <c:pt idx="3">
                  <c:v>108.54</c:v>
                </c:pt>
                <c:pt idx="4">
                  <c:v>116.09</c:v>
                </c:pt>
              </c:numCache>
            </c:numRef>
          </c:val>
          <c:extLst>
            <c:ext xmlns:c16="http://schemas.microsoft.com/office/drawing/2014/chart" uri="{C3380CC4-5D6E-409C-BE32-E72D297353CC}">
              <c16:uniqueId val="{00000000-205F-44D6-A84E-4BE7517EB10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107.95</c:v>
                </c:pt>
                <c:pt idx="3">
                  <c:v>106.32</c:v>
                </c:pt>
                <c:pt idx="4">
                  <c:v>106.67</c:v>
                </c:pt>
              </c:numCache>
            </c:numRef>
          </c:val>
          <c:smooth val="0"/>
          <c:extLst>
            <c:ext xmlns:c16="http://schemas.microsoft.com/office/drawing/2014/chart" uri="{C3380CC4-5D6E-409C-BE32-E72D297353CC}">
              <c16:uniqueId val="{00000001-205F-44D6-A84E-4BE7517EB10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3.85</c:v>
                </c:pt>
                <c:pt idx="3">
                  <c:v>7.68</c:v>
                </c:pt>
                <c:pt idx="4">
                  <c:v>11.29</c:v>
                </c:pt>
              </c:numCache>
            </c:numRef>
          </c:val>
          <c:extLst>
            <c:ext xmlns:c16="http://schemas.microsoft.com/office/drawing/2014/chart" uri="{C3380CC4-5D6E-409C-BE32-E72D297353CC}">
              <c16:uniqueId val="{00000000-6BF4-47BE-8DAD-9127C69D136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22.74</c:v>
                </c:pt>
                <c:pt idx="3">
                  <c:v>21.22</c:v>
                </c:pt>
                <c:pt idx="4">
                  <c:v>23.25</c:v>
                </c:pt>
              </c:numCache>
            </c:numRef>
          </c:val>
          <c:smooth val="0"/>
          <c:extLst>
            <c:ext xmlns:c16="http://schemas.microsoft.com/office/drawing/2014/chart" uri="{C3380CC4-5D6E-409C-BE32-E72D297353CC}">
              <c16:uniqueId val="{00000001-6BF4-47BE-8DAD-9127C69D136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7E2-476B-82D2-75C98D9BE87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0.18</c:v>
                </c:pt>
                <c:pt idx="3">
                  <c:v>0.83</c:v>
                </c:pt>
                <c:pt idx="4">
                  <c:v>1.06</c:v>
                </c:pt>
              </c:numCache>
            </c:numRef>
          </c:val>
          <c:smooth val="0"/>
          <c:extLst>
            <c:ext xmlns:c16="http://schemas.microsoft.com/office/drawing/2014/chart" uri="{C3380CC4-5D6E-409C-BE32-E72D297353CC}">
              <c16:uniqueId val="{00000001-67E2-476B-82D2-75C98D9BE87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CF9-4850-9EBF-006296D2DC2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1.03</c:v>
                </c:pt>
                <c:pt idx="3">
                  <c:v>1.35</c:v>
                </c:pt>
                <c:pt idx="4">
                  <c:v>3.68</c:v>
                </c:pt>
              </c:numCache>
            </c:numRef>
          </c:val>
          <c:smooth val="0"/>
          <c:extLst>
            <c:ext xmlns:c16="http://schemas.microsoft.com/office/drawing/2014/chart" uri="{C3380CC4-5D6E-409C-BE32-E72D297353CC}">
              <c16:uniqueId val="{00000001-2CF9-4850-9EBF-006296D2DC2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96.98</c:v>
                </c:pt>
                <c:pt idx="3">
                  <c:v>138.58000000000001</c:v>
                </c:pt>
                <c:pt idx="4">
                  <c:v>149.08000000000001</c:v>
                </c:pt>
              </c:numCache>
            </c:numRef>
          </c:val>
          <c:extLst>
            <c:ext xmlns:c16="http://schemas.microsoft.com/office/drawing/2014/chart" uri="{C3380CC4-5D6E-409C-BE32-E72D297353CC}">
              <c16:uniqueId val="{00000000-6258-4FCA-A19C-74D10A47660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80.5</c:v>
                </c:pt>
                <c:pt idx="3">
                  <c:v>71.540000000000006</c:v>
                </c:pt>
                <c:pt idx="4">
                  <c:v>67.86</c:v>
                </c:pt>
              </c:numCache>
            </c:numRef>
          </c:val>
          <c:smooth val="0"/>
          <c:extLst>
            <c:ext xmlns:c16="http://schemas.microsoft.com/office/drawing/2014/chart" uri="{C3380CC4-5D6E-409C-BE32-E72D297353CC}">
              <c16:uniqueId val="{00000001-6258-4FCA-A19C-74D10A47660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408.83</c:v>
                </c:pt>
                <c:pt idx="3">
                  <c:v>353.53</c:v>
                </c:pt>
                <c:pt idx="4">
                  <c:v>476.21</c:v>
                </c:pt>
              </c:numCache>
            </c:numRef>
          </c:val>
          <c:extLst>
            <c:ext xmlns:c16="http://schemas.microsoft.com/office/drawing/2014/chart" uri="{C3380CC4-5D6E-409C-BE32-E72D297353CC}">
              <c16:uniqueId val="{00000000-6BAF-4E53-AE37-D60B0554589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605.9</c:v>
                </c:pt>
                <c:pt idx="3">
                  <c:v>653.69000000000005</c:v>
                </c:pt>
                <c:pt idx="4">
                  <c:v>709.4</c:v>
                </c:pt>
              </c:numCache>
            </c:numRef>
          </c:val>
          <c:smooth val="0"/>
          <c:extLst>
            <c:ext xmlns:c16="http://schemas.microsoft.com/office/drawing/2014/chart" uri="{C3380CC4-5D6E-409C-BE32-E72D297353CC}">
              <c16:uniqueId val="{00000001-6BAF-4E53-AE37-D60B0554589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91.69</c:v>
                </c:pt>
                <c:pt idx="3">
                  <c:v>93.57</c:v>
                </c:pt>
                <c:pt idx="4">
                  <c:v>107.06</c:v>
                </c:pt>
              </c:numCache>
            </c:numRef>
          </c:val>
          <c:extLst>
            <c:ext xmlns:c16="http://schemas.microsoft.com/office/drawing/2014/chart" uri="{C3380CC4-5D6E-409C-BE32-E72D297353CC}">
              <c16:uniqueId val="{00000000-757D-415D-8731-0FAC0B85EC4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89.41</c:v>
                </c:pt>
                <c:pt idx="3">
                  <c:v>88.05</c:v>
                </c:pt>
                <c:pt idx="4">
                  <c:v>91.14</c:v>
                </c:pt>
              </c:numCache>
            </c:numRef>
          </c:val>
          <c:smooth val="0"/>
          <c:extLst>
            <c:ext xmlns:c16="http://schemas.microsoft.com/office/drawing/2014/chart" uri="{C3380CC4-5D6E-409C-BE32-E72D297353CC}">
              <c16:uniqueId val="{00000001-757D-415D-8731-0FAC0B85EC4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93.75</c:v>
                </c:pt>
                <c:pt idx="3">
                  <c:v>92.37</c:v>
                </c:pt>
                <c:pt idx="4">
                  <c:v>85.24</c:v>
                </c:pt>
              </c:numCache>
            </c:numRef>
          </c:val>
          <c:extLst>
            <c:ext xmlns:c16="http://schemas.microsoft.com/office/drawing/2014/chart" uri="{C3380CC4-5D6E-409C-BE32-E72D297353CC}">
              <c16:uniqueId val="{00000000-D281-4B53-B745-B5DE4EBC3A5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142.05000000000001</c:v>
                </c:pt>
                <c:pt idx="3">
                  <c:v>141.15</c:v>
                </c:pt>
                <c:pt idx="4">
                  <c:v>136.86000000000001</c:v>
                </c:pt>
              </c:numCache>
            </c:numRef>
          </c:val>
          <c:smooth val="0"/>
          <c:extLst>
            <c:ext xmlns:c16="http://schemas.microsoft.com/office/drawing/2014/chart" uri="{C3380CC4-5D6E-409C-BE32-E72D297353CC}">
              <c16:uniqueId val="{00000001-D281-4B53-B745-B5DE4EBC3A5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宜野湾市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自治体職員</v>
      </c>
      <c r="AE8" s="50"/>
      <c r="AF8" s="50"/>
      <c r="AG8" s="50"/>
      <c r="AH8" s="50"/>
      <c r="AI8" s="50"/>
      <c r="AJ8" s="50"/>
      <c r="AK8" s="3"/>
      <c r="AL8" s="51">
        <f>データ!S6</f>
        <v>100462</v>
      </c>
      <c r="AM8" s="51"/>
      <c r="AN8" s="51"/>
      <c r="AO8" s="51"/>
      <c r="AP8" s="51"/>
      <c r="AQ8" s="51"/>
      <c r="AR8" s="51"/>
      <c r="AS8" s="51"/>
      <c r="AT8" s="46">
        <f>データ!T6</f>
        <v>19.8</v>
      </c>
      <c r="AU8" s="46"/>
      <c r="AV8" s="46"/>
      <c r="AW8" s="46"/>
      <c r="AX8" s="46"/>
      <c r="AY8" s="46"/>
      <c r="AZ8" s="46"/>
      <c r="BA8" s="46"/>
      <c r="BB8" s="46">
        <f>データ!U6</f>
        <v>5073.84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76.13</v>
      </c>
      <c r="J10" s="46"/>
      <c r="K10" s="46"/>
      <c r="L10" s="46"/>
      <c r="M10" s="46"/>
      <c r="N10" s="46"/>
      <c r="O10" s="46"/>
      <c r="P10" s="46">
        <f>データ!P6</f>
        <v>95.82</v>
      </c>
      <c r="Q10" s="46"/>
      <c r="R10" s="46"/>
      <c r="S10" s="46"/>
      <c r="T10" s="46"/>
      <c r="U10" s="46"/>
      <c r="V10" s="46"/>
      <c r="W10" s="46">
        <f>データ!Q6</f>
        <v>100</v>
      </c>
      <c r="X10" s="46"/>
      <c r="Y10" s="46"/>
      <c r="Z10" s="46"/>
      <c r="AA10" s="46"/>
      <c r="AB10" s="46"/>
      <c r="AC10" s="46"/>
      <c r="AD10" s="51">
        <f>データ!R6</f>
        <v>1670</v>
      </c>
      <c r="AE10" s="51"/>
      <c r="AF10" s="51"/>
      <c r="AG10" s="51"/>
      <c r="AH10" s="51"/>
      <c r="AI10" s="51"/>
      <c r="AJ10" s="51"/>
      <c r="AK10" s="2"/>
      <c r="AL10" s="51">
        <f>データ!V6</f>
        <v>95862</v>
      </c>
      <c r="AM10" s="51"/>
      <c r="AN10" s="51"/>
      <c r="AO10" s="51"/>
      <c r="AP10" s="51"/>
      <c r="AQ10" s="51"/>
      <c r="AR10" s="51"/>
      <c r="AS10" s="51"/>
      <c r="AT10" s="46">
        <f>データ!W6</f>
        <v>17.91</v>
      </c>
      <c r="AU10" s="46"/>
      <c r="AV10" s="46"/>
      <c r="AW10" s="46"/>
      <c r="AX10" s="46"/>
      <c r="AY10" s="46"/>
      <c r="AZ10" s="46"/>
      <c r="BA10" s="46"/>
      <c r="BB10" s="46">
        <f>データ!X6</f>
        <v>5352.43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6fnPWBeYEtzvVUMN0EJdEgiNYQtiG592GqNtE75sAepIq7NQlbIhyOGcOQI1x3lgbpoYOr5afDyNmgLXSZj/2w==" saltValue="Cti1TO13rSA84jjpXw8zn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472051</v>
      </c>
      <c r="D6" s="33">
        <f t="shared" si="3"/>
        <v>46</v>
      </c>
      <c r="E6" s="33">
        <f t="shared" si="3"/>
        <v>17</v>
      </c>
      <c r="F6" s="33">
        <f t="shared" si="3"/>
        <v>1</v>
      </c>
      <c r="G6" s="33">
        <f t="shared" si="3"/>
        <v>0</v>
      </c>
      <c r="H6" s="33" t="str">
        <f t="shared" si="3"/>
        <v>沖縄県　宜野湾市</v>
      </c>
      <c r="I6" s="33" t="str">
        <f t="shared" si="3"/>
        <v>法適用</v>
      </c>
      <c r="J6" s="33" t="str">
        <f t="shared" si="3"/>
        <v>下水道事業</v>
      </c>
      <c r="K6" s="33" t="str">
        <f t="shared" si="3"/>
        <v>公共下水道</v>
      </c>
      <c r="L6" s="33" t="str">
        <f t="shared" si="3"/>
        <v>Bc1</v>
      </c>
      <c r="M6" s="33" t="str">
        <f t="shared" si="3"/>
        <v>自治体職員</v>
      </c>
      <c r="N6" s="34" t="str">
        <f t="shared" si="3"/>
        <v>-</v>
      </c>
      <c r="O6" s="34">
        <f t="shared" si="3"/>
        <v>76.13</v>
      </c>
      <c r="P6" s="34">
        <f t="shared" si="3"/>
        <v>95.82</v>
      </c>
      <c r="Q6" s="34">
        <f t="shared" si="3"/>
        <v>100</v>
      </c>
      <c r="R6" s="34">
        <f t="shared" si="3"/>
        <v>1670</v>
      </c>
      <c r="S6" s="34">
        <f t="shared" si="3"/>
        <v>100462</v>
      </c>
      <c r="T6" s="34">
        <f t="shared" si="3"/>
        <v>19.8</v>
      </c>
      <c r="U6" s="34">
        <f t="shared" si="3"/>
        <v>5073.84</v>
      </c>
      <c r="V6" s="34">
        <f t="shared" si="3"/>
        <v>95862</v>
      </c>
      <c r="W6" s="34">
        <f t="shared" si="3"/>
        <v>17.91</v>
      </c>
      <c r="X6" s="34">
        <f t="shared" si="3"/>
        <v>5352.43</v>
      </c>
      <c r="Y6" s="35" t="str">
        <f>IF(Y7="",NA(),Y7)</f>
        <v>-</v>
      </c>
      <c r="Z6" s="35" t="str">
        <f t="shared" ref="Z6:AH6" si="4">IF(Z7="",NA(),Z7)</f>
        <v>-</v>
      </c>
      <c r="AA6" s="35">
        <f t="shared" si="4"/>
        <v>110.71</v>
      </c>
      <c r="AB6" s="35">
        <f t="shared" si="4"/>
        <v>108.54</v>
      </c>
      <c r="AC6" s="35">
        <f t="shared" si="4"/>
        <v>116.09</v>
      </c>
      <c r="AD6" s="35" t="str">
        <f t="shared" si="4"/>
        <v>-</v>
      </c>
      <c r="AE6" s="35" t="str">
        <f t="shared" si="4"/>
        <v>-</v>
      </c>
      <c r="AF6" s="35">
        <f t="shared" si="4"/>
        <v>107.95</v>
      </c>
      <c r="AG6" s="35">
        <f t="shared" si="4"/>
        <v>106.32</v>
      </c>
      <c r="AH6" s="35">
        <f t="shared" si="4"/>
        <v>106.67</v>
      </c>
      <c r="AI6" s="34" t="str">
        <f>IF(AI7="","",IF(AI7="-","【-】","【"&amp;SUBSTITUTE(TEXT(AI7,"#,##0.00"),"-","△")&amp;"】"))</f>
        <v>【106.67】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1.03</v>
      </c>
      <c r="AR6" s="35">
        <f t="shared" si="5"/>
        <v>1.35</v>
      </c>
      <c r="AS6" s="35">
        <f t="shared" si="5"/>
        <v>3.68</v>
      </c>
      <c r="AT6" s="34" t="str">
        <f>IF(AT7="","",IF(AT7="-","【-】","【"&amp;SUBSTITUTE(TEXT(AT7,"#,##0.00"),"-","△")&amp;"】"))</f>
        <v>【3.64】</v>
      </c>
      <c r="AU6" s="35" t="str">
        <f>IF(AU7="",NA(),AU7)</f>
        <v>-</v>
      </c>
      <c r="AV6" s="35" t="str">
        <f t="shared" ref="AV6:BD6" si="6">IF(AV7="",NA(),AV7)</f>
        <v>-</v>
      </c>
      <c r="AW6" s="35">
        <f t="shared" si="6"/>
        <v>96.98</v>
      </c>
      <c r="AX6" s="35">
        <f t="shared" si="6"/>
        <v>138.58000000000001</v>
      </c>
      <c r="AY6" s="35">
        <f t="shared" si="6"/>
        <v>149.08000000000001</v>
      </c>
      <c r="AZ6" s="35" t="str">
        <f t="shared" si="6"/>
        <v>-</v>
      </c>
      <c r="BA6" s="35" t="str">
        <f t="shared" si="6"/>
        <v>-</v>
      </c>
      <c r="BB6" s="35">
        <f t="shared" si="6"/>
        <v>80.5</v>
      </c>
      <c r="BC6" s="35">
        <f t="shared" si="6"/>
        <v>71.540000000000006</v>
      </c>
      <c r="BD6" s="35">
        <f t="shared" si="6"/>
        <v>67.86</v>
      </c>
      <c r="BE6" s="34" t="str">
        <f>IF(BE7="","",IF(BE7="-","【-】","【"&amp;SUBSTITUTE(TEXT(BE7,"#,##0.00"),"-","△")&amp;"】"))</f>
        <v>【67.52】</v>
      </c>
      <c r="BF6" s="35" t="str">
        <f>IF(BF7="",NA(),BF7)</f>
        <v>-</v>
      </c>
      <c r="BG6" s="35" t="str">
        <f t="shared" ref="BG6:BO6" si="7">IF(BG7="",NA(),BG7)</f>
        <v>-</v>
      </c>
      <c r="BH6" s="35">
        <f t="shared" si="7"/>
        <v>408.83</v>
      </c>
      <c r="BI6" s="35">
        <f t="shared" si="7"/>
        <v>353.53</v>
      </c>
      <c r="BJ6" s="35">
        <f t="shared" si="7"/>
        <v>476.21</v>
      </c>
      <c r="BK6" s="35" t="str">
        <f t="shared" si="7"/>
        <v>-</v>
      </c>
      <c r="BL6" s="35" t="str">
        <f t="shared" si="7"/>
        <v>-</v>
      </c>
      <c r="BM6" s="35">
        <f t="shared" si="7"/>
        <v>605.9</v>
      </c>
      <c r="BN6" s="35">
        <f t="shared" si="7"/>
        <v>653.69000000000005</v>
      </c>
      <c r="BO6" s="35">
        <f t="shared" si="7"/>
        <v>709.4</v>
      </c>
      <c r="BP6" s="34" t="str">
        <f>IF(BP7="","",IF(BP7="-","【-】","【"&amp;SUBSTITUTE(TEXT(BP7,"#,##0.00"),"-","△")&amp;"】"))</f>
        <v>【705.21】</v>
      </c>
      <c r="BQ6" s="35" t="str">
        <f>IF(BQ7="",NA(),BQ7)</f>
        <v>-</v>
      </c>
      <c r="BR6" s="35" t="str">
        <f t="shared" ref="BR6:BZ6" si="8">IF(BR7="",NA(),BR7)</f>
        <v>-</v>
      </c>
      <c r="BS6" s="35">
        <f t="shared" si="8"/>
        <v>91.69</v>
      </c>
      <c r="BT6" s="35">
        <f t="shared" si="8"/>
        <v>93.57</v>
      </c>
      <c r="BU6" s="35">
        <f t="shared" si="8"/>
        <v>107.06</v>
      </c>
      <c r="BV6" s="35" t="str">
        <f t="shared" si="8"/>
        <v>-</v>
      </c>
      <c r="BW6" s="35" t="str">
        <f t="shared" si="8"/>
        <v>-</v>
      </c>
      <c r="BX6" s="35">
        <f t="shared" si="8"/>
        <v>89.41</v>
      </c>
      <c r="BY6" s="35">
        <f t="shared" si="8"/>
        <v>88.05</v>
      </c>
      <c r="BZ6" s="35">
        <f t="shared" si="8"/>
        <v>91.14</v>
      </c>
      <c r="CA6" s="34" t="str">
        <f>IF(CA7="","",IF(CA7="-","【-】","【"&amp;SUBSTITUTE(TEXT(CA7,"#,##0.00"),"-","△")&amp;"】"))</f>
        <v>【98.96】</v>
      </c>
      <c r="CB6" s="35" t="str">
        <f>IF(CB7="",NA(),CB7)</f>
        <v>-</v>
      </c>
      <c r="CC6" s="35" t="str">
        <f t="shared" ref="CC6:CK6" si="9">IF(CC7="",NA(),CC7)</f>
        <v>-</v>
      </c>
      <c r="CD6" s="35">
        <f t="shared" si="9"/>
        <v>93.75</v>
      </c>
      <c r="CE6" s="35">
        <f t="shared" si="9"/>
        <v>92.37</v>
      </c>
      <c r="CF6" s="35">
        <f t="shared" si="9"/>
        <v>85.24</v>
      </c>
      <c r="CG6" s="35" t="str">
        <f t="shared" si="9"/>
        <v>-</v>
      </c>
      <c r="CH6" s="35" t="str">
        <f t="shared" si="9"/>
        <v>-</v>
      </c>
      <c r="CI6" s="35">
        <f t="shared" si="9"/>
        <v>142.05000000000001</v>
      </c>
      <c r="CJ6" s="35">
        <f t="shared" si="9"/>
        <v>141.15</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56.51</v>
      </c>
      <c r="CU6" s="35">
        <f t="shared" si="10"/>
        <v>57.04</v>
      </c>
      <c r="CV6" s="35">
        <f t="shared" si="10"/>
        <v>60.78</v>
      </c>
      <c r="CW6" s="34" t="str">
        <f>IF(CW7="","",IF(CW7="-","【-】","【"&amp;SUBSTITUTE(TEXT(CW7,"#,##0.00"),"-","△")&amp;"】"))</f>
        <v>【59.57】</v>
      </c>
      <c r="CX6" s="35" t="str">
        <f>IF(CX7="",NA(),CX7)</f>
        <v>-</v>
      </c>
      <c r="CY6" s="35" t="str">
        <f t="shared" ref="CY6:DG6" si="11">IF(CY7="",NA(),CY7)</f>
        <v>-</v>
      </c>
      <c r="CZ6" s="35">
        <f t="shared" si="11"/>
        <v>81.489999999999995</v>
      </c>
      <c r="DA6" s="35">
        <f t="shared" si="11"/>
        <v>82.38</v>
      </c>
      <c r="DB6" s="35">
        <f t="shared" si="11"/>
        <v>83.44</v>
      </c>
      <c r="DC6" s="35" t="str">
        <f t="shared" si="11"/>
        <v>-</v>
      </c>
      <c r="DD6" s="35" t="str">
        <f t="shared" si="11"/>
        <v>-</v>
      </c>
      <c r="DE6" s="35">
        <f t="shared" si="11"/>
        <v>93.91</v>
      </c>
      <c r="DF6" s="35">
        <f t="shared" si="11"/>
        <v>93.73</v>
      </c>
      <c r="DG6" s="35">
        <f t="shared" si="11"/>
        <v>94.17</v>
      </c>
      <c r="DH6" s="34" t="str">
        <f>IF(DH7="","",IF(DH7="-","【-】","【"&amp;SUBSTITUTE(TEXT(DH7,"#,##0.00"),"-","△")&amp;"】"))</f>
        <v>【95.57】</v>
      </c>
      <c r="DI6" s="35" t="str">
        <f>IF(DI7="",NA(),DI7)</f>
        <v>-</v>
      </c>
      <c r="DJ6" s="35" t="str">
        <f t="shared" ref="DJ6:DR6" si="12">IF(DJ7="",NA(),DJ7)</f>
        <v>-</v>
      </c>
      <c r="DK6" s="35">
        <f t="shared" si="12"/>
        <v>3.85</v>
      </c>
      <c r="DL6" s="35">
        <f t="shared" si="12"/>
        <v>7.68</v>
      </c>
      <c r="DM6" s="35">
        <f t="shared" si="12"/>
        <v>11.29</v>
      </c>
      <c r="DN6" s="35" t="str">
        <f t="shared" si="12"/>
        <v>-</v>
      </c>
      <c r="DO6" s="35" t="str">
        <f t="shared" si="12"/>
        <v>-</v>
      </c>
      <c r="DP6" s="35">
        <f t="shared" si="12"/>
        <v>22.74</v>
      </c>
      <c r="DQ6" s="35">
        <f t="shared" si="12"/>
        <v>21.22</v>
      </c>
      <c r="DR6" s="35">
        <f t="shared" si="12"/>
        <v>23.25</v>
      </c>
      <c r="DS6" s="34" t="str">
        <f>IF(DS7="","",IF(DS7="-","【-】","【"&amp;SUBSTITUTE(TEXT(DS7,"#,##0.00"),"-","△")&amp;"】"))</f>
        <v>【36.52】</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0.18</v>
      </c>
      <c r="EB6" s="35">
        <f t="shared" si="13"/>
        <v>0.83</v>
      </c>
      <c r="EC6" s="35">
        <f t="shared" si="13"/>
        <v>1.06</v>
      </c>
      <c r="ED6" s="34" t="str">
        <f>IF(ED7="","",IF(ED7="-","【-】","【"&amp;SUBSTITUTE(TEXT(ED7,"#,##0.00"),"-","△")&amp;"】"))</f>
        <v>【5.72】</v>
      </c>
      <c r="EE6" s="35" t="str">
        <f>IF(EE7="",NA(),EE7)</f>
        <v>-</v>
      </c>
      <c r="EF6" s="35" t="str">
        <f t="shared" ref="EF6:EN6" si="14">IF(EF7="",NA(),EF7)</f>
        <v>-</v>
      </c>
      <c r="EG6" s="35">
        <f t="shared" si="14"/>
        <v>0.04</v>
      </c>
      <c r="EH6" s="34">
        <f t="shared" si="14"/>
        <v>0</v>
      </c>
      <c r="EI6" s="35">
        <f t="shared" si="14"/>
        <v>0.04</v>
      </c>
      <c r="EJ6" s="35" t="str">
        <f t="shared" si="14"/>
        <v>-</v>
      </c>
      <c r="EK6" s="35" t="str">
        <f t="shared" si="14"/>
        <v>-</v>
      </c>
      <c r="EL6" s="35">
        <f t="shared" si="14"/>
        <v>0.13</v>
      </c>
      <c r="EM6" s="35">
        <f t="shared" si="14"/>
        <v>0.12</v>
      </c>
      <c r="EN6" s="35">
        <f t="shared" si="14"/>
        <v>0.08</v>
      </c>
      <c r="EO6" s="34" t="str">
        <f>IF(EO7="","",IF(EO7="-","【-】","【"&amp;SUBSTITUTE(TEXT(EO7,"#,##0.00"),"-","△")&amp;"】"))</f>
        <v>【0.30】</v>
      </c>
    </row>
    <row r="7" spans="1:148" s="36" customFormat="1" x14ac:dyDescent="0.15">
      <c r="A7" s="28"/>
      <c r="B7" s="37">
        <v>2020</v>
      </c>
      <c r="C7" s="37">
        <v>472051</v>
      </c>
      <c r="D7" s="37">
        <v>46</v>
      </c>
      <c r="E7" s="37">
        <v>17</v>
      </c>
      <c r="F7" s="37">
        <v>1</v>
      </c>
      <c r="G7" s="37">
        <v>0</v>
      </c>
      <c r="H7" s="37" t="s">
        <v>96</v>
      </c>
      <c r="I7" s="37" t="s">
        <v>97</v>
      </c>
      <c r="J7" s="37" t="s">
        <v>98</v>
      </c>
      <c r="K7" s="37" t="s">
        <v>99</v>
      </c>
      <c r="L7" s="37" t="s">
        <v>100</v>
      </c>
      <c r="M7" s="37" t="s">
        <v>101</v>
      </c>
      <c r="N7" s="38" t="s">
        <v>102</v>
      </c>
      <c r="O7" s="38">
        <v>76.13</v>
      </c>
      <c r="P7" s="38">
        <v>95.82</v>
      </c>
      <c r="Q7" s="38">
        <v>100</v>
      </c>
      <c r="R7" s="38">
        <v>1670</v>
      </c>
      <c r="S7" s="38">
        <v>100462</v>
      </c>
      <c r="T7" s="38">
        <v>19.8</v>
      </c>
      <c r="U7" s="38">
        <v>5073.84</v>
      </c>
      <c r="V7" s="38">
        <v>95862</v>
      </c>
      <c r="W7" s="38">
        <v>17.91</v>
      </c>
      <c r="X7" s="38">
        <v>5352.43</v>
      </c>
      <c r="Y7" s="38" t="s">
        <v>102</v>
      </c>
      <c r="Z7" s="38" t="s">
        <v>102</v>
      </c>
      <c r="AA7" s="38">
        <v>110.71</v>
      </c>
      <c r="AB7" s="38">
        <v>108.54</v>
      </c>
      <c r="AC7" s="38">
        <v>116.09</v>
      </c>
      <c r="AD7" s="38" t="s">
        <v>102</v>
      </c>
      <c r="AE7" s="38" t="s">
        <v>102</v>
      </c>
      <c r="AF7" s="38">
        <v>107.95</v>
      </c>
      <c r="AG7" s="38">
        <v>106.32</v>
      </c>
      <c r="AH7" s="38">
        <v>106.67</v>
      </c>
      <c r="AI7" s="38">
        <v>106.67</v>
      </c>
      <c r="AJ7" s="38" t="s">
        <v>102</v>
      </c>
      <c r="AK7" s="38" t="s">
        <v>102</v>
      </c>
      <c r="AL7" s="38">
        <v>0</v>
      </c>
      <c r="AM7" s="38">
        <v>0</v>
      </c>
      <c r="AN7" s="38">
        <v>0</v>
      </c>
      <c r="AO7" s="38" t="s">
        <v>102</v>
      </c>
      <c r="AP7" s="38" t="s">
        <v>102</v>
      </c>
      <c r="AQ7" s="38">
        <v>1.03</v>
      </c>
      <c r="AR7" s="38">
        <v>1.35</v>
      </c>
      <c r="AS7" s="38">
        <v>3.68</v>
      </c>
      <c r="AT7" s="38">
        <v>3.64</v>
      </c>
      <c r="AU7" s="38" t="s">
        <v>102</v>
      </c>
      <c r="AV7" s="38" t="s">
        <v>102</v>
      </c>
      <c r="AW7" s="38">
        <v>96.98</v>
      </c>
      <c r="AX7" s="38">
        <v>138.58000000000001</v>
      </c>
      <c r="AY7" s="38">
        <v>149.08000000000001</v>
      </c>
      <c r="AZ7" s="38" t="s">
        <v>102</v>
      </c>
      <c r="BA7" s="38" t="s">
        <v>102</v>
      </c>
      <c r="BB7" s="38">
        <v>80.5</v>
      </c>
      <c r="BC7" s="38">
        <v>71.540000000000006</v>
      </c>
      <c r="BD7" s="38">
        <v>67.86</v>
      </c>
      <c r="BE7" s="38">
        <v>67.52</v>
      </c>
      <c r="BF7" s="38" t="s">
        <v>102</v>
      </c>
      <c r="BG7" s="38" t="s">
        <v>102</v>
      </c>
      <c r="BH7" s="38">
        <v>408.83</v>
      </c>
      <c r="BI7" s="38">
        <v>353.53</v>
      </c>
      <c r="BJ7" s="38">
        <v>476.21</v>
      </c>
      <c r="BK7" s="38" t="s">
        <v>102</v>
      </c>
      <c r="BL7" s="38" t="s">
        <v>102</v>
      </c>
      <c r="BM7" s="38">
        <v>605.9</v>
      </c>
      <c r="BN7" s="38">
        <v>653.69000000000005</v>
      </c>
      <c r="BO7" s="38">
        <v>709.4</v>
      </c>
      <c r="BP7" s="38">
        <v>705.21</v>
      </c>
      <c r="BQ7" s="38" t="s">
        <v>102</v>
      </c>
      <c r="BR7" s="38" t="s">
        <v>102</v>
      </c>
      <c r="BS7" s="38">
        <v>91.69</v>
      </c>
      <c r="BT7" s="38">
        <v>93.57</v>
      </c>
      <c r="BU7" s="38">
        <v>107.06</v>
      </c>
      <c r="BV7" s="38" t="s">
        <v>102</v>
      </c>
      <c r="BW7" s="38" t="s">
        <v>102</v>
      </c>
      <c r="BX7" s="38">
        <v>89.41</v>
      </c>
      <c r="BY7" s="38">
        <v>88.05</v>
      </c>
      <c r="BZ7" s="38">
        <v>91.14</v>
      </c>
      <c r="CA7" s="38">
        <v>98.96</v>
      </c>
      <c r="CB7" s="38" t="s">
        <v>102</v>
      </c>
      <c r="CC7" s="38" t="s">
        <v>102</v>
      </c>
      <c r="CD7" s="38">
        <v>93.75</v>
      </c>
      <c r="CE7" s="38">
        <v>92.37</v>
      </c>
      <c r="CF7" s="38">
        <v>85.24</v>
      </c>
      <c r="CG7" s="38" t="s">
        <v>102</v>
      </c>
      <c r="CH7" s="38" t="s">
        <v>102</v>
      </c>
      <c r="CI7" s="38">
        <v>142.05000000000001</v>
      </c>
      <c r="CJ7" s="38">
        <v>141.15</v>
      </c>
      <c r="CK7" s="38">
        <v>136.86000000000001</v>
      </c>
      <c r="CL7" s="38">
        <v>134.52000000000001</v>
      </c>
      <c r="CM7" s="38" t="s">
        <v>102</v>
      </c>
      <c r="CN7" s="38" t="s">
        <v>102</v>
      </c>
      <c r="CO7" s="38" t="s">
        <v>102</v>
      </c>
      <c r="CP7" s="38" t="s">
        <v>102</v>
      </c>
      <c r="CQ7" s="38" t="s">
        <v>102</v>
      </c>
      <c r="CR7" s="38" t="s">
        <v>102</v>
      </c>
      <c r="CS7" s="38" t="s">
        <v>102</v>
      </c>
      <c r="CT7" s="38">
        <v>56.51</v>
      </c>
      <c r="CU7" s="38">
        <v>57.04</v>
      </c>
      <c r="CV7" s="38">
        <v>60.78</v>
      </c>
      <c r="CW7" s="38">
        <v>59.57</v>
      </c>
      <c r="CX7" s="38" t="s">
        <v>102</v>
      </c>
      <c r="CY7" s="38" t="s">
        <v>102</v>
      </c>
      <c r="CZ7" s="38">
        <v>81.489999999999995</v>
      </c>
      <c r="DA7" s="38">
        <v>82.38</v>
      </c>
      <c r="DB7" s="38">
        <v>83.44</v>
      </c>
      <c r="DC7" s="38" t="s">
        <v>102</v>
      </c>
      <c r="DD7" s="38" t="s">
        <v>102</v>
      </c>
      <c r="DE7" s="38">
        <v>93.91</v>
      </c>
      <c r="DF7" s="38">
        <v>93.73</v>
      </c>
      <c r="DG7" s="38">
        <v>94.17</v>
      </c>
      <c r="DH7" s="38">
        <v>95.57</v>
      </c>
      <c r="DI7" s="38" t="s">
        <v>102</v>
      </c>
      <c r="DJ7" s="38" t="s">
        <v>102</v>
      </c>
      <c r="DK7" s="38">
        <v>3.85</v>
      </c>
      <c r="DL7" s="38">
        <v>7.68</v>
      </c>
      <c r="DM7" s="38">
        <v>11.29</v>
      </c>
      <c r="DN7" s="38" t="s">
        <v>102</v>
      </c>
      <c r="DO7" s="38" t="s">
        <v>102</v>
      </c>
      <c r="DP7" s="38">
        <v>22.74</v>
      </c>
      <c r="DQ7" s="38">
        <v>21.22</v>
      </c>
      <c r="DR7" s="38">
        <v>23.25</v>
      </c>
      <c r="DS7" s="38">
        <v>36.520000000000003</v>
      </c>
      <c r="DT7" s="38" t="s">
        <v>102</v>
      </c>
      <c r="DU7" s="38" t="s">
        <v>102</v>
      </c>
      <c r="DV7" s="38">
        <v>0</v>
      </c>
      <c r="DW7" s="38">
        <v>0</v>
      </c>
      <c r="DX7" s="38">
        <v>0</v>
      </c>
      <c r="DY7" s="38" t="s">
        <v>102</v>
      </c>
      <c r="DZ7" s="38" t="s">
        <v>102</v>
      </c>
      <c r="EA7" s="38">
        <v>0.18</v>
      </c>
      <c r="EB7" s="38">
        <v>0.83</v>
      </c>
      <c r="EC7" s="38">
        <v>1.06</v>
      </c>
      <c r="ED7" s="38">
        <v>5.72</v>
      </c>
      <c r="EE7" s="38" t="s">
        <v>102</v>
      </c>
      <c r="EF7" s="38" t="s">
        <v>102</v>
      </c>
      <c r="EG7" s="38">
        <v>0.04</v>
      </c>
      <c r="EH7" s="38">
        <v>0</v>
      </c>
      <c r="EI7" s="38">
        <v>0.04</v>
      </c>
      <c r="EJ7" s="38" t="s">
        <v>102</v>
      </c>
      <c r="EK7" s="38" t="s">
        <v>102</v>
      </c>
      <c r="EL7" s="38">
        <v>0.13</v>
      </c>
      <c r="EM7" s="38">
        <v>0.12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宜野湾市役所</cp:lastModifiedBy>
  <cp:lastPrinted>2022-01-13T07:00:36Z</cp:lastPrinted>
  <dcterms:created xsi:type="dcterms:W3CDTF">2021-12-03T07:20:05Z</dcterms:created>
  <dcterms:modified xsi:type="dcterms:W3CDTF">2022-01-19T00:58:05Z</dcterms:modified>
  <cp:category/>
</cp:coreProperties>
</file>