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fs01\企画経営課\企画経営課共用\s庶務\依頼・回答・文書整理簿\令和3年度\局外文書\市長事務部局\財政課\220112_公営企業に係る経営比較分析表（令和２年度決算）の分析等について（依頼）\回答\"/>
    </mc:Choice>
  </mc:AlternateContent>
  <xr:revisionPtr revIDLastSave="0" documentId="13_ncr:1_{615FEA98-9A8C-4A27-BE94-FC5109861FB1}" xr6:coauthVersionLast="36" xr6:coauthVersionMax="36" xr10:uidLastSave="{00000000-0000-0000-0000-000000000000}"/>
  <workbookProtection workbookAlgorithmName="SHA-512" workbookHashValue="i4zzZAiVEib0KIXN8BjB51kM1kolubfhf9eXr0gw4tITb4MJP2HRD/lfTM9+IrDeiDxbeIqT+pWZ7ELiXFgxvQ==" workbookSaltValue="TtEVRjzklm4JRVvLFZLxIQ==" workbookSpinCount="100000" lockStructure="1"/>
  <bookViews>
    <workbookView xWindow="0" yWindow="0" windowWidth="15360" windowHeight="7635"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I10" i="4" s="1"/>
  <c r="N6" i="5"/>
  <c r="M6" i="5"/>
  <c r="AD8" i="4" s="1"/>
  <c r="L6" i="5"/>
  <c r="K6" i="5"/>
  <c r="J6" i="5"/>
  <c r="I8" i="4" s="1"/>
  <c r="I6" i="5"/>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K85" i="4"/>
  <c r="J85" i="4"/>
  <c r="I85" i="4"/>
  <c r="H85" i="4"/>
  <c r="E85" i="4"/>
  <c r="BB10" i="4"/>
  <c r="AT10" i="4"/>
  <c r="AL10" i="4"/>
  <c r="W10" i="4"/>
  <c r="B10" i="4"/>
  <c r="BB8" i="4"/>
  <c r="AT8" i="4"/>
  <c r="AL8" i="4"/>
  <c r="W8" i="4"/>
  <c r="P8" i="4"/>
  <c r="B8" i="4"/>
</calcChain>
</file>

<file path=xl/sharedStrings.xml><?xml version="1.0" encoding="utf-8"?>
<sst xmlns="http://schemas.openxmlformats.org/spreadsheetml/2006/main" count="228" uniqueCount="113">
  <si>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</si>
  <si>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</si>
  <si>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</si>
  <si>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</si>
  <si>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</si>
  <si>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</si>
  <si>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</si>
  <si>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</si>
  <si>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</si>
  <si>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</si>
  <si>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</si>
  <si>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</si>
  <si>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</si>
  <si>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</si>
  <si>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</si>
  <si>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</si>
  <si>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</si>
  <si>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</si>
  <si>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</si>
  <si>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</si>
  <si>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</si>
  <si>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</si>
  <si>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</si>
  <si>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</si>
  <si>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</si>
  <si>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</si>
  <si>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</si>
  <si>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</si>
  <si>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</si>
  <si>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</si>
  <si>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</si>
  <si>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</si>
  <si>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</si>
  <si>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</si>
  <si>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</si>
  <si>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</si>
  <si>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</si>
  <si>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</si>
  <si>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</si>
  <si>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</si>
  <si>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</si>
  <si>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</si>
  <si>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</si>
  <si>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</si>
  <si>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</si>
  <si>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</si>
  <si>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</si>
  <si>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</si>
  <si>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</si>
  <si>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</si>
  <si>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</si>
  <si>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</si>
  <si>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</si>
  <si>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</si>
  <si>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</si>
  <si>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</si>
  <si>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</si>
  <si>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</si>
  <si>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</si>
  <si>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</si>
  <si>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</si>
  <si>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</si>
  <si>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</si>
  <si>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</si>
  <si>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</si>
  <si>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</si>
  <si>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</si>
  <si>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</si>
  <si>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</si>
  <si>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</si>
  <si>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</si>
  <si>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</si>
  <si>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</si>
  <si>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</si>
  <si>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</si>
  <si>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</si>
  <si>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</si>
  <si>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</si>
  <si>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</si>
  <si>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</si>
  <si>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</si>
  <si>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</si>
  <si>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</si>
  <si>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</si>
  <si>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</si>
  <si>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</si>
  <si>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</si>
  <si>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</si>
  <si>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</si>
  <si>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</si>
  <si>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</si>
  <si>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</si>
  <si>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沖縄県　那覇市</t>
  </si>
  <si>
    <t>法適用</t>
  </si>
  <si>
    <t>水道事業</t>
  </si>
  <si>
    <t>末端給水事業</t>
  </si>
  <si>
    <t>A1</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</si>
  <si>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</si>
  <si>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</si>
  <si>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</si>
  <si>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</si>
  <si>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</si>
  <si>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</si>
  <si>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</si>
  <si>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</si>
  <si>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</si>
  <si>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</si>
  <si>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</si>
  <si>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</si>
  <si>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</si>
  <si>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①有形固定資産減価償却率は、一般的に数値が高い
　ほど法定耐用年数に近い資産が多いことを示して
　おり、類似団体平均値と同様に年々増加傾向にあ
　る。
②管路経年化率は、法定耐用年数を超えた管路延長
　の割合を表す指標で、管路の老朽化度合を示して
　いる。類似団体平均値より低い値となっている
　が、昭和47年の本土復帰以降に布設した多くの管
　路が法定耐用年数を迎えるため、今後この比率は
　増加していくと考えられる。
③管路更新率は類似団体平均値より低い値で推移し
　ているが、法定耐用年数を超える管路の割合が低
　い状況であることが主な要因であると考えられ
　る。</t>
    <rPh sb="14" eb="17">
      <t>イッパンテキ</t>
    </rPh>
    <rPh sb="18" eb="20">
      <t>スウチ</t>
    </rPh>
    <rPh sb="21" eb="22">
      <t>タカ</t>
    </rPh>
    <rPh sb="27" eb="33">
      <t>ホウテイタイヨウネンスウ</t>
    </rPh>
    <rPh sb="34" eb="35">
      <t>チカ</t>
    </rPh>
    <rPh sb="36" eb="38">
      <t>シサン</t>
    </rPh>
    <rPh sb="39" eb="40">
      <t>オオ</t>
    </rPh>
    <rPh sb="44" eb="45">
      <t>シメ</t>
    </rPh>
    <rPh sb="63" eb="65">
      <t>ネンネン</t>
    </rPh>
    <rPh sb="86" eb="92">
      <t>ホウテイタイヨウネンスウ</t>
    </rPh>
    <rPh sb="93" eb="94">
      <t>コ</t>
    </rPh>
    <rPh sb="103" eb="105">
      <t>ワリアイ</t>
    </rPh>
    <rPh sb="106" eb="107">
      <t>アラワ</t>
    </rPh>
    <rPh sb="108" eb="110">
      <t>シヒョウ</t>
    </rPh>
    <rPh sb="112" eb="114">
      <t>カンロ</t>
    </rPh>
    <rPh sb="115" eb="120">
      <t>ロウキュウカドア</t>
    </rPh>
    <rPh sb="121" eb="122">
      <t>シメ</t>
    </rPh>
    <rPh sb="151" eb="153">
      <t>ショウワ</t>
    </rPh>
    <rPh sb="155" eb="156">
      <t>ネン</t>
    </rPh>
    <rPh sb="157" eb="161">
      <t>ホンドフッキ</t>
    </rPh>
    <rPh sb="161" eb="163">
      <t>イコウ</t>
    </rPh>
    <rPh sb="164" eb="166">
      <t>フセツ</t>
    </rPh>
    <rPh sb="168" eb="169">
      <t>オオ</t>
    </rPh>
    <rPh sb="176" eb="182">
      <t>ホウテイタイヨウネンスウ</t>
    </rPh>
    <rPh sb="189" eb="191">
      <t>コンゴ</t>
    </rPh>
    <rPh sb="233" eb="235">
      <t>スイイ</t>
    </rPh>
    <phoneticPr fontId="4"/>
  </si>
  <si>
    <t>　新型コロナウイルス感染症の影響により給水収益の減少があったものの経常収支比率は100％以上を維持し、流動比率も高い水準で推移している。また、企業債残高も減少傾向にあることから、収支のバランスが取れた良好な状態を維持している。
　しかし、今後多くの管路が法定耐用年数を超え更新費用の増大が見込まれることから、引き続き事業の効率化に努める必要がある。
　令和３年３月に策定した「那覇市水道事業経営戦略」に示すように、必要な投資の試算とそれを賄うための財源を均衡させた「投資・財政計画」を中心として、経営基盤の強化と財政マネジメントの向上に取り組む。</t>
    <rPh sb="1" eb="3">
      <t>シンガタ</t>
    </rPh>
    <rPh sb="10" eb="13">
      <t>カンセンショウ</t>
    </rPh>
    <rPh sb="14" eb="16">
      <t>エイキョウ</t>
    </rPh>
    <rPh sb="19" eb="23">
      <t>キュウスイシュウエキ</t>
    </rPh>
    <rPh sb="24" eb="26">
      <t>ゲンショウ</t>
    </rPh>
    <rPh sb="33" eb="39">
      <t>ケイジョウシュウシヒリツ</t>
    </rPh>
    <rPh sb="44" eb="46">
      <t>イジョウ</t>
    </rPh>
    <rPh sb="47" eb="49">
      <t>イジ</t>
    </rPh>
    <rPh sb="51" eb="55">
      <t>リュウドウヒリツ</t>
    </rPh>
    <rPh sb="56" eb="57">
      <t>タカ</t>
    </rPh>
    <rPh sb="58" eb="60">
      <t>スイジュン</t>
    </rPh>
    <rPh sb="61" eb="63">
      <t>スイイ</t>
    </rPh>
    <rPh sb="77" eb="82">
      <t>ゲンショ</t>
    </rPh>
    <rPh sb="89" eb="91">
      <t>シュウシ</t>
    </rPh>
    <rPh sb="97" eb="98">
      <t>ト</t>
    </rPh>
    <rPh sb="100" eb="102">
      <t>リョウコウ</t>
    </rPh>
    <rPh sb="103" eb="105">
      <t>ジョウタイ</t>
    </rPh>
    <rPh sb="106" eb="108">
      <t>イジ</t>
    </rPh>
    <rPh sb="121" eb="122">
      <t>オオ</t>
    </rPh>
    <rPh sb="124" eb="126">
      <t>カンロ</t>
    </rPh>
    <rPh sb="127" eb="133">
      <t>ホウテイタイヨウネンスウ</t>
    </rPh>
    <rPh sb="134" eb="135">
      <t>コ</t>
    </rPh>
    <rPh sb="136" eb="138">
      <t>コウシン</t>
    </rPh>
    <rPh sb="138" eb="140">
      <t>ヒヨウ</t>
    </rPh>
    <rPh sb="141" eb="143">
      <t>ゾウダイ</t>
    </rPh>
    <rPh sb="144" eb="146">
      <t>ミコ</t>
    </rPh>
    <rPh sb="176" eb="178">
      <t>レイワ</t>
    </rPh>
    <rPh sb="179" eb="180">
      <t>ネン</t>
    </rPh>
    <rPh sb="181" eb="182">
      <t>ガツ</t>
    </rPh>
    <rPh sb="183" eb="185">
      <t>サクテイ</t>
    </rPh>
    <rPh sb="188" eb="191">
      <t>ナハシ</t>
    </rPh>
    <rPh sb="191" eb="195">
      <t>スイドウジギョウ</t>
    </rPh>
    <rPh sb="201" eb="202">
      <t>シメ</t>
    </rPh>
    <rPh sb="207" eb="209">
      <t>ヒツヨウ</t>
    </rPh>
    <rPh sb="210" eb="212">
      <t>トウシ</t>
    </rPh>
    <rPh sb="213" eb="215">
      <t>シサン</t>
    </rPh>
    <rPh sb="219" eb="220">
      <t>マカナ</t>
    </rPh>
    <rPh sb="224" eb="226">
      <t>ザイゲン</t>
    </rPh>
    <rPh sb="227" eb="229">
      <t>キンコウ</t>
    </rPh>
    <rPh sb="233" eb="235">
      <t>トウシ</t>
    </rPh>
    <rPh sb="236" eb="238">
      <t>ザイセイ</t>
    </rPh>
    <rPh sb="238" eb="240">
      <t>ケイカク</t>
    </rPh>
    <rPh sb="242" eb="244">
      <t>チュウシン</t>
    </rPh>
    <rPh sb="248" eb="250">
      <t>ケイエイ</t>
    </rPh>
    <rPh sb="269" eb="270">
      <t>マカナ</t>
    </rPh>
    <phoneticPr fontId="4"/>
  </si>
  <si>
    <t>①新型コロナウイルス感染症の影響による有収水量　
　の減少及び支援策として実施した水道料金の減免
　等により、経常収支比率は令和元年度と比べ10ポ
　イント以上減少しているが、100％以上を維持し
　ている。　
③短期的な債務に対する支払能力を表す指標の流動
　比率は1000％以上を維持しており、支払能力は十
　分な状況である。
④平成13年度以降新規起債を行っておらず、さらに
　繰上償還により企業債残高の縮減に取り組んだ成
　果もあり、企業債残高対給水収益比率は類似団体
　平均値より低い値で推移している。
⑤新型コロナウイルス感染症の支援策として実施し
　た水道料金の減免等により、令和２年度の料金回
　収率は100％を下回っている。
⑥自己水源が無く全給水量を県企業局からの浄水で
　賄っているため、給水原価は類似団体平均値より
　高い値となっている。
⑦施設利用率は一般的に高い数値であることが望ま
　れ、類似団体平均値より高い値となっている。
⑧漏水防止対策等の取り組みにより類似団体平均値
　に比べ高い値を維持している。</t>
    <rPh sb="62" eb="64">
      <t>レイワ</t>
    </rPh>
    <rPh sb="64" eb="65">
      <t>モト</t>
    </rPh>
    <rPh sb="92" eb="94">
      <t>イジョウ</t>
    </rPh>
    <rPh sb="95" eb="97">
      <t>イジ</t>
    </rPh>
    <rPh sb="138" eb="140">
      <t>イジョウ</t>
    </rPh>
    <rPh sb="180" eb="181">
      <t>オコナ</t>
    </rPh>
    <rPh sb="249" eb="251">
      <t>スイイ</t>
    </rPh>
    <rPh sb="259" eb="261">
      <t>シンガタ</t>
    </rPh>
    <rPh sb="268" eb="271">
      <t>カンセンショウ</t>
    </rPh>
    <rPh sb="272" eb="274">
      <t>シエン</t>
    </rPh>
    <rPh sb="274" eb="275">
      <t>サク</t>
    </rPh>
    <rPh sb="278" eb="280">
      <t>ジッシ</t>
    </rPh>
    <rPh sb="286" eb="288">
      <t>リョウキン</t>
    </rPh>
    <rPh sb="289" eb="291">
      <t>ゲンメン</t>
    </rPh>
    <rPh sb="291" eb="292">
      <t>トウ</t>
    </rPh>
    <rPh sb="296" eb="298">
      <t>レイワ</t>
    </rPh>
    <rPh sb="299" eb="301">
      <t>ネンド</t>
    </rPh>
    <rPh sb="315" eb="317">
      <t>シタマワ</t>
    </rPh>
    <rPh sb="325" eb="329">
      <t>ジコスイゲン</t>
    </rPh>
    <rPh sb="330" eb="331">
      <t>ナ</t>
    </rPh>
    <rPh sb="332" eb="333">
      <t>スベ</t>
    </rPh>
    <rPh sb="333" eb="336">
      <t>キュウスイリョウ</t>
    </rPh>
    <rPh sb="337" eb="338">
      <t>ケン</t>
    </rPh>
    <rPh sb="338" eb="341">
      <t>キギョウキョク</t>
    </rPh>
    <rPh sb="344" eb="346">
      <t>ジョウスイ</t>
    </rPh>
    <rPh sb="392" eb="395">
      <t>イッパンテキ</t>
    </rPh>
    <rPh sb="396" eb="397">
      <t>タカ</t>
    </rPh>
    <rPh sb="398" eb="400">
      <t>スウチ</t>
    </rPh>
    <rPh sb="406" eb="407">
      <t>ノゾ</t>
    </rPh>
    <rPh sb="438" eb="440">
      <t>タイサク</t>
    </rPh>
    <rPh sb="440" eb="441">
      <t>トウ</t>
    </rPh>
    <rPh sb="442" eb="443">
      <t>ト</t>
    </rPh>
    <rPh sb="444" eb="445">
      <t>ク</t>
    </rPh>
    <rPh sb="453" eb="456">
      <t>ヘイキンチ</t>
    </rPh>
    <rPh sb="461" eb="462">
      <t>クラ</t>
    </rPh>
    <rPh sb="465" eb="467">
      <t>イジ</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</si>
</sst>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0.3</c:v>
                </c:pt>
                <c:pt idx="1">
                  <c:v>0.42</c:v>
                </c:pt>
                <c:pt idx="2">
                  <c:v>0.42</c:v>
                </c:pt>
                <c:pt idx="3">
                  <c:v>0.34</c:v>
                </c:pt>
                <c:pt idx="4">
                  <c:v>0.14000000000000001</c:v>
                </c:pt>
              </c:numCache>
            </c:numRef>
          </c:val>
          <c:extLst>
            <c:ext xmlns:c16="http://schemas.microsoft.com/office/drawing/2014/chart" uri="{C3380CC4-5D6E-409C-BE32-E72D297353CC}">
              <c16:uniqueId val="{00000000-C968-4080-BAE0-BEEDE73C4F0A}"/>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0.73</c:v>
                </c:pt>
                <c:pt idx="1">
                  <c:v>0.74</c:v>
                </c:pt>
                <c:pt idx="2">
                  <c:v>0.75</c:v>
                </c:pt>
                <c:pt idx="3">
                  <c:v>0.73</c:v>
                </c:pt>
                <c:pt idx="4">
                  <c:v>0.79</c:v>
                </c:pt>
              </c:numCache>
            </c:numRef>
          </c:val>
          <c:smooth val="0"/>
          <c:extLst>
            <c:ext xmlns:c16="http://schemas.microsoft.com/office/drawing/2014/chart" uri="{C3380CC4-5D6E-409C-BE32-E72D297353CC}">
              <c16:uniqueId val="{00000001-C968-4080-BAE0-BEEDE73C4F0A}"/>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116.06</c:v>
                </c:pt>
                <c:pt idx="1">
                  <c:v>113.58</c:v>
                </c:pt>
                <c:pt idx="2">
                  <c:v>115.62</c:v>
                </c:pt>
                <c:pt idx="3">
                  <c:v>113.85</c:v>
                </c:pt>
                <c:pt idx="4">
                  <c:v>100.76</c:v>
                </c:pt>
              </c:numCache>
            </c:numRef>
          </c:val>
          <c:extLst>
            <c:ext xmlns:c16="http://schemas.microsoft.com/office/drawing/2014/chart" uri="{C3380CC4-5D6E-409C-BE32-E72D297353CC}">
              <c16:uniqueId val="{00000000-5228-4F35-9A80-BEE8EF3D17EC}"/>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117.25</c:v>
                </c:pt>
                <c:pt idx="1">
                  <c:v>116.77</c:v>
                </c:pt>
                <c:pt idx="2">
                  <c:v>115.41</c:v>
                </c:pt>
                <c:pt idx="3">
                  <c:v>113.57</c:v>
                </c:pt>
                <c:pt idx="4">
                  <c:v>112.59</c:v>
                </c:pt>
              </c:numCache>
            </c:numRef>
          </c:val>
          <c:smooth val="0"/>
          <c:extLst>
            <c:ext xmlns:c16="http://schemas.microsoft.com/office/drawing/2014/chart" uri="{C3380CC4-5D6E-409C-BE32-E72D297353CC}">
              <c16:uniqueId val="{00000001-5228-4F35-9A80-BEE8EF3D17EC}"/>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46.93</c:v>
                </c:pt>
                <c:pt idx="1">
                  <c:v>47.88</c:v>
                </c:pt>
                <c:pt idx="2">
                  <c:v>49.32</c:v>
                </c:pt>
                <c:pt idx="3">
                  <c:v>50.37</c:v>
                </c:pt>
                <c:pt idx="4">
                  <c:v>52.11</c:v>
                </c:pt>
              </c:numCache>
            </c:numRef>
          </c:val>
          <c:extLst>
            <c:ext xmlns:c16="http://schemas.microsoft.com/office/drawing/2014/chart" uri="{C3380CC4-5D6E-409C-BE32-E72D297353CC}">
              <c16:uniqueId val="{00000000-E889-4CE2-8370-C2AABFE85CB4}"/>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49.1</c:v>
                </c:pt>
                <c:pt idx="1">
                  <c:v>49.66</c:v>
                </c:pt>
                <c:pt idx="2">
                  <c:v>50.41</c:v>
                </c:pt>
                <c:pt idx="3">
                  <c:v>51.13</c:v>
                </c:pt>
                <c:pt idx="4">
                  <c:v>51.62</c:v>
                </c:pt>
              </c:numCache>
            </c:numRef>
          </c:val>
          <c:smooth val="0"/>
          <c:extLst>
            <c:ext xmlns:c16="http://schemas.microsoft.com/office/drawing/2014/chart" uri="{C3380CC4-5D6E-409C-BE32-E72D297353CC}">
              <c16:uniqueId val="{00000001-E889-4CE2-8370-C2AABFE85CB4}"/>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1.25</c:v>
                </c:pt>
                <c:pt idx="1">
                  <c:v>1.23</c:v>
                </c:pt>
                <c:pt idx="2">
                  <c:v>1.19</c:v>
                </c:pt>
                <c:pt idx="3">
                  <c:v>1.19</c:v>
                </c:pt>
                <c:pt idx="4">
                  <c:v>1.1100000000000001</c:v>
                </c:pt>
              </c:numCache>
            </c:numRef>
          </c:val>
          <c:extLst>
            <c:ext xmlns:c16="http://schemas.microsoft.com/office/drawing/2014/chart" uri="{C3380CC4-5D6E-409C-BE32-E72D297353CC}">
              <c16:uniqueId val="{00000000-8CDF-41DF-98B7-5562799A1875}"/>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17.420000000000002</c:v>
                </c:pt>
                <c:pt idx="1">
                  <c:v>18.940000000000001</c:v>
                </c:pt>
                <c:pt idx="2">
                  <c:v>20.36</c:v>
                </c:pt>
                <c:pt idx="3">
                  <c:v>22.41</c:v>
                </c:pt>
                <c:pt idx="4">
                  <c:v>23.68</c:v>
                </c:pt>
              </c:numCache>
            </c:numRef>
          </c:val>
          <c:smooth val="0"/>
          <c:extLst>
            <c:ext xmlns:c16="http://schemas.microsoft.com/office/drawing/2014/chart" uri="{C3380CC4-5D6E-409C-BE32-E72D297353CC}">
              <c16:uniqueId val="{00000001-8CDF-41DF-98B7-5562799A1875}"/>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9E6-4F8F-BAEB-94ACE584CD1E}"/>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69E6-4F8F-BAEB-94ACE584CD1E}"/>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1023.61</c:v>
                </c:pt>
                <c:pt idx="1">
                  <c:v>993.33</c:v>
                </c:pt>
                <c:pt idx="2">
                  <c:v>1178.33</c:v>
                </c:pt>
                <c:pt idx="3">
                  <c:v>1030.6199999999999</c:v>
                </c:pt>
                <c:pt idx="4">
                  <c:v>1015.93</c:v>
                </c:pt>
              </c:numCache>
            </c:numRef>
          </c:val>
          <c:extLst>
            <c:ext xmlns:c16="http://schemas.microsoft.com/office/drawing/2014/chart" uri="{C3380CC4-5D6E-409C-BE32-E72D297353CC}">
              <c16:uniqueId val="{00000000-44E5-4016-8221-0891C51865CC}"/>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249.08</c:v>
                </c:pt>
                <c:pt idx="1">
                  <c:v>254.05</c:v>
                </c:pt>
                <c:pt idx="2">
                  <c:v>258.22000000000003</c:v>
                </c:pt>
                <c:pt idx="3">
                  <c:v>250.03</c:v>
                </c:pt>
                <c:pt idx="4">
                  <c:v>239.45</c:v>
                </c:pt>
              </c:numCache>
            </c:numRef>
          </c:val>
          <c:smooth val="0"/>
          <c:extLst>
            <c:ext xmlns:c16="http://schemas.microsoft.com/office/drawing/2014/chart" uri="{C3380CC4-5D6E-409C-BE32-E72D297353CC}">
              <c16:uniqueId val="{00000001-44E5-4016-8221-0891C51865CC}"/>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34.11</c:v>
                </c:pt>
                <c:pt idx="1">
                  <c:v>30.22</c:v>
                </c:pt>
                <c:pt idx="2">
                  <c:v>26.45</c:v>
                </c:pt>
                <c:pt idx="3">
                  <c:v>22.69</c:v>
                </c:pt>
                <c:pt idx="4">
                  <c:v>22.16</c:v>
                </c:pt>
              </c:numCache>
            </c:numRef>
          </c:val>
          <c:extLst>
            <c:ext xmlns:c16="http://schemas.microsoft.com/office/drawing/2014/chart" uri="{C3380CC4-5D6E-409C-BE32-E72D297353CC}">
              <c16:uniqueId val="{00000000-2709-414B-8412-D2D7DA00E6A5}"/>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266.66000000000003</c:v>
                </c:pt>
                <c:pt idx="1">
                  <c:v>258.63</c:v>
                </c:pt>
                <c:pt idx="2">
                  <c:v>255.12</c:v>
                </c:pt>
                <c:pt idx="3">
                  <c:v>254.19</c:v>
                </c:pt>
                <c:pt idx="4">
                  <c:v>259.56</c:v>
                </c:pt>
              </c:numCache>
            </c:numRef>
          </c:val>
          <c:smooth val="0"/>
          <c:extLst>
            <c:ext xmlns:c16="http://schemas.microsoft.com/office/drawing/2014/chart" uri="{C3380CC4-5D6E-409C-BE32-E72D297353CC}">
              <c16:uniqueId val="{00000001-2709-414B-8412-D2D7DA00E6A5}"/>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109.03</c:v>
                </c:pt>
                <c:pt idx="1">
                  <c:v>107.29</c:v>
                </c:pt>
                <c:pt idx="2">
                  <c:v>108.93</c:v>
                </c:pt>
                <c:pt idx="3">
                  <c:v>108.93</c:v>
                </c:pt>
                <c:pt idx="4">
                  <c:v>94.24</c:v>
                </c:pt>
              </c:numCache>
            </c:numRef>
          </c:val>
          <c:extLst>
            <c:ext xmlns:c16="http://schemas.microsoft.com/office/drawing/2014/chart" uri="{C3380CC4-5D6E-409C-BE32-E72D297353CC}">
              <c16:uniqueId val="{00000000-8D87-4701-8A4D-37AA234B4E02}"/>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110.87</c:v>
                </c:pt>
                <c:pt idx="1">
                  <c:v>110.3</c:v>
                </c:pt>
                <c:pt idx="2">
                  <c:v>109.12</c:v>
                </c:pt>
                <c:pt idx="3">
                  <c:v>107.42</c:v>
                </c:pt>
                <c:pt idx="4">
                  <c:v>105.07</c:v>
                </c:pt>
              </c:numCache>
            </c:numRef>
          </c:val>
          <c:smooth val="0"/>
          <c:extLst>
            <c:ext xmlns:c16="http://schemas.microsoft.com/office/drawing/2014/chart" uri="{C3380CC4-5D6E-409C-BE32-E72D297353CC}">
              <c16:uniqueId val="{00000001-8D87-4701-8A4D-37AA234B4E02}"/>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168.64</c:v>
                </c:pt>
                <c:pt idx="1">
                  <c:v>171.84</c:v>
                </c:pt>
                <c:pt idx="2">
                  <c:v>169.34</c:v>
                </c:pt>
                <c:pt idx="3">
                  <c:v>169.01</c:v>
                </c:pt>
                <c:pt idx="4">
                  <c:v>173.71</c:v>
                </c:pt>
              </c:numCache>
            </c:numRef>
          </c:val>
          <c:extLst>
            <c:ext xmlns:c16="http://schemas.microsoft.com/office/drawing/2014/chart" uri="{C3380CC4-5D6E-409C-BE32-E72D297353CC}">
              <c16:uniqueId val="{00000000-9280-4E6C-8C7E-B53F86AC8A25}"/>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150.54</c:v>
                </c:pt>
                <c:pt idx="1">
                  <c:v>151.85</c:v>
                </c:pt>
                <c:pt idx="2">
                  <c:v>153.88</c:v>
                </c:pt>
                <c:pt idx="3">
                  <c:v>157.19</c:v>
                </c:pt>
                <c:pt idx="4">
                  <c:v>153.71</c:v>
                </c:pt>
              </c:numCache>
            </c:numRef>
          </c:val>
          <c:smooth val="0"/>
          <c:extLst>
            <c:ext xmlns:c16="http://schemas.microsoft.com/office/drawing/2014/chart" uri="{C3380CC4-5D6E-409C-BE32-E72D297353CC}">
              <c16:uniqueId val="{00000001-9280-4E6C-8C7E-B53F86AC8A25}"/>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77.05</c:v>
                </c:pt>
                <c:pt idx="1">
                  <c:v>76.52</c:v>
                </c:pt>
                <c:pt idx="2">
                  <c:v>75.790000000000006</c:v>
                </c:pt>
                <c:pt idx="3">
                  <c:v>85.97</c:v>
                </c:pt>
                <c:pt idx="4">
                  <c:v>72.48</c:v>
                </c:pt>
              </c:numCache>
            </c:numRef>
          </c:val>
          <c:extLst>
            <c:ext xmlns:c16="http://schemas.microsoft.com/office/drawing/2014/chart" uri="{C3380CC4-5D6E-409C-BE32-E72D297353CC}">
              <c16:uniqueId val="{00000000-81F6-462A-98A8-5A2729601703}"/>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63.18</c:v>
                </c:pt>
                <c:pt idx="1">
                  <c:v>63.54</c:v>
                </c:pt>
                <c:pt idx="2">
                  <c:v>63.53</c:v>
                </c:pt>
                <c:pt idx="3">
                  <c:v>63.16</c:v>
                </c:pt>
                <c:pt idx="4">
                  <c:v>64.41</c:v>
                </c:pt>
              </c:numCache>
            </c:numRef>
          </c:val>
          <c:smooth val="0"/>
          <c:extLst>
            <c:ext xmlns:c16="http://schemas.microsoft.com/office/drawing/2014/chart" uri="{C3380CC4-5D6E-409C-BE32-E72D297353CC}">
              <c16:uniqueId val="{00000001-81F6-462A-98A8-5A2729601703}"/>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96.33</c:v>
                </c:pt>
                <c:pt idx="1">
                  <c:v>96.66</c:v>
                </c:pt>
                <c:pt idx="2">
                  <c:v>96.61</c:v>
                </c:pt>
                <c:pt idx="3">
                  <c:v>96.66</c:v>
                </c:pt>
                <c:pt idx="4">
                  <c:v>96.5</c:v>
                </c:pt>
              </c:numCache>
            </c:numRef>
          </c:val>
          <c:extLst>
            <c:ext xmlns:c16="http://schemas.microsoft.com/office/drawing/2014/chart" uri="{C3380CC4-5D6E-409C-BE32-E72D297353CC}">
              <c16:uniqueId val="{00000000-CD66-4D23-B542-93C4BB917A5C}"/>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91.6</c:v>
                </c:pt>
                <c:pt idx="1">
                  <c:v>91.48</c:v>
                </c:pt>
                <c:pt idx="2">
                  <c:v>91.58</c:v>
                </c:pt>
                <c:pt idx="3">
                  <c:v>91.48</c:v>
                </c:pt>
                <c:pt idx="4">
                  <c:v>91.64</c:v>
                </c:pt>
              </c:numCache>
            </c:numRef>
          </c:val>
          <c:smooth val="0"/>
          <c:extLst>
            <c:ext xmlns:c16="http://schemas.microsoft.com/office/drawing/2014/chart" uri="{C3380CC4-5D6E-409C-BE32-E72D297353CC}">
              <c16:uniqueId val="{00000001-CD66-4D23-B542-93C4BB917A5C}"/>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データ!H6</f>
        <v>沖縄県　那覇市</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15">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A1</v>
      </c>
      <c r="X8" s="60"/>
      <c r="Y8" s="60"/>
      <c r="Z8" s="60"/>
      <c r="AA8" s="60"/>
      <c r="AB8" s="60"/>
      <c r="AC8" s="60"/>
      <c r="AD8" s="60" t="str">
        <f>データ!$M$6</f>
        <v>自治体職員</v>
      </c>
      <c r="AE8" s="60"/>
      <c r="AF8" s="60"/>
      <c r="AG8" s="60"/>
      <c r="AH8" s="60"/>
      <c r="AI8" s="60"/>
      <c r="AJ8" s="60"/>
      <c r="AK8" s="4"/>
      <c r="AL8" s="61">
        <f>データ!$R$6</f>
        <v>320467</v>
      </c>
      <c r="AM8" s="61"/>
      <c r="AN8" s="61"/>
      <c r="AO8" s="61"/>
      <c r="AP8" s="61"/>
      <c r="AQ8" s="61"/>
      <c r="AR8" s="61"/>
      <c r="AS8" s="61"/>
      <c r="AT8" s="52">
        <f>データ!$S$6</f>
        <v>41.42</v>
      </c>
      <c r="AU8" s="53"/>
      <c r="AV8" s="53"/>
      <c r="AW8" s="53"/>
      <c r="AX8" s="53"/>
      <c r="AY8" s="53"/>
      <c r="AZ8" s="53"/>
      <c r="BA8" s="53"/>
      <c r="BB8" s="54">
        <f>データ!$T$6</f>
        <v>7737.01</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90.51</v>
      </c>
      <c r="J10" s="53"/>
      <c r="K10" s="53"/>
      <c r="L10" s="53"/>
      <c r="M10" s="53"/>
      <c r="N10" s="53"/>
      <c r="O10" s="64"/>
      <c r="P10" s="54">
        <f>データ!$P$6</f>
        <v>100</v>
      </c>
      <c r="Q10" s="54"/>
      <c r="R10" s="54"/>
      <c r="S10" s="54"/>
      <c r="T10" s="54"/>
      <c r="U10" s="54"/>
      <c r="V10" s="54"/>
      <c r="W10" s="61">
        <f>データ!$Q$6</f>
        <v>3041</v>
      </c>
      <c r="X10" s="61"/>
      <c r="Y10" s="61"/>
      <c r="Z10" s="61"/>
      <c r="AA10" s="61"/>
      <c r="AB10" s="61"/>
      <c r="AC10" s="61"/>
      <c r="AD10" s="2"/>
      <c r="AE10" s="2"/>
      <c r="AF10" s="2"/>
      <c r="AG10" s="2"/>
      <c r="AH10" s="4"/>
      <c r="AI10" s="4"/>
      <c r="AJ10" s="4"/>
      <c r="AK10" s="4"/>
      <c r="AL10" s="61">
        <f>データ!$U$6</f>
        <v>319012</v>
      </c>
      <c r="AM10" s="61"/>
      <c r="AN10" s="61"/>
      <c r="AO10" s="61"/>
      <c r="AP10" s="61"/>
      <c r="AQ10" s="61"/>
      <c r="AR10" s="61"/>
      <c r="AS10" s="61"/>
      <c r="AT10" s="52">
        <f>データ!$V$6</f>
        <v>41.42</v>
      </c>
      <c r="AU10" s="53"/>
      <c r="AV10" s="53"/>
      <c r="AW10" s="53"/>
      <c r="AX10" s="53"/>
      <c r="AY10" s="53"/>
      <c r="AZ10" s="53"/>
      <c r="BA10" s="53"/>
      <c r="BB10" s="54">
        <f>データ!$W$6</f>
        <v>7701.88</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15">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15">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3" t="s">
        <v>112</v>
      </c>
      <c r="BM16" s="74"/>
      <c r="BN16" s="74"/>
      <c r="BO16" s="74"/>
      <c r="BP16" s="74"/>
      <c r="BQ16" s="74"/>
      <c r="BR16" s="74"/>
      <c r="BS16" s="74"/>
      <c r="BT16" s="74"/>
      <c r="BU16" s="74"/>
      <c r="BV16" s="74"/>
      <c r="BW16" s="74"/>
      <c r="BX16" s="74"/>
      <c r="BY16" s="74"/>
      <c r="BZ16" s="75"/>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3"/>
      <c r="BM17" s="74"/>
      <c r="BN17" s="74"/>
      <c r="BO17" s="74"/>
      <c r="BP17" s="74"/>
      <c r="BQ17" s="74"/>
      <c r="BR17" s="74"/>
      <c r="BS17" s="74"/>
      <c r="BT17" s="74"/>
      <c r="BU17" s="74"/>
      <c r="BV17" s="74"/>
      <c r="BW17" s="74"/>
      <c r="BX17" s="74"/>
      <c r="BY17" s="74"/>
      <c r="BZ17" s="75"/>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3"/>
      <c r="BM18" s="74"/>
      <c r="BN18" s="74"/>
      <c r="BO18" s="74"/>
      <c r="BP18" s="74"/>
      <c r="BQ18" s="74"/>
      <c r="BR18" s="74"/>
      <c r="BS18" s="74"/>
      <c r="BT18" s="74"/>
      <c r="BU18" s="74"/>
      <c r="BV18" s="74"/>
      <c r="BW18" s="74"/>
      <c r="BX18" s="74"/>
      <c r="BY18" s="74"/>
      <c r="BZ18" s="75"/>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3"/>
      <c r="BM19" s="74"/>
      <c r="BN19" s="74"/>
      <c r="BO19" s="74"/>
      <c r="BP19" s="74"/>
      <c r="BQ19" s="74"/>
      <c r="BR19" s="74"/>
      <c r="BS19" s="74"/>
      <c r="BT19" s="74"/>
      <c r="BU19" s="74"/>
      <c r="BV19" s="74"/>
      <c r="BW19" s="74"/>
      <c r="BX19" s="74"/>
      <c r="BY19" s="74"/>
      <c r="BZ19" s="75"/>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3"/>
      <c r="BM20" s="74"/>
      <c r="BN20" s="74"/>
      <c r="BO20" s="74"/>
      <c r="BP20" s="74"/>
      <c r="BQ20" s="74"/>
      <c r="BR20" s="74"/>
      <c r="BS20" s="74"/>
      <c r="BT20" s="74"/>
      <c r="BU20" s="74"/>
      <c r="BV20" s="74"/>
      <c r="BW20" s="74"/>
      <c r="BX20" s="74"/>
      <c r="BY20" s="74"/>
      <c r="BZ20" s="75"/>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3"/>
      <c r="BM21" s="74"/>
      <c r="BN21" s="74"/>
      <c r="BO21" s="74"/>
      <c r="BP21" s="74"/>
      <c r="BQ21" s="74"/>
      <c r="BR21" s="74"/>
      <c r="BS21" s="74"/>
      <c r="BT21" s="74"/>
      <c r="BU21" s="74"/>
      <c r="BV21" s="74"/>
      <c r="BW21" s="74"/>
      <c r="BX21" s="74"/>
      <c r="BY21" s="74"/>
      <c r="BZ21" s="75"/>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3"/>
      <c r="BM22" s="74"/>
      <c r="BN22" s="74"/>
      <c r="BO22" s="74"/>
      <c r="BP22" s="74"/>
      <c r="BQ22" s="74"/>
      <c r="BR22" s="74"/>
      <c r="BS22" s="74"/>
      <c r="BT22" s="74"/>
      <c r="BU22" s="74"/>
      <c r="BV22" s="74"/>
      <c r="BW22" s="74"/>
      <c r="BX22" s="74"/>
      <c r="BY22" s="74"/>
      <c r="BZ22" s="75"/>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3"/>
      <c r="BM23" s="74"/>
      <c r="BN23" s="74"/>
      <c r="BO23" s="74"/>
      <c r="BP23" s="74"/>
      <c r="BQ23" s="74"/>
      <c r="BR23" s="74"/>
      <c r="BS23" s="74"/>
      <c r="BT23" s="74"/>
      <c r="BU23" s="74"/>
      <c r="BV23" s="74"/>
      <c r="BW23" s="74"/>
      <c r="BX23" s="74"/>
      <c r="BY23" s="74"/>
      <c r="BZ23" s="75"/>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3"/>
      <c r="BM24" s="74"/>
      <c r="BN24" s="74"/>
      <c r="BO24" s="74"/>
      <c r="BP24" s="74"/>
      <c r="BQ24" s="74"/>
      <c r="BR24" s="74"/>
      <c r="BS24" s="74"/>
      <c r="BT24" s="74"/>
      <c r="BU24" s="74"/>
      <c r="BV24" s="74"/>
      <c r="BW24" s="74"/>
      <c r="BX24" s="74"/>
      <c r="BY24" s="74"/>
      <c r="BZ24" s="75"/>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3"/>
      <c r="BM25" s="74"/>
      <c r="BN25" s="74"/>
      <c r="BO25" s="74"/>
      <c r="BP25" s="74"/>
      <c r="BQ25" s="74"/>
      <c r="BR25" s="74"/>
      <c r="BS25" s="74"/>
      <c r="BT25" s="74"/>
      <c r="BU25" s="74"/>
      <c r="BV25" s="74"/>
      <c r="BW25" s="74"/>
      <c r="BX25" s="74"/>
      <c r="BY25" s="74"/>
      <c r="BZ25" s="75"/>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3"/>
      <c r="BM26" s="74"/>
      <c r="BN26" s="74"/>
      <c r="BO26" s="74"/>
      <c r="BP26" s="74"/>
      <c r="BQ26" s="74"/>
      <c r="BR26" s="74"/>
      <c r="BS26" s="74"/>
      <c r="BT26" s="74"/>
      <c r="BU26" s="74"/>
      <c r="BV26" s="74"/>
      <c r="BW26" s="74"/>
      <c r="BX26" s="74"/>
      <c r="BY26" s="74"/>
      <c r="BZ26" s="75"/>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3"/>
      <c r="BM27" s="74"/>
      <c r="BN27" s="74"/>
      <c r="BO27" s="74"/>
      <c r="BP27" s="74"/>
      <c r="BQ27" s="74"/>
      <c r="BR27" s="74"/>
      <c r="BS27" s="74"/>
      <c r="BT27" s="74"/>
      <c r="BU27" s="74"/>
      <c r="BV27" s="74"/>
      <c r="BW27" s="74"/>
      <c r="BX27" s="74"/>
      <c r="BY27" s="74"/>
      <c r="BZ27" s="75"/>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3"/>
      <c r="BM28" s="74"/>
      <c r="BN28" s="74"/>
      <c r="BO28" s="74"/>
      <c r="BP28" s="74"/>
      <c r="BQ28" s="74"/>
      <c r="BR28" s="74"/>
      <c r="BS28" s="74"/>
      <c r="BT28" s="74"/>
      <c r="BU28" s="74"/>
      <c r="BV28" s="74"/>
      <c r="BW28" s="74"/>
      <c r="BX28" s="74"/>
      <c r="BY28" s="74"/>
      <c r="BZ28" s="75"/>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3"/>
      <c r="BM29" s="74"/>
      <c r="BN29" s="74"/>
      <c r="BO29" s="74"/>
      <c r="BP29" s="74"/>
      <c r="BQ29" s="74"/>
      <c r="BR29" s="74"/>
      <c r="BS29" s="74"/>
      <c r="BT29" s="74"/>
      <c r="BU29" s="74"/>
      <c r="BV29" s="74"/>
      <c r="BW29" s="74"/>
      <c r="BX29" s="74"/>
      <c r="BY29" s="74"/>
      <c r="BZ29" s="75"/>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3"/>
      <c r="BM30" s="74"/>
      <c r="BN30" s="74"/>
      <c r="BO30" s="74"/>
      <c r="BP30" s="74"/>
      <c r="BQ30" s="74"/>
      <c r="BR30" s="74"/>
      <c r="BS30" s="74"/>
      <c r="BT30" s="74"/>
      <c r="BU30" s="74"/>
      <c r="BV30" s="74"/>
      <c r="BW30" s="74"/>
      <c r="BX30" s="74"/>
      <c r="BY30" s="74"/>
      <c r="BZ30" s="75"/>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3"/>
      <c r="BM31" s="74"/>
      <c r="BN31" s="74"/>
      <c r="BO31" s="74"/>
      <c r="BP31" s="74"/>
      <c r="BQ31" s="74"/>
      <c r="BR31" s="74"/>
      <c r="BS31" s="74"/>
      <c r="BT31" s="74"/>
      <c r="BU31" s="74"/>
      <c r="BV31" s="74"/>
      <c r="BW31" s="74"/>
      <c r="BX31" s="74"/>
      <c r="BY31" s="74"/>
      <c r="BZ31" s="75"/>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3"/>
      <c r="BM32" s="74"/>
      <c r="BN32" s="74"/>
      <c r="BO32" s="74"/>
      <c r="BP32" s="74"/>
      <c r="BQ32" s="74"/>
      <c r="BR32" s="74"/>
      <c r="BS32" s="74"/>
      <c r="BT32" s="74"/>
      <c r="BU32" s="74"/>
      <c r="BV32" s="74"/>
      <c r="BW32" s="74"/>
      <c r="BX32" s="74"/>
      <c r="BY32" s="74"/>
      <c r="BZ32" s="75"/>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3"/>
      <c r="BM33" s="74"/>
      <c r="BN33" s="74"/>
      <c r="BO33" s="74"/>
      <c r="BP33" s="74"/>
      <c r="BQ33" s="74"/>
      <c r="BR33" s="74"/>
      <c r="BS33" s="74"/>
      <c r="BT33" s="74"/>
      <c r="BU33" s="74"/>
      <c r="BV33" s="74"/>
      <c r="BW33" s="74"/>
      <c r="BX33" s="74"/>
      <c r="BY33" s="74"/>
      <c r="BZ33" s="75"/>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3"/>
      <c r="BM34" s="74"/>
      <c r="BN34" s="74"/>
      <c r="BO34" s="74"/>
      <c r="BP34" s="74"/>
      <c r="BQ34" s="74"/>
      <c r="BR34" s="74"/>
      <c r="BS34" s="74"/>
      <c r="BT34" s="74"/>
      <c r="BU34" s="74"/>
      <c r="BV34" s="74"/>
      <c r="BW34" s="74"/>
      <c r="BX34" s="74"/>
      <c r="BY34" s="74"/>
      <c r="BZ34" s="75"/>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3"/>
      <c r="BM35" s="74"/>
      <c r="BN35" s="74"/>
      <c r="BO35" s="74"/>
      <c r="BP35" s="74"/>
      <c r="BQ35" s="74"/>
      <c r="BR35" s="74"/>
      <c r="BS35" s="74"/>
      <c r="BT35" s="74"/>
      <c r="BU35" s="74"/>
      <c r="BV35" s="74"/>
      <c r="BW35" s="74"/>
      <c r="BX35" s="74"/>
      <c r="BY35" s="74"/>
      <c r="BZ35" s="75"/>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3"/>
      <c r="BM36" s="74"/>
      <c r="BN36" s="74"/>
      <c r="BO36" s="74"/>
      <c r="BP36" s="74"/>
      <c r="BQ36" s="74"/>
      <c r="BR36" s="74"/>
      <c r="BS36" s="74"/>
      <c r="BT36" s="74"/>
      <c r="BU36" s="74"/>
      <c r="BV36" s="74"/>
      <c r="BW36" s="74"/>
      <c r="BX36" s="74"/>
      <c r="BY36" s="74"/>
      <c r="BZ36" s="75"/>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3"/>
      <c r="BM37" s="74"/>
      <c r="BN37" s="74"/>
      <c r="BO37" s="74"/>
      <c r="BP37" s="74"/>
      <c r="BQ37" s="74"/>
      <c r="BR37" s="74"/>
      <c r="BS37" s="74"/>
      <c r="BT37" s="74"/>
      <c r="BU37" s="74"/>
      <c r="BV37" s="74"/>
      <c r="BW37" s="74"/>
      <c r="BX37" s="74"/>
      <c r="BY37" s="74"/>
      <c r="BZ37" s="75"/>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3"/>
      <c r="BM38" s="74"/>
      <c r="BN38" s="74"/>
      <c r="BO38" s="74"/>
      <c r="BP38" s="74"/>
      <c r="BQ38" s="74"/>
      <c r="BR38" s="74"/>
      <c r="BS38" s="74"/>
      <c r="BT38" s="74"/>
      <c r="BU38" s="74"/>
      <c r="BV38" s="74"/>
      <c r="BW38" s="74"/>
      <c r="BX38" s="74"/>
      <c r="BY38" s="74"/>
      <c r="BZ38" s="75"/>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3"/>
      <c r="BM39" s="74"/>
      <c r="BN39" s="74"/>
      <c r="BO39" s="74"/>
      <c r="BP39" s="74"/>
      <c r="BQ39" s="74"/>
      <c r="BR39" s="74"/>
      <c r="BS39" s="74"/>
      <c r="BT39" s="74"/>
      <c r="BU39" s="74"/>
      <c r="BV39" s="74"/>
      <c r="BW39" s="74"/>
      <c r="BX39" s="74"/>
      <c r="BY39" s="74"/>
      <c r="BZ39" s="75"/>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3"/>
      <c r="BM40" s="74"/>
      <c r="BN40" s="74"/>
      <c r="BO40" s="74"/>
      <c r="BP40" s="74"/>
      <c r="BQ40" s="74"/>
      <c r="BR40" s="74"/>
      <c r="BS40" s="74"/>
      <c r="BT40" s="74"/>
      <c r="BU40" s="74"/>
      <c r="BV40" s="74"/>
      <c r="BW40" s="74"/>
      <c r="BX40" s="74"/>
      <c r="BY40" s="74"/>
      <c r="BZ40" s="75"/>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3"/>
      <c r="BM41" s="74"/>
      <c r="BN41" s="74"/>
      <c r="BO41" s="74"/>
      <c r="BP41" s="74"/>
      <c r="BQ41" s="74"/>
      <c r="BR41" s="74"/>
      <c r="BS41" s="74"/>
      <c r="BT41" s="74"/>
      <c r="BU41" s="74"/>
      <c r="BV41" s="74"/>
      <c r="BW41" s="74"/>
      <c r="BX41" s="74"/>
      <c r="BY41" s="74"/>
      <c r="BZ41" s="75"/>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3"/>
      <c r="BM42" s="74"/>
      <c r="BN42" s="74"/>
      <c r="BO42" s="74"/>
      <c r="BP42" s="74"/>
      <c r="BQ42" s="74"/>
      <c r="BR42" s="74"/>
      <c r="BS42" s="74"/>
      <c r="BT42" s="74"/>
      <c r="BU42" s="74"/>
      <c r="BV42" s="74"/>
      <c r="BW42" s="74"/>
      <c r="BX42" s="74"/>
      <c r="BY42" s="74"/>
      <c r="BZ42" s="75"/>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3"/>
      <c r="BM43" s="74"/>
      <c r="BN43" s="74"/>
      <c r="BO43" s="74"/>
      <c r="BP43" s="74"/>
      <c r="BQ43" s="74"/>
      <c r="BR43" s="74"/>
      <c r="BS43" s="74"/>
      <c r="BT43" s="74"/>
      <c r="BU43" s="74"/>
      <c r="BV43" s="74"/>
      <c r="BW43" s="74"/>
      <c r="BX43" s="74"/>
      <c r="BY43" s="74"/>
      <c r="BZ43" s="75"/>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3"/>
      <c r="BM44" s="74"/>
      <c r="BN44" s="74"/>
      <c r="BO44" s="74"/>
      <c r="BP44" s="74"/>
      <c r="BQ44" s="74"/>
      <c r="BR44" s="74"/>
      <c r="BS44" s="74"/>
      <c r="BT44" s="74"/>
      <c r="BU44" s="74"/>
      <c r="BV44" s="74"/>
      <c r="BW44" s="74"/>
      <c r="BX44" s="74"/>
      <c r="BY44" s="74"/>
      <c r="BZ44" s="75"/>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3" t="s">
        <v>110</v>
      </c>
      <c r="BM47" s="74"/>
      <c r="BN47" s="74"/>
      <c r="BO47" s="74"/>
      <c r="BP47" s="74"/>
      <c r="BQ47" s="74"/>
      <c r="BR47" s="74"/>
      <c r="BS47" s="74"/>
      <c r="BT47" s="74"/>
      <c r="BU47" s="74"/>
      <c r="BV47" s="74"/>
      <c r="BW47" s="74"/>
      <c r="BX47" s="74"/>
      <c r="BY47" s="74"/>
      <c r="BZ47" s="75"/>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3"/>
      <c r="BM48" s="74"/>
      <c r="BN48" s="74"/>
      <c r="BO48" s="74"/>
      <c r="BP48" s="74"/>
      <c r="BQ48" s="74"/>
      <c r="BR48" s="74"/>
      <c r="BS48" s="74"/>
      <c r="BT48" s="74"/>
      <c r="BU48" s="74"/>
      <c r="BV48" s="74"/>
      <c r="BW48" s="74"/>
      <c r="BX48" s="74"/>
      <c r="BY48" s="74"/>
      <c r="BZ48" s="75"/>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3"/>
      <c r="BM49" s="74"/>
      <c r="BN49" s="74"/>
      <c r="BO49" s="74"/>
      <c r="BP49" s="74"/>
      <c r="BQ49" s="74"/>
      <c r="BR49" s="74"/>
      <c r="BS49" s="74"/>
      <c r="BT49" s="74"/>
      <c r="BU49" s="74"/>
      <c r="BV49" s="74"/>
      <c r="BW49" s="74"/>
      <c r="BX49" s="74"/>
      <c r="BY49" s="74"/>
      <c r="BZ49" s="75"/>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3"/>
      <c r="BM50" s="74"/>
      <c r="BN50" s="74"/>
      <c r="BO50" s="74"/>
      <c r="BP50" s="74"/>
      <c r="BQ50" s="74"/>
      <c r="BR50" s="74"/>
      <c r="BS50" s="74"/>
      <c r="BT50" s="74"/>
      <c r="BU50" s="74"/>
      <c r="BV50" s="74"/>
      <c r="BW50" s="74"/>
      <c r="BX50" s="74"/>
      <c r="BY50" s="74"/>
      <c r="BZ50" s="75"/>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3"/>
      <c r="BM51" s="74"/>
      <c r="BN51" s="74"/>
      <c r="BO51" s="74"/>
      <c r="BP51" s="74"/>
      <c r="BQ51" s="74"/>
      <c r="BR51" s="74"/>
      <c r="BS51" s="74"/>
      <c r="BT51" s="74"/>
      <c r="BU51" s="74"/>
      <c r="BV51" s="74"/>
      <c r="BW51" s="74"/>
      <c r="BX51" s="74"/>
      <c r="BY51" s="74"/>
      <c r="BZ51" s="75"/>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3"/>
      <c r="BM52" s="74"/>
      <c r="BN52" s="74"/>
      <c r="BO52" s="74"/>
      <c r="BP52" s="74"/>
      <c r="BQ52" s="74"/>
      <c r="BR52" s="74"/>
      <c r="BS52" s="74"/>
      <c r="BT52" s="74"/>
      <c r="BU52" s="74"/>
      <c r="BV52" s="74"/>
      <c r="BW52" s="74"/>
      <c r="BX52" s="74"/>
      <c r="BY52" s="74"/>
      <c r="BZ52" s="75"/>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3"/>
      <c r="BM53" s="74"/>
      <c r="BN53" s="74"/>
      <c r="BO53" s="74"/>
      <c r="BP53" s="74"/>
      <c r="BQ53" s="74"/>
      <c r="BR53" s="74"/>
      <c r="BS53" s="74"/>
      <c r="BT53" s="74"/>
      <c r="BU53" s="74"/>
      <c r="BV53" s="74"/>
      <c r="BW53" s="74"/>
      <c r="BX53" s="74"/>
      <c r="BY53" s="74"/>
      <c r="BZ53" s="75"/>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3"/>
      <c r="BM54" s="74"/>
      <c r="BN54" s="74"/>
      <c r="BO54" s="74"/>
      <c r="BP54" s="74"/>
      <c r="BQ54" s="74"/>
      <c r="BR54" s="74"/>
      <c r="BS54" s="74"/>
      <c r="BT54" s="74"/>
      <c r="BU54" s="74"/>
      <c r="BV54" s="74"/>
      <c r="BW54" s="74"/>
      <c r="BX54" s="74"/>
      <c r="BY54" s="74"/>
      <c r="BZ54" s="75"/>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3"/>
      <c r="BM55" s="74"/>
      <c r="BN55" s="74"/>
      <c r="BO55" s="74"/>
      <c r="BP55" s="74"/>
      <c r="BQ55" s="74"/>
      <c r="BR55" s="74"/>
      <c r="BS55" s="74"/>
      <c r="BT55" s="74"/>
      <c r="BU55" s="74"/>
      <c r="BV55" s="74"/>
      <c r="BW55" s="74"/>
      <c r="BX55" s="74"/>
      <c r="BY55" s="74"/>
      <c r="BZ55" s="75"/>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3"/>
      <c r="BM56" s="74"/>
      <c r="BN56" s="74"/>
      <c r="BO56" s="74"/>
      <c r="BP56" s="74"/>
      <c r="BQ56" s="74"/>
      <c r="BR56" s="74"/>
      <c r="BS56" s="74"/>
      <c r="BT56" s="74"/>
      <c r="BU56" s="74"/>
      <c r="BV56" s="74"/>
      <c r="BW56" s="74"/>
      <c r="BX56" s="74"/>
      <c r="BY56" s="74"/>
      <c r="BZ56" s="75"/>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3"/>
      <c r="BM57" s="74"/>
      <c r="BN57" s="74"/>
      <c r="BO57" s="74"/>
      <c r="BP57" s="74"/>
      <c r="BQ57" s="74"/>
      <c r="BR57" s="74"/>
      <c r="BS57" s="74"/>
      <c r="BT57" s="74"/>
      <c r="BU57" s="74"/>
      <c r="BV57" s="74"/>
      <c r="BW57" s="74"/>
      <c r="BX57" s="74"/>
      <c r="BY57" s="74"/>
      <c r="BZ57" s="75"/>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3"/>
      <c r="BM58" s="74"/>
      <c r="BN58" s="74"/>
      <c r="BO58" s="74"/>
      <c r="BP58" s="74"/>
      <c r="BQ58" s="74"/>
      <c r="BR58" s="74"/>
      <c r="BS58" s="74"/>
      <c r="BT58" s="74"/>
      <c r="BU58" s="74"/>
      <c r="BV58" s="74"/>
      <c r="BW58" s="74"/>
      <c r="BX58" s="74"/>
      <c r="BY58" s="74"/>
      <c r="BZ58" s="7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3"/>
      <c r="BM59" s="74"/>
      <c r="BN59" s="74"/>
      <c r="BO59" s="74"/>
      <c r="BP59" s="74"/>
      <c r="BQ59" s="74"/>
      <c r="BR59" s="74"/>
      <c r="BS59" s="74"/>
      <c r="BT59" s="74"/>
      <c r="BU59" s="74"/>
      <c r="BV59" s="74"/>
      <c r="BW59" s="74"/>
      <c r="BX59" s="74"/>
      <c r="BY59" s="74"/>
      <c r="BZ59" s="75"/>
    </row>
    <row r="60" spans="1:78" ht="13.5" customHeight="1" x14ac:dyDescent="0.15">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73"/>
      <c r="BM60" s="74"/>
      <c r="BN60" s="74"/>
      <c r="BO60" s="74"/>
      <c r="BP60" s="74"/>
      <c r="BQ60" s="74"/>
      <c r="BR60" s="74"/>
      <c r="BS60" s="74"/>
      <c r="BT60" s="74"/>
      <c r="BU60" s="74"/>
      <c r="BV60" s="74"/>
      <c r="BW60" s="74"/>
      <c r="BX60" s="74"/>
      <c r="BY60" s="74"/>
      <c r="BZ60" s="75"/>
    </row>
    <row r="61" spans="1:78" ht="13.5" customHeight="1" x14ac:dyDescent="0.15">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73"/>
      <c r="BM61" s="74"/>
      <c r="BN61" s="74"/>
      <c r="BO61" s="74"/>
      <c r="BP61" s="74"/>
      <c r="BQ61" s="74"/>
      <c r="BR61" s="74"/>
      <c r="BS61" s="74"/>
      <c r="BT61" s="74"/>
      <c r="BU61" s="74"/>
      <c r="BV61" s="74"/>
      <c r="BW61" s="74"/>
      <c r="BX61" s="74"/>
      <c r="BY61" s="74"/>
      <c r="BZ61" s="75"/>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3"/>
      <c r="BM62" s="74"/>
      <c r="BN62" s="74"/>
      <c r="BO62" s="74"/>
      <c r="BP62" s="74"/>
      <c r="BQ62" s="74"/>
      <c r="BR62" s="74"/>
      <c r="BS62" s="74"/>
      <c r="BT62" s="74"/>
      <c r="BU62" s="74"/>
      <c r="BV62" s="74"/>
      <c r="BW62" s="74"/>
      <c r="BX62" s="74"/>
      <c r="BY62" s="74"/>
      <c r="BZ62" s="75"/>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111</v>
      </c>
      <c r="BM66" s="74"/>
      <c r="BN66" s="74"/>
      <c r="BO66" s="74"/>
      <c r="BP66" s="74"/>
      <c r="BQ66" s="74"/>
      <c r="BR66" s="74"/>
      <c r="BS66" s="74"/>
      <c r="BT66" s="74"/>
      <c r="BU66" s="74"/>
      <c r="BV66" s="74"/>
      <c r="BW66" s="74"/>
      <c r="BX66" s="74"/>
      <c r="BY66" s="74"/>
      <c r="BZ66" s="75"/>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J5FCJHRYRXPaHGy8SHoE/17Zi/1OB6Ao/gq7um0NDTCvayF/ZxeaEZVgt9NQXOQdbuqKxySF/CLNPoAJIrzKLw==" saltValue="QnKpaFcBbFC7XyjN3clHnw=="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27</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52</v>
      </c>
      <c r="B4" s="31"/>
      <c r="C4" s="31"/>
      <c r="D4" s="31"/>
      <c r="E4" s="31"/>
      <c r="F4" s="31"/>
      <c r="G4" s="31"/>
      <c r="H4" s="91"/>
      <c r="I4" s="92"/>
      <c r="J4" s="92"/>
      <c r="K4" s="92"/>
      <c r="L4" s="92"/>
      <c r="M4" s="92"/>
      <c r="N4" s="92"/>
      <c r="O4" s="92"/>
      <c r="P4" s="92"/>
      <c r="Q4" s="92"/>
      <c r="R4" s="92"/>
      <c r="S4" s="92"/>
      <c r="T4" s="92"/>
      <c r="U4" s="92"/>
      <c r="V4" s="92"/>
      <c r="W4" s="93"/>
      <c r="X4" s="87" t="s">
        <v>53</v>
      </c>
      <c r="Y4" s="87"/>
      <c r="Z4" s="87"/>
      <c r="AA4" s="87"/>
      <c r="AB4" s="87"/>
      <c r="AC4" s="87"/>
      <c r="AD4" s="87"/>
      <c r="AE4" s="87"/>
      <c r="AF4" s="87"/>
      <c r="AG4" s="87"/>
      <c r="AH4" s="87"/>
      <c r="AI4" s="87" t="s">
        <v>54</v>
      </c>
      <c r="AJ4" s="87"/>
      <c r="AK4" s="87"/>
      <c r="AL4" s="87"/>
      <c r="AM4" s="87"/>
      <c r="AN4" s="87"/>
      <c r="AO4" s="87"/>
      <c r="AP4" s="87"/>
      <c r="AQ4" s="87"/>
      <c r="AR4" s="87"/>
      <c r="AS4" s="87"/>
      <c r="AT4" s="87" t="s">
        <v>55</v>
      </c>
      <c r="AU4" s="87"/>
      <c r="AV4" s="87"/>
      <c r="AW4" s="87"/>
      <c r="AX4" s="87"/>
      <c r="AY4" s="87"/>
      <c r="AZ4" s="87"/>
      <c r="BA4" s="87"/>
      <c r="BB4" s="87"/>
      <c r="BC4" s="87"/>
      <c r="BD4" s="87"/>
      <c r="BE4" s="87" t="s">
        <v>56</v>
      </c>
      <c r="BF4" s="87"/>
      <c r="BG4" s="87"/>
      <c r="BH4" s="87"/>
      <c r="BI4" s="87"/>
      <c r="BJ4" s="87"/>
      <c r="BK4" s="87"/>
      <c r="BL4" s="87"/>
      <c r="BM4" s="87"/>
      <c r="BN4" s="87"/>
      <c r="BO4" s="87"/>
      <c r="BP4" s="87" t="s">
        <v>57</v>
      </c>
      <c r="BQ4" s="87"/>
      <c r="BR4" s="87"/>
      <c r="BS4" s="87"/>
      <c r="BT4" s="87"/>
      <c r="BU4" s="87"/>
      <c r="BV4" s="87"/>
      <c r="BW4" s="87"/>
      <c r="BX4" s="87"/>
      <c r="BY4" s="87"/>
      <c r="BZ4" s="87"/>
      <c r="CA4" s="87" t="s">
        <v>58</v>
      </c>
      <c r="CB4" s="87"/>
      <c r="CC4" s="87"/>
      <c r="CD4" s="87"/>
      <c r="CE4" s="87"/>
      <c r="CF4" s="87"/>
      <c r="CG4" s="87"/>
      <c r="CH4" s="87"/>
      <c r="CI4" s="87"/>
      <c r="CJ4" s="87"/>
      <c r="CK4" s="87"/>
      <c r="CL4" s="87" t="s">
        <v>59</v>
      </c>
      <c r="CM4" s="87"/>
      <c r="CN4" s="87"/>
      <c r="CO4" s="87"/>
      <c r="CP4" s="87"/>
      <c r="CQ4" s="87"/>
      <c r="CR4" s="87"/>
      <c r="CS4" s="87"/>
      <c r="CT4" s="87"/>
      <c r="CU4" s="87"/>
      <c r="CV4" s="87"/>
      <c r="CW4" s="87" t="s">
        <v>60</v>
      </c>
      <c r="CX4" s="87"/>
      <c r="CY4" s="87"/>
      <c r="CZ4" s="87"/>
      <c r="DA4" s="87"/>
      <c r="DB4" s="87"/>
      <c r="DC4" s="87"/>
      <c r="DD4" s="87"/>
      <c r="DE4" s="87"/>
      <c r="DF4" s="87"/>
      <c r="DG4" s="87"/>
      <c r="DH4" s="87" t="s">
        <v>61</v>
      </c>
      <c r="DI4" s="87"/>
      <c r="DJ4" s="87"/>
      <c r="DK4" s="87"/>
      <c r="DL4" s="87"/>
      <c r="DM4" s="87"/>
      <c r="DN4" s="87"/>
      <c r="DO4" s="87"/>
      <c r="DP4" s="87"/>
      <c r="DQ4" s="87"/>
      <c r="DR4" s="87"/>
      <c r="DS4" s="87" t="s">
        <v>62</v>
      </c>
      <c r="DT4" s="87"/>
      <c r="DU4" s="87"/>
      <c r="DV4" s="87"/>
      <c r="DW4" s="87"/>
      <c r="DX4" s="87"/>
      <c r="DY4" s="87"/>
      <c r="DZ4" s="87"/>
      <c r="EA4" s="87"/>
      <c r="EB4" s="87"/>
      <c r="EC4" s="87"/>
      <c r="ED4" s="87" t="s">
        <v>63</v>
      </c>
      <c r="EE4" s="87"/>
      <c r="EF4" s="87"/>
      <c r="EG4" s="87"/>
      <c r="EH4" s="87"/>
      <c r="EI4" s="87"/>
      <c r="EJ4" s="87"/>
      <c r="EK4" s="87"/>
      <c r="EL4" s="87"/>
      <c r="EM4" s="87"/>
      <c r="EN4" s="87"/>
    </row>
    <row r="5" spans="1:144" x14ac:dyDescent="0.15">
      <c r="A5" s="29" t="s">
        <v>64</v>
      </c>
      <c r="B5" s="32"/>
      <c r="C5" s="32"/>
      <c r="D5" s="32"/>
      <c r="E5" s="32"/>
      <c r="F5" s="32"/>
      <c r="G5" s="32"/>
      <c r="H5" s="33" t="s">
        <v>65</v>
      </c>
      <c r="I5" s="33" t="s">
        <v>66</v>
      </c>
      <c r="J5" s="33" t="s">
        <v>67</v>
      </c>
      <c r="K5" s="33" t="s">
        <v>68</v>
      </c>
      <c r="L5" s="33" t="s">
        <v>69</v>
      </c>
      <c r="M5" s="33" t="s">
        <v>5</v>
      </c>
      <c r="N5" s="33" t="s">
        <v>70</v>
      </c>
      <c r="O5" s="33" t="s">
        <v>71</v>
      </c>
      <c r="P5" s="33" t="s">
        <v>72</v>
      </c>
      <c r="Q5" s="33" t="s">
        <v>73</v>
      </c>
      <c r="R5" s="33" t="s">
        <v>74</v>
      </c>
      <c r="S5" s="33" t="s">
        <v>75</v>
      </c>
      <c r="T5" s="33" t="s">
        <v>76</v>
      </c>
      <c r="U5" s="33" t="s">
        <v>77</v>
      </c>
      <c r="V5" s="33" t="s">
        <v>78</v>
      </c>
      <c r="W5" s="33" t="s">
        <v>79</v>
      </c>
      <c r="X5" s="33" t="s">
        <v>80</v>
      </c>
      <c r="Y5" s="33" t="s">
        <v>81</v>
      </c>
      <c r="Z5" s="33" t="s">
        <v>82</v>
      </c>
      <c r="AA5" s="33" t="s">
        <v>83</v>
      </c>
      <c r="AB5" s="33" t="s">
        <v>84</v>
      </c>
      <c r="AC5" s="33" t="s">
        <v>85</v>
      </c>
      <c r="AD5" s="33" t="s">
        <v>86</v>
      </c>
      <c r="AE5" s="33" t="s">
        <v>87</v>
      </c>
      <c r="AF5" s="33" t="s">
        <v>88</v>
      </c>
      <c r="AG5" s="33" t="s">
        <v>89</v>
      </c>
      <c r="AH5" s="33" t="s">
        <v>29</v>
      </c>
      <c r="AI5" s="33" t="s">
        <v>80</v>
      </c>
      <c r="AJ5" s="33" t="s">
        <v>81</v>
      </c>
      <c r="AK5" s="33" t="s">
        <v>82</v>
      </c>
      <c r="AL5" s="33" t="s">
        <v>83</v>
      </c>
      <c r="AM5" s="33" t="s">
        <v>84</v>
      </c>
      <c r="AN5" s="33" t="s">
        <v>85</v>
      </c>
      <c r="AO5" s="33" t="s">
        <v>86</v>
      </c>
      <c r="AP5" s="33" t="s">
        <v>87</v>
      </c>
      <c r="AQ5" s="33" t="s">
        <v>88</v>
      </c>
      <c r="AR5" s="33" t="s">
        <v>89</v>
      </c>
      <c r="AS5" s="33" t="s">
        <v>90</v>
      </c>
      <c r="AT5" s="33" t="s">
        <v>80</v>
      </c>
      <c r="AU5" s="33" t="s">
        <v>81</v>
      </c>
      <c r="AV5" s="33" t="s">
        <v>82</v>
      </c>
      <c r="AW5" s="33" t="s">
        <v>83</v>
      </c>
      <c r="AX5" s="33" t="s">
        <v>84</v>
      </c>
      <c r="AY5" s="33" t="s">
        <v>85</v>
      </c>
      <c r="AZ5" s="33" t="s">
        <v>86</v>
      </c>
      <c r="BA5" s="33" t="s">
        <v>87</v>
      </c>
      <c r="BB5" s="33" t="s">
        <v>88</v>
      </c>
      <c r="BC5" s="33" t="s">
        <v>89</v>
      </c>
      <c r="BD5" s="33" t="s">
        <v>90</v>
      </c>
      <c r="BE5" s="33" t="s">
        <v>80</v>
      </c>
      <c r="BF5" s="33" t="s">
        <v>81</v>
      </c>
      <c r="BG5" s="33" t="s">
        <v>82</v>
      </c>
      <c r="BH5" s="33" t="s">
        <v>83</v>
      </c>
      <c r="BI5" s="33" t="s">
        <v>84</v>
      </c>
      <c r="BJ5" s="33" t="s">
        <v>85</v>
      </c>
      <c r="BK5" s="33" t="s">
        <v>86</v>
      </c>
      <c r="BL5" s="33" t="s">
        <v>87</v>
      </c>
      <c r="BM5" s="33" t="s">
        <v>88</v>
      </c>
      <c r="BN5" s="33" t="s">
        <v>89</v>
      </c>
      <c r="BO5" s="33" t="s">
        <v>90</v>
      </c>
      <c r="BP5" s="33" t="s">
        <v>80</v>
      </c>
      <c r="BQ5" s="33" t="s">
        <v>81</v>
      </c>
      <c r="BR5" s="33" t="s">
        <v>82</v>
      </c>
      <c r="BS5" s="33" t="s">
        <v>83</v>
      </c>
      <c r="BT5" s="33" t="s">
        <v>84</v>
      </c>
      <c r="BU5" s="33" t="s">
        <v>85</v>
      </c>
      <c r="BV5" s="33" t="s">
        <v>86</v>
      </c>
      <c r="BW5" s="33" t="s">
        <v>87</v>
      </c>
      <c r="BX5" s="33" t="s">
        <v>88</v>
      </c>
      <c r="BY5" s="33" t="s">
        <v>89</v>
      </c>
      <c r="BZ5" s="33" t="s">
        <v>90</v>
      </c>
      <c r="CA5" s="33" t="s">
        <v>80</v>
      </c>
      <c r="CB5" s="33" t="s">
        <v>81</v>
      </c>
      <c r="CC5" s="33" t="s">
        <v>82</v>
      </c>
      <c r="CD5" s="33" t="s">
        <v>83</v>
      </c>
      <c r="CE5" s="33" t="s">
        <v>84</v>
      </c>
      <c r="CF5" s="33" t="s">
        <v>85</v>
      </c>
      <c r="CG5" s="33" t="s">
        <v>86</v>
      </c>
      <c r="CH5" s="33" t="s">
        <v>87</v>
      </c>
      <c r="CI5" s="33" t="s">
        <v>88</v>
      </c>
      <c r="CJ5" s="33" t="s">
        <v>89</v>
      </c>
      <c r="CK5" s="33" t="s">
        <v>90</v>
      </c>
      <c r="CL5" s="33" t="s">
        <v>80</v>
      </c>
      <c r="CM5" s="33" t="s">
        <v>81</v>
      </c>
      <c r="CN5" s="33" t="s">
        <v>82</v>
      </c>
      <c r="CO5" s="33" t="s">
        <v>83</v>
      </c>
      <c r="CP5" s="33" t="s">
        <v>84</v>
      </c>
      <c r="CQ5" s="33" t="s">
        <v>85</v>
      </c>
      <c r="CR5" s="33" t="s">
        <v>86</v>
      </c>
      <c r="CS5" s="33" t="s">
        <v>87</v>
      </c>
      <c r="CT5" s="33" t="s">
        <v>88</v>
      </c>
      <c r="CU5" s="33" t="s">
        <v>89</v>
      </c>
      <c r="CV5" s="33" t="s">
        <v>90</v>
      </c>
      <c r="CW5" s="33" t="s">
        <v>80</v>
      </c>
      <c r="CX5" s="33" t="s">
        <v>81</v>
      </c>
      <c r="CY5" s="33" t="s">
        <v>82</v>
      </c>
      <c r="CZ5" s="33" t="s">
        <v>83</v>
      </c>
      <c r="DA5" s="33" t="s">
        <v>84</v>
      </c>
      <c r="DB5" s="33" t="s">
        <v>85</v>
      </c>
      <c r="DC5" s="33" t="s">
        <v>86</v>
      </c>
      <c r="DD5" s="33" t="s">
        <v>87</v>
      </c>
      <c r="DE5" s="33" t="s">
        <v>88</v>
      </c>
      <c r="DF5" s="33" t="s">
        <v>89</v>
      </c>
      <c r="DG5" s="33" t="s">
        <v>90</v>
      </c>
      <c r="DH5" s="33" t="s">
        <v>80</v>
      </c>
      <c r="DI5" s="33" t="s">
        <v>81</v>
      </c>
      <c r="DJ5" s="33" t="s">
        <v>82</v>
      </c>
      <c r="DK5" s="33" t="s">
        <v>83</v>
      </c>
      <c r="DL5" s="33" t="s">
        <v>84</v>
      </c>
      <c r="DM5" s="33" t="s">
        <v>85</v>
      </c>
      <c r="DN5" s="33" t="s">
        <v>86</v>
      </c>
      <c r="DO5" s="33" t="s">
        <v>87</v>
      </c>
      <c r="DP5" s="33" t="s">
        <v>88</v>
      </c>
      <c r="DQ5" s="33" t="s">
        <v>89</v>
      </c>
      <c r="DR5" s="33" t="s">
        <v>90</v>
      </c>
      <c r="DS5" s="33" t="s">
        <v>80</v>
      </c>
      <c r="DT5" s="33" t="s">
        <v>81</v>
      </c>
      <c r="DU5" s="33" t="s">
        <v>82</v>
      </c>
      <c r="DV5" s="33" t="s">
        <v>83</v>
      </c>
      <c r="DW5" s="33" t="s">
        <v>84</v>
      </c>
      <c r="DX5" s="33" t="s">
        <v>85</v>
      </c>
      <c r="DY5" s="33" t="s">
        <v>86</v>
      </c>
      <c r="DZ5" s="33" t="s">
        <v>87</v>
      </c>
      <c r="EA5" s="33" t="s">
        <v>88</v>
      </c>
      <c r="EB5" s="33" t="s">
        <v>89</v>
      </c>
      <c r="EC5" s="33" t="s">
        <v>90</v>
      </c>
      <c r="ED5" s="33" t="s">
        <v>80</v>
      </c>
      <c r="EE5" s="33" t="s">
        <v>81</v>
      </c>
      <c r="EF5" s="33" t="s">
        <v>82</v>
      </c>
      <c r="EG5" s="33" t="s">
        <v>83</v>
      </c>
      <c r="EH5" s="33" t="s">
        <v>84</v>
      </c>
      <c r="EI5" s="33" t="s">
        <v>85</v>
      </c>
      <c r="EJ5" s="33" t="s">
        <v>86</v>
      </c>
      <c r="EK5" s="33" t="s">
        <v>87</v>
      </c>
      <c r="EL5" s="33" t="s">
        <v>88</v>
      </c>
      <c r="EM5" s="33" t="s">
        <v>89</v>
      </c>
      <c r="EN5" s="33" t="s">
        <v>90</v>
      </c>
    </row>
    <row r="6" spans="1:144" s="37" customFormat="1" x14ac:dyDescent="0.15">
      <c r="A6" s="29" t="s">
        <v>91</v>
      </c>
      <c r="B6" s="34">
        <f>B7</f>
        <v>2020</v>
      </c>
      <c r="C6" s="34">
        <f t="shared" ref="C6:W6" si="3">C7</f>
        <v>472018</v>
      </c>
      <c r="D6" s="34">
        <f t="shared" si="3"/>
        <v>46</v>
      </c>
      <c r="E6" s="34">
        <f t="shared" si="3"/>
        <v>1</v>
      </c>
      <c r="F6" s="34">
        <f t="shared" si="3"/>
        <v>0</v>
      </c>
      <c r="G6" s="34">
        <f t="shared" si="3"/>
        <v>1</v>
      </c>
      <c r="H6" s="34" t="str">
        <f t="shared" si="3"/>
        <v>沖縄県　那覇市</v>
      </c>
      <c r="I6" s="34" t="str">
        <f t="shared" si="3"/>
        <v>法適用</v>
      </c>
      <c r="J6" s="34" t="str">
        <f t="shared" si="3"/>
        <v>水道事業</v>
      </c>
      <c r="K6" s="34" t="str">
        <f t="shared" si="3"/>
        <v>末端給水事業</v>
      </c>
      <c r="L6" s="34" t="str">
        <f t="shared" si="3"/>
        <v>A1</v>
      </c>
      <c r="M6" s="34" t="str">
        <f t="shared" si="3"/>
        <v>自治体職員</v>
      </c>
      <c r="N6" s="35" t="str">
        <f t="shared" si="3"/>
        <v>-</v>
      </c>
      <c r="O6" s="35">
        <f t="shared" si="3"/>
        <v>90.51</v>
      </c>
      <c r="P6" s="35">
        <f t="shared" si="3"/>
        <v>100</v>
      </c>
      <c r="Q6" s="35">
        <f t="shared" si="3"/>
        <v>3041</v>
      </c>
      <c r="R6" s="35">
        <f t="shared" si="3"/>
        <v>320467</v>
      </c>
      <c r="S6" s="35">
        <f t="shared" si="3"/>
        <v>41.42</v>
      </c>
      <c r="T6" s="35">
        <f t="shared" si="3"/>
        <v>7737.01</v>
      </c>
      <c r="U6" s="35">
        <f t="shared" si="3"/>
        <v>319012</v>
      </c>
      <c r="V6" s="35">
        <f t="shared" si="3"/>
        <v>41.42</v>
      </c>
      <c r="W6" s="35">
        <f t="shared" si="3"/>
        <v>7701.88</v>
      </c>
      <c r="X6" s="36">
        <f>IF(X7="",NA(),X7)</f>
        <v>116.06</v>
      </c>
      <c r="Y6" s="36">
        <f t="shared" ref="Y6:AG6" si="4">IF(Y7="",NA(),Y7)</f>
        <v>113.58</v>
      </c>
      <c r="Z6" s="36">
        <f t="shared" si="4"/>
        <v>115.62</v>
      </c>
      <c r="AA6" s="36">
        <f t="shared" si="4"/>
        <v>113.85</v>
      </c>
      <c r="AB6" s="36">
        <f t="shared" si="4"/>
        <v>100.76</v>
      </c>
      <c r="AC6" s="36">
        <f t="shared" si="4"/>
        <v>117.25</v>
      </c>
      <c r="AD6" s="36">
        <f t="shared" si="4"/>
        <v>116.77</v>
      </c>
      <c r="AE6" s="36">
        <f t="shared" si="4"/>
        <v>115.41</v>
      </c>
      <c r="AF6" s="36">
        <f t="shared" si="4"/>
        <v>113.57</v>
      </c>
      <c r="AG6" s="36">
        <f t="shared" si="4"/>
        <v>112.59</v>
      </c>
      <c r="AH6" s="35" t="str">
        <f>IF(AH7="","",IF(AH7="-","【-】","【"&amp;SUBSTITUTE(TEXT(AH7,"#,##0.00"),"-","△")&amp;"】"))</f>
        <v>【110.27】</v>
      </c>
      <c r="AI6" s="35">
        <f>IF(AI7="",NA(),AI7)</f>
        <v>0</v>
      </c>
      <c r="AJ6" s="35">
        <f t="shared" ref="AJ6:AR6" si="5">IF(AJ7="",NA(),AJ7)</f>
        <v>0</v>
      </c>
      <c r="AK6" s="35">
        <f t="shared" si="5"/>
        <v>0</v>
      </c>
      <c r="AL6" s="35">
        <f t="shared" si="5"/>
        <v>0</v>
      </c>
      <c r="AM6" s="35">
        <f t="shared" si="5"/>
        <v>0</v>
      </c>
      <c r="AN6" s="35">
        <f t="shared" si="5"/>
        <v>0</v>
      </c>
      <c r="AO6" s="35">
        <f t="shared" si="5"/>
        <v>0</v>
      </c>
      <c r="AP6" s="35">
        <f t="shared" si="5"/>
        <v>0</v>
      </c>
      <c r="AQ6" s="35">
        <f t="shared" si="5"/>
        <v>0</v>
      </c>
      <c r="AR6" s="35">
        <f t="shared" si="5"/>
        <v>0</v>
      </c>
      <c r="AS6" s="35" t="str">
        <f>IF(AS7="","",IF(AS7="-","【-】","【"&amp;SUBSTITUTE(TEXT(AS7,"#,##0.00"),"-","△")&amp;"】"))</f>
        <v>【1.15】</v>
      </c>
      <c r="AT6" s="36">
        <f>IF(AT7="",NA(),AT7)</f>
        <v>1023.61</v>
      </c>
      <c r="AU6" s="36">
        <f t="shared" ref="AU6:BC6" si="6">IF(AU7="",NA(),AU7)</f>
        <v>993.33</v>
      </c>
      <c r="AV6" s="36">
        <f t="shared" si="6"/>
        <v>1178.33</v>
      </c>
      <c r="AW6" s="36">
        <f t="shared" si="6"/>
        <v>1030.6199999999999</v>
      </c>
      <c r="AX6" s="36">
        <f t="shared" si="6"/>
        <v>1015.93</v>
      </c>
      <c r="AY6" s="36">
        <f t="shared" si="6"/>
        <v>249.08</v>
      </c>
      <c r="AZ6" s="36">
        <f t="shared" si="6"/>
        <v>254.05</v>
      </c>
      <c r="BA6" s="36">
        <f t="shared" si="6"/>
        <v>258.22000000000003</v>
      </c>
      <c r="BB6" s="36">
        <f t="shared" si="6"/>
        <v>250.03</v>
      </c>
      <c r="BC6" s="36">
        <f t="shared" si="6"/>
        <v>239.45</v>
      </c>
      <c r="BD6" s="35" t="str">
        <f>IF(BD7="","",IF(BD7="-","【-】","【"&amp;SUBSTITUTE(TEXT(BD7,"#,##0.00"),"-","△")&amp;"】"))</f>
        <v>【260.31】</v>
      </c>
      <c r="BE6" s="36">
        <f>IF(BE7="",NA(),BE7)</f>
        <v>34.11</v>
      </c>
      <c r="BF6" s="36">
        <f t="shared" ref="BF6:BN6" si="7">IF(BF7="",NA(),BF7)</f>
        <v>30.22</v>
      </c>
      <c r="BG6" s="36">
        <f t="shared" si="7"/>
        <v>26.45</v>
      </c>
      <c r="BH6" s="36">
        <f t="shared" si="7"/>
        <v>22.69</v>
      </c>
      <c r="BI6" s="36">
        <f t="shared" si="7"/>
        <v>22.16</v>
      </c>
      <c r="BJ6" s="36">
        <f t="shared" si="7"/>
        <v>266.66000000000003</v>
      </c>
      <c r="BK6" s="36">
        <f t="shared" si="7"/>
        <v>258.63</v>
      </c>
      <c r="BL6" s="36">
        <f t="shared" si="7"/>
        <v>255.12</v>
      </c>
      <c r="BM6" s="36">
        <f t="shared" si="7"/>
        <v>254.19</v>
      </c>
      <c r="BN6" s="36">
        <f t="shared" si="7"/>
        <v>259.56</v>
      </c>
      <c r="BO6" s="35" t="str">
        <f>IF(BO7="","",IF(BO7="-","【-】","【"&amp;SUBSTITUTE(TEXT(BO7,"#,##0.00"),"-","△")&amp;"】"))</f>
        <v>【275.67】</v>
      </c>
      <c r="BP6" s="36">
        <f>IF(BP7="",NA(),BP7)</f>
        <v>109.03</v>
      </c>
      <c r="BQ6" s="36">
        <f t="shared" ref="BQ6:BY6" si="8">IF(BQ7="",NA(),BQ7)</f>
        <v>107.29</v>
      </c>
      <c r="BR6" s="36">
        <f t="shared" si="8"/>
        <v>108.93</v>
      </c>
      <c r="BS6" s="36">
        <f t="shared" si="8"/>
        <v>108.93</v>
      </c>
      <c r="BT6" s="36">
        <f t="shared" si="8"/>
        <v>94.24</v>
      </c>
      <c r="BU6" s="36">
        <f t="shared" si="8"/>
        <v>110.87</v>
      </c>
      <c r="BV6" s="36">
        <f t="shared" si="8"/>
        <v>110.3</v>
      </c>
      <c r="BW6" s="36">
        <f t="shared" si="8"/>
        <v>109.12</v>
      </c>
      <c r="BX6" s="36">
        <f t="shared" si="8"/>
        <v>107.42</v>
      </c>
      <c r="BY6" s="36">
        <f t="shared" si="8"/>
        <v>105.07</v>
      </c>
      <c r="BZ6" s="35" t="str">
        <f>IF(BZ7="","",IF(BZ7="-","【-】","【"&amp;SUBSTITUTE(TEXT(BZ7,"#,##0.00"),"-","△")&amp;"】"))</f>
        <v>【100.05】</v>
      </c>
      <c r="CA6" s="36">
        <f>IF(CA7="",NA(),CA7)</f>
        <v>168.64</v>
      </c>
      <c r="CB6" s="36">
        <f t="shared" ref="CB6:CJ6" si="9">IF(CB7="",NA(),CB7)</f>
        <v>171.84</v>
      </c>
      <c r="CC6" s="36">
        <f t="shared" si="9"/>
        <v>169.34</v>
      </c>
      <c r="CD6" s="36">
        <f t="shared" si="9"/>
        <v>169.01</v>
      </c>
      <c r="CE6" s="36">
        <f t="shared" si="9"/>
        <v>173.71</v>
      </c>
      <c r="CF6" s="36">
        <f t="shared" si="9"/>
        <v>150.54</v>
      </c>
      <c r="CG6" s="36">
        <f t="shared" si="9"/>
        <v>151.85</v>
      </c>
      <c r="CH6" s="36">
        <f t="shared" si="9"/>
        <v>153.88</v>
      </c>
      <c r="CI6" s="36">
        <f t="shared" si="9"/>
        <v>157.19</v>
      </c>
      <c r="CJ6" s="36">
        <f t="shared" si="9"/>
        <v>153.71</v>
      </c>
      <c r="CK6" s="35" t="str">
        <f>IF(CK7="","",IF(CK7="-","【-】","【"&amp;SUBSTITUTE(TEXT(CK7,"#,##0.00"),"-","△")&amp;"】"))</f>
        <v>【166.40】</v>
      </c>
      <c r="CL6" s="36">
        <f>IF(CL7="",NA(),CL7)</f>
        <v>77.05</v>
      </c>
      <c r="CM6" s="36">
        <f t="shared" ref="CM6:CU6" si="10">IF(CM7="",NA(),CM7)</f>
        <v>76.52</v>
      </c>
      <c r="CN6" s="36">
        <f t="shared" si="10"/>
        <v>75.790000000000006</v>
      </c>
      <c r="CO6" s="36">
        <f t="shared" si="10"/>
        <v>85.97</v>
      </c>
      <c r="CP6" s="36">
        <f t="shared" si="10"/>
        <v>72.48</v>
      </c>
      <c r="CQ6" s="36">
        <f t="shared" si="10"/>
        <v>63.18</v>
      </c>
      <c r="CR6" s="36">
        <f t="shared" si="10"/>
        <v>63.54</v>
      </c>
      <c r="CS6" s="36">
        <f t="shared" si="10"/>
        <v>63.53</v>
      </c>
      <c r="CT6" s="36">
        <f t="shared" si="10"/>
        <v>63.16</v>
      </c>
      <c r="CU6" s="36">
        <f t="shared" si="10"/>
        <v>64.41</v>
      </c>
      <c r="CV6" s="35" t="str">
        <f>IF(CV7="","",IF(CV7="-","【-】","【"&amp;SUBSTITUTE(TEXT(CV7,"#,##0.00"),"-","△")&amp;"】"))</f>
        <v>【60.69】</v>
      </c>
      <c r="CW6" s="36">
        <f>IF(CW7="",NA(),CW7)</f>
        <v>96.33</v>
      </c>
      <c r="CX6" s="36">
        <f t="shared" ref="CX6:DF6" si="11">IF(CX7="",NA(),CX7)</f>
        <v>96.66</v>
      </c>
      <c r="CY6" s="36">
        <f t="shared" si="11"/>
        <v>96.61</v>
      </c>
      <c r="CZ6" s="36">
        <f t="shared" si="11"/>
        <v>96.66</v>
      </c>
      <c r="DA6" s="36">
        <f t="shared" si="11"/>
        <v>96.5</v>
      </c>
      <c r="DB6" s="36">
        <f t="shared" si="11"/>
        <v>91.6</v>
      </c>
      <c r="DC6" s="36">
        <f t="shared" si="11"/>
        <v>91.48</v>
      </c>
      <c r="DD6" s="36">
        <f t="shared" si="11"/>
        <v>91.58</v>
      </c>
      <c r="DE6" s="36">
        <f t="shared" si="11"/>
        <v>91.48</v>
      </c>
      <c r="DF6" s="36">
        <f t="shared" si="11"/>
        <v>91.64</v>
      </c>
      <c r="DG6" s="35" t="str">
        <f>IF(DG7="","",IF(DG7="-","【-】","【"&amp;SUBSTITUTE(TEXT(DG7,"#,##0.00"),"-","△")&amp;"】"))</f>
        <v>【89.82】</v>
      </c>
      <c r="DH6" s="36">
        <f>IF(DH7="",NA(),DH7)</f>
        <v>46.93</v>
      </c>
      <c r="DI6" s="36">
        <f t="shared" ref="DI6:DQ6" si="12">IF(DI7="",NA(),DI7)</f>
        <v>47.88</v>
      </c>
      <c r="DJ6" s="36">
        <f t="shared" si="12"/>
        <v>49.32</v>
      </c>
      <c r="DK6" s="36">
        <f t="shared" si="12"/>
        <v>50.37</v>
      </c>
      <c r="DL6" s="36">
        <f t="shared" si="12"/>
        <v>52.11</v>
      </c>
      <c r="DM6" s="36">
        <f t="shared" si="12"/>
        <v>49.1</v>
      </c>
      <c r="DN6" s="36">
        <f t="shared" si="12"/>
        <v>49.66</v>
      </c>
      <c r="DO6" s="36">
        <f t="shared" si="12"/>
        <v>50.41</v>
      </c>
      <c r="DP6" s="36">
        <f t="shared" si="12"/>
        <v>51.13</v>
      </c>
      <c r="DQ6" s="36">
        <f t="shared" si="12"/>
        <v>51.62</v>
      </c>
      <c r="DR6" s="35" t="str">
        <f>IF(DR7="","",IF(DR7="-","【-】","【"&amp;SUBSTITUTE(TEXT(DR7,"#,##0.00"),"-","△")&amp;"】"))</f>
        <v>【50.19】</v>
      </c>
      <c r="DS6" s="36">
        <f>IF(DS7="",NA(),DS7)</f>
        <v>1.25</v>
      </c>
      <c r="DT6" s="36">
        <f t="shared" ref="DT6:EB6" si="13">IF(DT7="",NA(),DT7)</f>
        <v>1.23</v>
      </c>
      <c r="DU6" s="36">
        <f t="shared" si="13"/>
        <v>1.19</v>
      </c>
      <c r="DV6" s="36">
        <f t="shared" si="13"/>
        <v>1.19</v>
      </c>
      <c r="DW6" s="36">
        <f t="shared" si="13"/>
        <v>1.1100000000000001</v>
      </c>
      <c r="DX6" s="36">
        <f t="shared" si="13"/>
        <v>17.420000000000002</v>
      </c>
      <c r="DY6" s="36">
        <f t="shared" si="13"/>
        <v>18.940000000000001</v>
      </c>
      <c r="DZ6" s="36">
        <f t="shared" si="13"/>
        <v>20.36</v>
      </c>
      <c r="EA6" s="36">
        <f t="shared" si="13"/>
        <v>22.41</v>
      </c>
      <c r="EB6" s="36">
        <f t="shared" si="13"/>
        <v>23.68</v>
      </c>
      <c r="EC6" s="35" t="str">
        <f>IF(EC7="","",IF(EC7="-","【-】","【"&amp;SUBSTITUTE(TEXT(EC7,"#,##0.00"),"-","△")&amp;"】"))</f>
        <v>【20.63】</v>
      </c>
      <c r="ED6" s="36">
        <f>IF(ED7="",NA(),ED7)</f>
        <v>0.3</v>
      </c>
      <c r="EE6" s="36">
        <f t="shared" ref="EE6:EM6" si="14">IF(EE7="",NA(),EE7)</f>
        <v>0.42</v>
      </c>
      <c r="EF6" s="36">
        <f t="shared" si="14"/>
        <v>0.42</v>
      </c>
      <c r="EG6" s="36">
        <f t="shared" si="14"/>
        <v>0.34</v>
      </c>
      <c r="EH6" s="36">
        <f t="shared" si="14"/>
        <v>0.14000000000000001</v>
      </c>
      <c r="EI6" s="36">
        <f t="shared" si="14"/>
        <v>0.73</v>
      </c>
      <c r="EJ6" s="36">
        <f t="shared" si="14"/>
        <v>0.74</v>
      </c>
      <c r="EK6" s="36">
        <f t="shared" si="14"/>
        <v>0.75</v>
      </c>
      <c r="EL6" s="36">
        <f t="shared" si="14"/>
        <v>0.73</v>
      </c>
      <c r="EM6" s="36">
        <f t="shared" si="14"/>
        <v>0.79</v>
      </c>
      <c r="EN6" s="35" t="str">
        <f>IF(EN7="","",IF(EN7="-","【-】","【"&amp;SUBSTITUTE(TEXT(EN7,"#,##0.00"),"-","△")&amp;"】"))</f>
        <v>【0.69】</v>
      </c>
    </row>
    <row r="7" spans="1:144" s="37" customFormat="1" x14ac:dyDescent="0.15">
      <c r="A7" s="29"/>
      <c r="B7" s="38">
        <v>2020</v>
      </c>
      <c r="C7" s="38">
        <v>472018</v>
      </c>
      <c r="D7" s="38">
        <v>46</v>
      </c>
      <c r="E7" s="38">
        <v>1</v>
      </c>
      <c r="F7" s="38">
        <v>0</v>
      </c>
      <c r="G7" s="38">
        <v>1</v>
      </c>
      <c r="H7" s="38" t="s">
        <v>92</v>
      </c>
      <c r="I7" s="38" t="s">
        <v>93</v>
      </c>
      <c r="J7" s="38" t="s">
        <v>94</v>
      </c>
      <c r="K7" s="38" t="s">
        <v>95</v>
      </c>
      <c r="L7" s="38" t="s">
        <v>96</v>
      </c>
      <c r="M7" s="38" t="s">
        <v>97</v>
      </c>
      <c r="N7" s="39" t="s">
        <v>98</v>
      </c>
      <c r="O7" s="39">
        <v>90.51</v>
      </c>
      <c r="P7" s="39">
        <v>100</v>
      </c>
      <c r="Q7" s="39">
        <v>3041</v>
      </c>
      <c r="R7" s="39">
        <v>320467</v>
      </c>
      <c r="S7" s="39">
        <v>41.42</v>
      </c>
      <c r="T7" s="39">
        <v>7737.01</v>
      </c>
      <c r="U7" s="39">
        <v>319012</v>
      </c>
      <c r="V7" s="39">
        <v>41.42</v>
      </c>
      <c r="W7" s="39">
        <v>7701.88</v>
      </c>
      <c r="X7" s="39">
        <v>116.06</v>
      </c>
      <c r="Y7" s="39">
        <v>113.58</v>
      </c>
      <c r="Z7" s="39">
        <v>115.62</v>
      </c>
      <c r="AA7" s="39">
        <v>113.85</v>
      </c>
      <c r="AB7" s="39">
        <v>100.76</v>
      </c>
      <c r="AC7" s="39">
        <v>117.25</v>
      </c>
      <c r="AD7" s="39">
        <v>116.77</v>
      </c>
      <c r="AE7" s="39">
        <v>115.41</v>
      </c>
      <c r="AF7" s="39">
        <v>113.57</v>
      </c>
      <c r="AG7" s="39">
        <v>112.59</v>
      </c>
      <c r="AH7" s="39">
        <v>110.27</v>
      </c>
      <c r="AI7" s="39">
        <v>0</v>
      </c>
      <c r="AJ7" s="39">
        <v>0</v>
      </c>
      <c r="AK7" s="39">
        <v>0</v>
      </c>
      <c r="AL7" s="39">
        <v>0</v>
      </c>
      <c r="AM7" s="39">
        <v>0</v>
      </c>
      <c r="AN7" s="39">
        <v>0</v>
      </c>
      <c r="AO7" s="39">
        <v>0</v>
      </c>
      <c r="AP7" s="39">
        <v>0</v>
      </c>
      <c r="AQ7" s="39">
        <v>0</v>
      </c>
      <c r="AR7" s="39">
        <v>0</v>
      </c>
      <c r="AS7" s="39">
        <v>1.1499999999999999</v>
      </c>
      <c r="AT7" s="39">
        <v>1023.61</v>
      </c>
      <c r="AU7" s="39">
        <v>993.33</v>
      </c>
      <c r="AV7" s="39">
        <v>1178.33</v>
      </c>
      <c r="AW7" s="39">
        <v>1030.6199999999999</v>
      </c>
      <c r="AX7" s="39">
        <v>1015.93</v>
      </c>
      <c r="AY7" s="39">
        <v>249.08</v>
      </c>
      <c r="AZ7" s="39">
        <v>254.05</v>
      </c>
      <c r="BA7" s="39">
        <v>258.22000000000003</v>
      </c>
      <c r="BB7" s="39">
        <v>250.03</v>
      </c>
      <c r="BC7" s="39">
        <v>239.45</v>
      </c>
      <c r="BD7" s="39">
        <v>260.31</v>
      </c>
      <c r="BE7" s="39">
        <v>34.11</v>
      </c>
      <c r="BF7" s="39">
        <v>30.22</v>
      </c>
      <c r="BG7" s="39">
        <v>26.45</v>
      </c>
      <c r="BH7" s="39">
        <v>22.69</v>
      </c>
      <c r="BI7" s="39">
        <v>22.16</v>
      </c>
      <c r="BJ7" s="39">
        <v>266.66000000000003</v>
      </c>
      <c r="BK7" s="39">
        <v>258.63</v>
      </c>
      <c r="BL7" s="39">
        <v>255.12</v>
      </c>
      <c r="BM7" s="39">
        <v>254.19</v>
      </c>
      <c r="BN7" s="39">
        <v>259.56</v>
      </c>
      <c r="BO7" s="39">
        <v>275.67</v>
      </c>
      <c r="BP7" s="39">
        <v>109.03</v>
      </c>
      <c r="BQ7" s="39">
        <v>107.29</v>
      </c>
      <c r="BR7" s="39">
        <v>108.93</v>
      </c>
      <c r="BS7" s="39">
        <v>108.93</v>
      </c>
      <c r="BT7" s="39">
        <v>94.24</v>
      </c>
      <c r="BU7" s="39">
        <v>110.87</v>
      </c>
      <c r="BV7" s="39">
        <v>110.3</v>
      </c>
      <c r="BW7" s="39">
        <v>109.12</v>
      </c>
      <c r="BX7" s="39">
        <v>107.42</v>
      </c>
      <c r="BY7" s="39">
        <v>105.07</v>
      </c>
      <c r="BZ7" s="39">
        <v>100.05</v>
      </c>
      <c r="CA7" s="39">
        <v>168.64</v>
      </c>
      <c r="CB7" s="39">
        <v>171.84</v>
      </c>
      <c r="CC7" s="39">
        <v>169.34</v>
      </c>
      <c r="CD7" s="39">
        <v>169.01</v>
      </c>
      <c r="CE7" s="39">
        <v>173.71</v>
      </c>
      <c r="CF7" s="39">
        <v>150.54</v>
      </c>
      <c r="CG7" s="39">
        <v>151.85</v>
      </c>
      <c r="CH7" s="39">
        <v>153.88</v>
      </c>
      <c r="CI7" s="39">
        <v>157.19</v>
      </c>
      <c r="CJ7" s="39">
        <v>153.71</v>
      </c>
      <c r="CK7" s="39">
        <v>166.4</v>
      </c>
      <c r="CL7" s="39">
        <v>77.05</v>
      </c>
      <c r="CM7" s="39">
        <v>76.52</v>
      </c>
      <c r="CN7" s="39">
        <v>75.790000000000006</v>
      </c>
      <c r="CO7" s="39">
        <v>85.97</v>
      </c>
      <c r="CP7" s="39">
        <v>72.48</v>
      </c>
      <c r="CQ7" s="39">
        <v>63.18</v>
      </c>
      <c r="CR7" s="39">
        <v>63.54</v>
      </c>
      <c r="CS7" s="39">
        <v>63.53</v>
      </c>
      <c r="CT7" s="39">
        <v>63.16</v>
      </c>
      <c r="CU7" s="39">
        <v>64.41</v>
      </c>
      <c r="CV7" s="39">
        <v>60.69</v>
      </c>
      <c r="CW7" s="39">
        <v>96.33</v>
      </c>
      <c r="CX7" s="39">
        <v>96.66</v>
      </c>
      <c r="CY7" s="39">
        <v>96.61</v>
      </c>
      <c r="CZ7" s="39">
        <v>96.66</v>
      </c>
      <c r="DA7" s="39">
        <v>96.5</v>
      </c>
      <c r="DB7" s="39">
        <v>91.6</v>
      </c>
      <c r="DC7" s="39">
        <v>91.48</v>
      </c>
      <c r="DD7" s="39">
        <v>91.58</v>
      </c>
      <c r="DE7" s="39">
        <v>91.48</v>
      </c>
      <c r="DF7" s="39">
        <v>91.64</v>
      </c>
      <c r="DG7" s="39">
        <v>89.82</v>
      </c>
      <c r="DH7" s="39">
        <v>46.93</v>
      </c>
      <c r="DI7" s="39">
        <v>47.88</v>
      </c>
      <c r="DJ7" s="39">
        <v>49.32</v>
      </c>
      <c r="DK7" s="39">
        <v>50.37</v>
      </c>
      <c r="DL7" s="39">
        <v>52.11</v>
      </c>
      <c r="DM7" s="39">
        <v>49.1</v>
      </c>
      <c r="DN7" s="39">
        <v>49.66</v>
      </c>
      <c r="DO7" s="39">
        <v>50.41</v>
      </c>
      <c r="DP7" s="39">
        <v>51.13</v>
      </c>
      <c r="DQ7" s="39">
        <v>51.62</v>
      </c>
      <c r="DR7" s="39">
        <v>50.19</v>
      </c>
      <c r="DS7" s="39">
        <v>1.25</v>
      </c>
      <c r="DT7" s="39">
        <v>1.23</v>
      </c>
      <c r="DU7" s="39">
        <v>1.19</v>
      </c>
      <c r="DV7" s="39">
        <v>1.19</v>
      </c>
      <c r="DW7" s="39">
        <v>1.1100000000000001</v>
      </c>
      <c r="DX7" s="39">
        <v>17.420000000000002</v>
      </c>
      <c r="DY7" s="39">
        <v>18.940000000000001</v>
      </c>
      <c r="DZ7" s="39">
        <v>20.36</v>
      </c>
      <c r="EA7" s="39">
        <v>22.41</v>
      </c>
      <c r="EB7" s="39">
        <v>23.68</v>
      </c>
      <c r="EC7" s="39">
        <v>20.63</v>
      </c>
      <c r="ED7" s="39">
        <v>0.3</v>
      </c>
      <c r="EE7" s="39">
        <v>0.42</v>
      </c>
      <c r="EF7" s="39">
        <v>0.42</v>
      </c>
      <c r="EG7" s="39">
        <v>0.34</v>
      </c>
      <c r="EH7" s="39">
        <v>0.14000000000000001</v>
      </c>
      <c r="EI7" s="39">
        <v>0.73</v>
      </c>
      <c r="EJ7" s="39">
        <v>0.74</v>
      </c>
      <c r="EK7" s="39">
        <v>0.75</v>
      </c>
      <c r="EL7" s="39">
        <v>0.73</v>
      </c>
      <c r="EM7" s="39">
        <v>0.79</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99</v>
      </c>
      <c r="C9" s="42" t="s">
        <v>100</v>
      </c>
      <c r="D9" s="42" t="s">
        <v>101</v>
      </c>
      <c r="E9" s="42" t="s">
        <v>102</v>
      </c>
      <c r="F9" s="42" t="s">
        <v>103</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104</v>
      </c>
    </row>
    <row r="12" spans="1:144" x14ac:dyDescent="0.15">
      <c r="B12">
        <v>1</v>
      </c>
      <c r="C12">
        <v>1</v>
      </c>
      <c r="D12">
        <v>1</v>
      </c>
      <c r="E12">
        <v>1</v>
      </c>
      <c r="F12">
        <v>2</v>
      </c>
      <c r="G12" t="s">
        <v>105</v>
      </c>
    </row>
    <row r="13" spans="1:144" x14ac:dyDescent="0.15">
      <c r="B13" t="s">
        <v>106</v>
      </c>
      <c r="C13" t="s">
        <v>106</v>
      </c>
      <c r="D13" t="s">
        <v>106</v>
      </c>
      <c r="E13" t="s">
        <v>107</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worksheet>
</file>