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yakoj.local\public\01.共有（情報）\01.宮古島市役所\05.総務部\02.財政課\財政係\決算関係\決算統計\2020年度（R2）決算統計\01_普通会計\01_県→市_本調査以外通知文書\210922_R1年度財政状況資料集の作成について（2回目：公会計分）\02市→県\"/>
    </mc:Choice>
  </mc:AlternateContent>
  <bookViews>
    <workbookView xWindow="0" yWindow="0" windowWidth="19200" windowHeight="1062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<sst xmlns="http://schemas.openxmlformats.org/spreadsheetml/2006/main" count="1083" uniqueCount="596">
  <si>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</si>
  <si>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</si>
  <si>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</si>
  <si>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</si>
  <si>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</si>
  <si>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</si>
  <si>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</si>
  <si>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</si>
  <si>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</si>
  <si>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</si>
  <si>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</si>
  <si>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</si>
  <si>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</si>
  <si>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</si>
  <si>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</si>
  <si>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</si>
  <si>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</si>
  <si>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</si>
  <si>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</si>
  <si>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</si>
  <si>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</si>
  <si>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</si>
  <si>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</si>
  <si>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</si>
  <si>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</si>
  <si>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</si>
  <si>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</si>
  <si>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</si>
  <si>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</si>
  <si>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</si>
  <si>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</si>
  <si>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</si>
  <si>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</si>
  <si>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</si>
  <si>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</si>
  <si>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</si>
  <si>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</si>
  <si>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</si>
  <si>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</si>
  <si>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</si>
  <si>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</si>
  <si>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</si>
  <si>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</si>
  <si>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</si>
  <si>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</si>
  <si>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</si>
  <si>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</si>
  <si>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</si>
  <si>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</si>
  <si>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</si>
  <si>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</si>
  <si>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</si>
  <si>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</si>
  <si>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</si>
  <si>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</si>
  <si>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</si>
  <si>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</si>
  <si>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</si>
  <si>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</si>
  <si>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</si>
  <si>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</si>
  <si>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</si>
  <si>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</si>
  <si>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</si>
  <si>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</si>
  <si>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</si>
  <si>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</si>
  <si>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</si>
  <si>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</si>
  <si>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</si>
  <si>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</si>
  <si>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</si>
  <si>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</si>
  <si>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</si>
  <si>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</si>
  <si>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</si>
  <si>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</si>
  <si>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</si>
  <si>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</si>
  <si>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</si>
  <si>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</si>
  <si>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</si>
  <si>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</si>
  <si>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</si>
  <si>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</si>
  <si>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</si>
  <si>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</si>
  <si>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</si>
  <si>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</si>
  <si>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</si>
  <si>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</si>
  <si>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</si>
  <si>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</si>
  <si>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</si>
  <si>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</si>
  <si>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</si>
  <si>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</si>
  <si>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</si>
  <si>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宮古島市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</si>
  <si>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</si>
  <si>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</si>
  <si>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</si>
  <si>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</si>
  <si>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</si>
  <si>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</si>
  <si>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</si>
  <si>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</si>
  <si>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</si>
  <si>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</si>
  <si>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</si>
  <si>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</si>
  <si>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</si>
  <si>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</si>
  <si>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</si>
  <si>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</si>
  <si>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</si>
  <si>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</si>
  <si>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</si>
  <si>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</si>
  <si>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</si>
  <si>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</si>
  <si>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</si>
  <si>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</si>
  <si>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</si>
  <si>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</si>
  <si>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</si>
  <si>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</si>
  <si>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</si>
  <si>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</si>
  <si>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</si>
  <si>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</si>
  <si>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</si>
  <si>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</si>
  <si>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</si>
  <si>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</si>
  <si>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</si>
  <si>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</si>
  <si>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</si>
  <si>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</si>
  <si>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</si>
  <si>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</si>
  <si>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</si>
  <si>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</si>
  <si>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</si>
  <si>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</si>
  <si>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</si>
  <si>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</si>
  <si>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</si>
  <si>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</si>
  <si>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</si>
  <si>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</si>
  <si>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</si>
  <si>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</si>
  <si>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公共下水道事業特別会計</t>
    <phoneticPr fontId="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</si>
  <si>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</si>
  <si>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</si>
  <si>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</si>
  <si>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</si>
  <si>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</si>
  <si>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</si>
  <si>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</si>
  <si>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</si>
  <si>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</si>
  <si>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</si>
  <si>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</si>
  <si>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</si>
  <si>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</si>
  <si>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</si>
  <si>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</si>
  <si>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</si>
  <si>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</si>
  <si>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</si>
  <si>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</si>
  <si>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</si>
  <si>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</si>
  <si>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</si>
  <si>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</si>
  <si>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</si>
  <si>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</si>
  <si>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</si>
  <si>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</si>
  <si>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</si>
  <si>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</si>
  <si>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</si>
  <si>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</si>
  <si>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</si>
  <si>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</si>
  <si>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</si>
  <si>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</si>
  <si>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</si>
  <si>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</si>
  <si>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</si>
  <si>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</si>
  <si>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</si>
  <si>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</si>
  <si>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</si>
  <si>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</si>
  <si>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</si>
  <si>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</si>
  <si>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</si>
  <si>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</si>
  <si>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</si>
  <si>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</si>
  <si>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</si>
  <si>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</si>
  <si>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</si>
  <si>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</si>
  <si>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</si>
  <si>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</si>
  <si>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</si>
  <si>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</si>
  <si>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</si>
  <si>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</si>
  <si>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沖縄県宮古島市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</si>
  <si>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</si>
  <si>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</si>
  <si>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</si>
  <si>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</si>
  <si>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</si>
  <si>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</si>
  <si>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</si>
  <si>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</si>
  <si>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</si>
  <si>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</si>
  <si>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</si>
  <si>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</si>
  <si>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</si>
  <si>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</si>
  <si>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</si>
  <si>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</si>
  <si>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</si>
  <si>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</si>
  <si>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</si>
  <si>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</si>
  <si>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</si>
  <si>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</si>
  <si>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</si>
  <si>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</si>
  <si>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</si>
  <si>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</si>
  <si>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</si>
  <si>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</si>
  <si>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</si>
  <si>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</si>
  <si>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</si>
  <si>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</si>
  <si>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</si>
  <si>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</si>
  <si>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</si>
  <si>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</si>
  <si>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</si>
  <si>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</si>
  <si>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</si>
  <si>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</si>
  <si>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</si>
  <si>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</si>
  <si>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</si>
  <si>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</si>
  <si>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</si>
  <si>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</si>
  <si>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</si>
  <si>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</si>
  <si>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</si>
  <si>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</si>
  <si>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</si>
  <si>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</si>
  <si>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</si>
  <si>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</si>
  <si>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</si>
  <si>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</si>
  <si>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</si>
  <si>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</si>
  <si>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</si>
  <si>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</si>
  <si>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</si>
  <si>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</si>
  <si>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</si>
  <si>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</si>
  <si>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</si>
  <si>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</si>
  <si>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</si>
  <si>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</si>
  <si>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</si>
  <si>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</si>
  <si>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</si>
  <si>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</si>
  <si>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</si>
  <si>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</si>
  <si>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</si>
  <si>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</si>
  <si>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</si>
  <si>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</si>
  <si>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</si>
  <si>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</si>
  <si>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</si>
  <si>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</si>
  <si>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</si>
  <si>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</si>
  <si>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</si>
  <si>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</si>
  <si>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</si>
  <si>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</si>
  <si>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</si>
  <si>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</si>
  <si>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</si>
  <si>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</si>
  <si>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</si>
  <si>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</si>
  <si>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</si>
  <si>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</si>
  <si>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</si>
  <si>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</si>
  <si>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</si>
  <si>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</si>
  <si>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</si>
  <si>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</si>
  <si>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</si>
  <si>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</si>
  <si>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</si>
  <si>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</si>
  <si>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</si>
  <si>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</si>
  <si>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</si>
  <si>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</si>
  <si>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</si>
  <si>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</si>
  <si>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</si>
  <si>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</si>
  <si>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</si>
  <si>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</si>
  <si>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</si>
  <si>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</si>
  <si>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</si>
  <si>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</si>
  <si>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</si>
  <si>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</si>
  <si>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</si>
  <si>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</si>
  <si>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</si>
  <si>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</si>
  <si>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</si>
  <si>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港湾整備</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</si>
  <si>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</si>
  <si>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</si>
  <si>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</si>
  <si>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</si>
  <si>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</si>
  <si>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</si>
  <si>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</si>
  <si>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</si>
  <si>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</si>
  <si>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</si>
  <si>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</si>
  <si>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</si>
  <si>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</si>
  <si>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</si>
  <si>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</si>
  <si>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</si>
  <si>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</si>
  <si>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</si>
  <si>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</si>
  <si>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</si>
  <si>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</si>
  <si>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</si>
  <si>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</si>
  <si>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</si>
  <si>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</si>
  <si>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</si>
  <si>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</si>
  <si>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沖縄県宮古島市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</si>
  <si>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</si>
  <si>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</si>
  <si>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</si>
  <si>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</si>
  <si>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</si>
  <si>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</si>
  <si>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</si>
  <si>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</si>
  <si>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</si>
  <si>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</si>
  <si>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</si>
  <si>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</si>
  <si>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</si>
  <si>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</si>
  <si>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</si>
  <si>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</si>
  <si>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</si>
  <si>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</si>
  <si>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</si>
  <si>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</si>
  <si>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再生可能エネルギー運営事業特別会計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</si>
  <si>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</si>
  <si>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</si>
  <si>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</si>
  <si>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</si>
  <si>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</si>
  <si>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</si>
  <si>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</si>
  <si>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</si>
  <si>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</si>
  <si>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</si>
  <si>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</si>
  <si>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</si>
  <si>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</si>
  <si>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</si>
  <si>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</si>
  <si>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</si>
  <si>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</si>
  <si>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水道事業特別会計</t>
    <phoneticPr fontId="5"/>
  </si>
  <si>
    <t>法適用企業</t>
    <phoneticPr fontId="5"/>
  </si>
  <si>
    <t>港湾事業特別会計</t>
    <phoneticPr fontId="5"/>
  </si>
  <si>
    <t>法非適用企業</t>
    <phoneticPr fontId="5"/>
  </si>
  <si>
    <t>公共下水道事業特別会計</t>
    <phoneticPr fontId="5"/>
  </si>
  <si>
    <t>農漁業集落排水事業特別会計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</si>
  <si>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</si>
  <si>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</si>
  <si>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</si>
  <si>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</si>
  <si>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</si>
  <si>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</si>
  <si>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</si>
  <si>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</si>
  <si>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</si>
  <si>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</si>
  <si>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</si>
  <si>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</si>
  <si>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</si>
  <si>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</si>
  <si>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</si>
  <si>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</si>
  <si>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</si>
  <si>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</si>
  <si>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</si>
  <si>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</si>
  <si>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</si>
  <si>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</si>
  <si>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</si>
  <si>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</si>
  <si>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</si>
  <si>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</si>
  <si>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</si>
  <si>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</si>
  <si>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</si>
  <si>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</si>
  <si>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</si>
  <si>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</si>
  <si>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</si>
  <si>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</si>
  <si>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</si>
  <si>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</si>
  <si>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</si>
  <si>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</si>
  <si>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</si>
  <si>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</si>
  <si>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</si>
  <si>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</si>
  <si>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</si>
  <si>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</si>
  <si>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</si>
  <si>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</si>
  <si>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</si>
  <si>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</si>
  <si>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</si>
  <si>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</si>
  <si>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</si>
  <si>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</si>
  <si>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</si>
  <si>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</si>
  <si>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</si>
  <si>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</si>
  <si>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</si>
  <si>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</si>
  <si>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</si>
  <si>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</si>
  <si>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港湾事業特別会計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</si>
  <si>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</si>
  <si>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農漁業集落排水事業特別会計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</si>
  <si>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</si>
  <si>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</si>
  <si>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</si>
  <si>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</si>
  <si>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</si>
  <si>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</si>
  <si>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</si>
  <si>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</si>
  <si>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</si>
  <si>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</si>
  <si>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</si>
  <si>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</si>
  <si>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</si>
  <si>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</si>
  <si>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</si>
  <si>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</si>
  <si>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</si>
  <si>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</si>
  <si>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</si>
  <si>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</si>
  <si>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</si>
  <si>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</si>
  <si>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</si>
  <si>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</si>
  <si>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</si>
  <si>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</si>
  <si>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</si>
  <si>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</si>
  <si>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</si>
  <si>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</si>
  <si>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</si>
  <si>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</si>
  <si>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</si>
  <si>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</si>
  <si>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</si>
  <si>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</si>
  <si>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</si>
  <si>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</si>
  <si>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</si>
  <si>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</si>
  <si>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</si>
  <si>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</si>
  <si>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</si>
  <si>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</si>
  <si>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</si>
  <si>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</si>
  <si>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</si>
  <si>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</si>
  <si>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</si>
  <si>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</si>
  <si>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</si>
  <si>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</si>
  <si>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</si>
  <si>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</si>
  <si>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</si>
  <si>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</si>
  <si>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</si>
  <si>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</si>
  <si>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</si>
  <si>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</si>
  <si>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</si>
  <si>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</si>
  <si>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</si>
  <si>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</si>
  <si>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</si>
  <si>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</si>
  <si>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</si>
  <si>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</si>
  <si>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</si>
  <si>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</si>
  <si>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</si>
  <si>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</si>
  <si>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</si>
  <si>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</si>
  <si>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</si>
  <si>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</si>
  <si>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</si>
  <si>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</si>
  <si>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</si>
  <si>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</si>
  <si>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</si>
  <si>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</si>
  <si>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</si>
  <si>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</si>
  <si>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</si>
  <si>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農漁業集落排水事業特別会計</t>
  </si>
  <si>
    <t>▲ 0.01</t>
  </si>
  <si>
    <t>一般会計</t>
  </si>
  <si>
    <t>水道事業特別会計</t>
  </si>
  <si>
    <t>港湾事業特別会計</t>
  </si>
  <si>
    <t>介護保険特別会計</t>
  </si>
  <si>
    <t>後期高齢者医療特別会計</t>
  </si>
  <si>
    <t>再生可能エネルギー運営事業特別会計</t>
  </si>
  <si>
    <t>国民健康保険事業特別会計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</si>
  <si>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</si>
  <si>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</si>
  <si>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</si>
  <si>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</si>
  <si>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</si>
  <si>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</si>
  <si>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</si>
  <si>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</si>
  <si>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庁舎等建設基金</t>
    <rPh sb="0" eb="2">
      <t>チョウシャ</t>
    </rPh>
    <rPh sb="2" eb="3">
      <t>トウ</t>
    </rPh>
    <rPh sb="3" eb="5">
      <t>ケンセツ</t>
    </rPh>
    <rPh sb="5" eb="7">
      <t>キキン</t>
    </rPh>
    <phoneticPr fontId="2"/>
  </si>
  <si>
    <t>合併振興基金</t>
    <rPh sb="0" eb="2">
      <t>ガッペイ</t>
    </rPh>
    <rPh sb="2" eb="4">
      <t>シンコウ</t>
    </rPh>
    <rPh sb="4" eb="6">
      <t>キキン</t>
    </rPh>
    <phoneticPr fontId="2"/>
  </si>
  <si>
    <t>ワイド-基金</t>
    <rPh sb="4" eb="6">
      <t>キキン</t>
    </rPh>
    <phoneticPr fontId="2"/>
  </si>
  <si>
    <t>ふるさとまちづくり応援基金</t>
    <rPh sb="9" eb="11">
      <t>オウエン</t>
    </rPh>
    <rPh sb="11" eb="13">
      <t>キキン</t>
    </rPh>
    <phoneticPr fontId="2"/>
  </si>
  <si>
    <t>介護保険財政調整基金</t>
    <rPh sb="0" eb="2">
      <t>カイゴ</t>
    </rPh>
    <rPh sb="2" eb="4">
      <t>ホケン</t>
    </rPh>
    <rPh sb="4" eb="6">
      <t>ザイセイ</t>
    </rPh>
    <rPh sb="6" eb="8">
      <t>チョウセイ</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</si>
  <si>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</si>
  <si>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</si>
  <si>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</si>
  <si>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</si>
  <si>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</si>
  <si>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</si>
  <si>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</si>
  <si>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</si>
  <si>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</si>
  <si>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</si>
  <si>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と比べても低い状況である。これは、普通交付税の合併算定替の特例措置により普通交付税が多く交付されていること等により、財政調整基金及び減債基金に一定額を継続して積み増しできていることが理由として挙げられる。今後の施設の集約化等を見据え、計画的な積み立ての継続に努める。
有形固定資産減価償却率は類似団体よりもやや低い水準であるが、類似施設、老朽化施設については、公共施設等総合管理計画及び個別施設計画に基づき、公共施設等の集約化・複合化を積極的に進めていく。</t>
    <phoneticPr fontId="5"/>
  </si>
  <si>
    <t>将来負担比率については、計画的な積立により充当可能基金残高増の影響から、中期的には改善されており、類似団体の平均を下回る結果となった。今後は合併特例債活用による大型事業の展開や、普通交付税合併算定替終了の影響を見据えながら、更なる改善に努める。
実質公債費比率については、合併前旧市町村分の地方債償還がピークを過ぎたことや、新団体移行後の借入抑制により、近年類似団体を下回っている状況となっている。今後、合併特例債活用による大型事業の展開を見込んでいるが、他の事業等と調整を図りながら、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</si>
</sst>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7A62-4745-862F-CCDF6886FB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206415</c:v>
                </c:pt>
                <c:pt idx="1">
                  <c:v>189659</c:v>
                </c:pt>
                <c:pt idx="2">
                  <c:v>158879</c:v>
                </c:pt>
                <c:pt idx="3">
                  <c:v>164666</c:v>
                </c:pt>
                <c:pt idx="4">
                  <c:v>224972</c:v>
                </c:pt>
              </c:numCache>
            </c:numRef>
          </c:val>
          <c:smooth val="0"/>
          <c:extLst>
            <c:ext xmlns:c16="http://schemas.microsoft.com/office/drawing/2014/chart" uri="{C3380CC4-5D6E-409C-BE32-E72D297353CC}">
              <c16:uniqueId val="{00000001-7A62-4745-862F-CCDF6886FB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6.56</c:v>
                </c:pt>
                <c:pt idx="1">
                  <c:v>10.6</c:v>
                </c:pt>
                <c:pt idx="2">
                  <c:v>11.1</c:v>
                </c:pt>
                <c:pt idx="3">
                  <c:v>8.6199999999999992</c:v>
                </c:pt>
                <c:pt idx="4">
                  <c:v>9.83</c:v>
                </c:pt>
              </c:numCache>
            </c:numRef>
          </c:val>
          <c:extLst>
            <c:ext xmlns:c16="http://schemas.microsoft.com/office/drawing/2014/chart" uri="{C3380CC4-5D6E-409C-BE32-E72D297353CC}">
              <c16:uniqueId val="{00000000-8BFF-40DD-9A5E-FE014A0B7C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36.99</c:v>
                </c:pt>
                <c:pt idx="1">
                  <c:v>41.48</c:v>
                </c:pt>
                <c:pt idx="2">
                  <c:v>47.35</c:v>
                </c:pt>
                <c:pt idx="3">
                  <c:v>53.86</c:v>
                </c:pt>
                <c:pt idx="4">
                  <c:v>53.43</c:v>
                </c:pt>
              </c:numCache>
            </c:numRef>
          </c:val>
          <c:extLst>
            <c:ext xmlns:c16="http://schemas.microsoft.com/office/drawing/2014/chart" uri="{C3380CC4-5D6E-409C-BE32-E72D297353CC}">
              <c16:uniqueId val="{00000001-8BFF-40DD-9A5E-FE014A0B7C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2.88</c:v>
                </c:pt>
                <c:pt idx="1">
                  <c:v>8.73</c:v>
                </c:pt>
                <c:pt idx="2">
                  <c:v>5.76</c:v>
                </c:pt>
                <c:pt idx="3">
                  <c:v>3.03</c:v>
                </c:pt>
                <c:pt idx="4">
                  <c:v>4.5199999999999996</c:v>
                </c:pt>
              </c:numCache>
            </c:numRef>
          </c:val>
          <c:smooth val="0"/>
          <c:extLst>
            <c:ext xmlns:c16="http://schemas.microsoft.com/office/drawing/2014/chart" uri="{C3380CC4-5D6E-409C-BE32-E72D297353CC}">
              <c16:uniqueId val="{00000002-8BFF-40DD-9A5E-FE014A0B7C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c:v>
                </c:pt>
                <c:pt idx="2">
                  <c:v>#N/A</c:v>
                </c:pt>
                <c:pt idx="3">
                  <c:v>0.66</c:v>
                </c:pt>
                <c:pt idx="4">
                  <c:v>#N/A</c:v>
                </c:pt>
                <c:pt idx="5">
                  <c:v>0.2</c:v>
                </c:pt>
                <c:pt idx="6">
                  <c:v>#N/A</c:v>
                </c:pt>
                <c:pt idx="7">
                  <c:v>0</c:v>
                </c:pt>
                <c:pt idx="8">
                  <c:v>#N/A</c:v>
                </c:pt>
                <c:pt idx="9">
                  <c:v>0</c:v>
                </c:pt>
              </c:numCache>
            </c:numRef>
          </c:val>
          <c:extLst>
            <c:ext xmlns:c16="http://schemas.microsoft.com/office/drawing/2014/chart" uri="{C3380CC4-5D6E-409C-BE32-E72D297353CC}">
              <c16:uniqueId val="{00000000-624C-448A-BC3C-666961B549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4C-448A-BC3C-666961B5491F}"/>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0.64</c:v>
                </c:pt>
                <c:pt idx="8">
                  <c:v>#N/A</c:v>
                </c:pt>
                <c:pt idx="9">
                  <c:v>0</c:v>
                </c:pt>
              </c:numCache>
            </c:numRef>
          </c:val>
          <c:extLst>
            <c:ext xmlns:c16="http://schemas.microsoft.com/office/drawing/2014/chart" uri="{C3380CC4-5D6E-409C-BE32-E72D297353CC}">
              <c16:uniqueId val="{00000002-624C-448A-BC3C-666961B5491F}"/>
            </c:ext>
          </c:extLst>
        </c:ser>
        <c:ser>
          <c:idx val="3"/>
          <c:order val="3"/>
          <c:tx>
            <c:strRef>
              <c:f>データシート!$A$30</c:f>
              <c:strCache>
                <c:ptCount val="1"/>
                <c:pt idx="0">
                  <c:v>再生可能エネルギー運営事業特別会計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24C-448A-BC3C-666961B5491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624C-448A-BC3C-666961B5491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0.22</c:v>
                </c:pt>
                <c:pt idx="2">
                  <c:v>#N/A</c:v>
                </c:pt>
                <c:pt idx="3">
                  <c:v>0.15</c:v>
                </c:pt>
                <c:pt idx="4">
                  <c:v>#N/A</c:v>
                </c:pt>
                <c:pt idx="5">
                  <c:v>0.15</c:v>
                </c:pt>
                <c:pt idx="6">
                  <c:v>#N/A</c:v>
                </c:pt>
                <c:pt idx="7">
                  <c:v>0.59</c:v>
                </c:pt>
                <c:pt idx="8">
                  <c:v>#N/A</c:v>
                </c:pt>
                <c:pt idx="9">
                  <c:v>0.59</c:v>
                </c:pt>
              </c:numCache>
            </c:numRef>
          </c:val>
          <c:extLst>
            <c:ext xmlns:c16="http://schemas.microsoft.com/office/drawing/2014/chart" uri="{C3380CC4-5D6E-409C-BE32-E72D297353CC}">
              <c16:uniqueId val="{00000005-624C-448A-BC3C-666961B5491F}"/>
            </c:ext>
          </c:extLst>
        </c:ser>
        <c:ser>
          <c:idx val="6"/>
          <c:order val="6"/>
          <c:tx>
            <c:strRef>
              <c:f>データシート!$A$33</c:f>
              <c:strCache>
                <c:ptCount val="1"/>
                <c:pt idx="0">
                  <c:v>港湾事業特別会計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c:v>
                </c:pt>
                <c:pt idx="8">
                  <c:v>#N/A</c:v>
                </c:pt>
                <c:pt idx="9">
                  <c:v>2.54</c:v>
                </c:pt>
              </c:numCache>
            </c:numRef>
          </c:val>
          <c:extLst>
            <c:ext xmlns:c16="http://schemas.microsoft.com/office/drawing/2014/chart" uri="{C3380CC4-5D6E-409C-BE32-E72D297353CC}">
              <c16:uniqueId val="{00000006-624C-448A-BC3C-666961B5491F}"/>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4.0599999999999996</c:v>
                </c:pt>
                <c:pt idx="2">
                  <c:v>#N/A</c:v>
                </c:pt>
                <c:pt idx="3">
                  <c:v>4.93</c:v>
                </c:pt>
                <c:pt idx="4">
                  <c:v>#N/A</c:v>
                </c:pt>
                <c:pt idx="5">
                  <c:v>5.17</c:v>
                </c:pt>
                <c:pt idx="6">
                  <c:v>#N/A</c:v>
                </c:pt>
                <c:pt idx="7">
                  <c:v>4.22</c:v>
                </c:pt>
                <c:pt idx="8">
                  <c:v>#N/A</c:v>
                </c:pt>
                <c:pt idx="9">
                  <c:v>5.03</c:v>
                </c:pt>
              </c:numCache>
            </c:numRef>
          </c:val>
          <c:extLst>
            <c:ext xmlns:c16="http://schemas.microsoft.com/office/drawing/2014/chart" uri="{C3380CC4-5D6E-409C-BE32-E72D297353CC}">
              <c16:uniqueId val="{00000007-624C-448A-BC3C-666961B549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6.56</c:v>
                </c:pt>
                <c:pt idx="2">
                  <c:v>#N/A</c:v>
                </c:pt>
                <c:pt idx="3">
                  <c:v>10.6</c:v>
                </c:pt>
                <c:pt idx="4">
                  <c:v>#N/A</c:v>
                </c:pt>
                <c:pt idx="5">
                  <c:v>11.11</c:v>
                </c:pt>
                <c:pt idx="6">
                  <c:v>#N/A</c:v>
                </c:pt>
                <c:pt idx="7">
                  <c:v>8.61</c:v>
                </c:pt>
                <c:pt idx="8">
                  <c:v>#N/A</c:v>
                </c:pt>
                <c:pt idx="9">
                  <c:v>9.82</c:v>
                </c:pt>
              </c:numCache>
            </c:numRef>
          </c:val>
          <c:extLst>
            <c:ext xmlns:c16="http://schemas.microsoft.com/office/drawing/2014/chart" uri="{C3380CC4-5D6E-409C-BE32-E72D297353CC}">
              <c16:uniqueId val="{00000008-624C-448A-BC3C-666961B5491F}"/>
            </c:ext>
          </c:extLst>
        </c:ser>
        <c:ser>
          <c:idx val="9"/>
          <c:order val="9"/>
          <c:tx>
            <c:strRef>
              <c:f>データシート!$A$36</c:f>
              <c:strCache>
                <c:ptCount val="1"/>
                <c:pt idx="0">
                  <c:v>農漁業集落排水事業特別会計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0.01</c:v>
                </c:pt>
                <c:pt idx="9">
                  <c:v>#N/A</c:v>
                </c:pt>
              </c:numCache>
            </c:numRef>
          </c:val>
          <c:extLst>
            <c:ext xmlns:c16="http://schemas.microsoft.com/office/drawing/2014/chart" uri="{C3380CC4-5D6E-409C-BE32-E72D297353CC}">
              <c16:uniqueId val="{00000009-624C-448A-BC3C-666961B549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2560</c:v>
                </c:pt>
                <c:pt idx="5">
                  <c:v>2579</c:v>
                </c:pt>
                <c:pt idx="8">
                  <c:v>2616</c:v>
                </c:pt>
                <c:pt idx="11">
                  <c:v>2635</c:v>
                </c:pt>
                <c:pt idx="14">
                  <c:v>2824</c:v>
                </c:pt>
              </c:numCache>
            </c:numRef>
          </c:val>
          <c:extLst>
            <c:ext xmlns:c16="http://schemas.microsoft.com/office/drawing/2014/chart" uri="{C3380CC4-5D6E-409C-BE32-E72D297353CC}">
              <c16:uniqueId val="{00000000-7292-46E7-BDE7-03F9F0B3F0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92-46E7-BDE7-03F9F0B3F0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4</c:v>
                </c:pt>
                <c:pt idx="6">
                  <c:v>1</c:v>
                </c:pt>
                <c:pt idx="9">
                  <c:v>0</c:v>
                </c:pt>
                <c:pt idx="12">
                  <c:v>0</c:v>
                </c:pt>
              </c:numCache>
            </c:numRef>
          </c:val>
          <c:extLst>
            <c:ext xmlns:c16="http://schemas.microsoft.com/office/drawing/2014/chart" uri="{C3380CC4-5D6E-409C-BE32-E72D297353CC}">
              <c16:uniqueId val="{00000002-7292-46E7-BDE7-03F9F0B3F0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92-46E7-BDE7-03F9F0B3F0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211</c:v>
                </c:pt>
                <c:pt idx="3">
                  <c:v>183</c:v>
                </c:pt>
                <c:pt idx="6">
                  <c:v>228</c:v>
                </c:pt>
                <c:pt idx="9">
                  <c:v>191</c:v>
                </c:pt>
                <c:pt idx="12">
                  <c:v>187</c:v>
                </c:pt>
              </c:numCache>
            </c:numRef>
          </c:val>
          <c:extLst>
            <c:ext xmlns:c16="http://schemas.microsoft.com/office/drawing/2014/chart" uri="{C3380CC4-5D6E-409C-BE32-E72D297353CC}">
              <c16:uniqueId val="{00000004-7292-46E7-BDE7-03F9F0B3F0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92-46E7-BDE7-03F9F0B3F0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92-46E7-BDE7-03F9F0B3F0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3582</c:v>
                </c:pt>
                <c:pt idx="3">
                  <c:v>3633</c:v>
                </c:pt>
                <c:pt idx="6">
                  <c:v>3570</c:v>
                </c:pt>
                <c:pt idx="9">
                  <c:v>3635</c:v>
                </c:pt>
                <c:pt idx="12">
                  <c:v>3851</c:v>
                </c:pt>
              </c:numCache>
            </c:numRef>
          </c:val>
          <c:extLst>
            <c:ext xmlns:c16="http://schemas.microsoft.com/office/drawing/2014/chart" uri="{C3380CC4-5D6E-409C-BE32-E72D297353CC}">
              <c16:uniqueId val="{00000007-7292-46E7-BDE7-03F9F0B3F0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1238</c:v>
                </c:pt>
                <c:pt idx="2">
                  <c:v>#N/A</c:v>
                </c:pt>
                <c:pt idx="3">
                  <c:v>#N/A</c:v>
                </c:pt>
                <c:pt idx="4">
                  <c:v>1241</c:v>
                </c:pt>
                <c:pt idx="5">
                  <c:v>#N/A</c:v>
                </c:pt>
                <c:pt idx="6">
                  <c:v>#N/A</c:v>
                </c:pt>
                <c:pt idx="7">
                  <c:v>1183</c:v>
                </c:pt>
                <c:pt idx="8">
                  <c:v>#N/A</c:v>
                </c:pt>
                <c:pt idx="9">
                  <c:v>#N/A</c:v>
                </c:pt>
                <c:pt idx="10">
                  <c:v>1191</c:v>
                </c:pt>
                <c:pt idx="11">
                  <c:v>#N/A</c:v>
                </c:pt>
                <c:pt idx="12">
                  <c:v>#N/A</c:v>
                </c:pt>
                <c:pt idx="13">
                  <c:v>1214</c:v>
                </c:pt>
                <c:pt idx="14">
                  <c:v>#N/A</c:v>
                </c:pt>
              </c:numCache>
            </c:numRef>
          </c:val>
          <c:smooth val="0"/>
          <c:extLst>
            <c:ext xmlns:c16="http://schemas.microsoft.com/office/drawing/2014/chart" uri="{C3380CC4-5D6E-409C-BE32-E72D297353CC}">
              <c16:uniqueId val="{00000008-7292-46E7-BDE7-03F9F0B3F0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26392</c:v>
                </c:pt>
                <c:pt idx="5">
                  <c:v>26838</c:v>
                </c:pt>
                <c:pt idx="8">
                  <c:v>27190</c:v>
                </c:pt>
                <c:pt idx="11">
                  <c:v>28765</c:v>
                </c:pt>
                <c:pt idx="14">
                  <c:v>30532</c:v>
                </c:pt>
              </c:numCache>
            </c:numRef>
          </c:val>
          <c:extLst>
            <c:ext xmlns:c16="http://schemas.microsoft.com/office/drawing/2014/chart" uri="{C3380CC4-5D6E-409C-BE32-E72D297353CC}">
              <c16:uniqueId val="{00000000-AD98-4762-B00A-4FB7A2F627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1635</c:v>
                </c:pt>
                <c:pt idx="5">
                  <c:v>1328</c:v>
                </c:pt>
                <c:pt idx="8">
                  <c:v>1112</c:v>
                </c:pt>
                <c:pt idx="11">
                  <c:v>1047</c:v>
                </c:pt>
                <c:pt idx="14">
                  <c:v>1146</c:v>
                </c:pt>
              </c:numCache>
            </c:numRef>
          </c:val>
          <c:extLst>
            <c:ext xmlns:c16="http://schemas.microsoft.com/office/drawing/2014/chart" uri="{C3380CC4-5D6E-409C-BE32-E72D297353CC}">
              <c16:uniqueId val="{00000001-AD98-4762-B00A-4FB7A2F627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10807</c:v>
                </c:pt>
                <c:pt idx="5">
                  <c:v>12171</c:v>
                </c:pt>
                <c:pt idx="8">
                  <c:v>10079</c:v>
                </c:pt>
                <c:pt idx="11">
                  <c:v>11263</c:v>
                </c:pt>
                <c:pt idx="14">
                  <c:v>10396</c:v>
                </c:pt>
              </c:numCache>
            </c:numRef>
          </c:val>
          <c:extLst>
            <c:ext xmlns:c16="http://schemas.microsoft.com/office/drawing/2014/chart" uri="{C3380CC4-5D6E-409C-BE32-E72D297353CC}">
              <c16:uniqueId val="{00000002-AD98-4762-B00A-4FB7A2F627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98-4762-B00A-4FB7A2F627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98-4762-B00A-4FB7A2F627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23</c:v>
                </c:pt>
                <c:pt idx="3">
                  <c:v>19</c:v>
                </c:pt>
                <c:pt idx="6">
                  <c:v>19</c:v>
                </c:pt>
                <c:pt idx="9">
                  <c:v>3</c:v>
                </c:pt>
                <c:pt idx="12">
                  <c:v>1</c:v>
                </c:pt>
              </c:numCache>
            </c:numRef>
          </c:val>
          <c:extLst>
            <c:ext xmlns:c16="http://schemas.microsoft.com/office/drawing/2014/chart" uri="{C3380CC4-5D6E-409C-BE32-E72D297353CC}">
              <c16:uniqueId val="{00000005-AD98-4762-B00A-4FB7A2F627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3335</c:v>
                </c:pt>
                <c:pt idx="3">
                  <c:v>2877</c:v>
                </c:pt>
                <c:pt idx="6">
                  <c:v>2027</c:v>
                </c:pt>
                <c:pt idx="9">
                  <c:v>1971</c:v>
                </c:pt>
                <c:pt idx="12">
                  <c:v>1554</c:v>
                </c:pt>
              </c:numCache>
            </c:numRef>
          </c:val>
          <c:extLst>
            <c:ext xmlns:c16="http://schemas.microsoft.com/office/drawing/2014/chart" uri="{C3380CC4-5D6E-409C-BE32-E72D297353CC}">
              <c16:uniqueId val="{00000006-AD98-4762-B00A-4FB7A2F627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D98-4762-B00A-4FB7A2F627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2321</c:v>
                </c:pt>
                <c:pt idx="3">
                  <c:v>2567</c:v>
                </c:pt>
                <c:pt idx="6">
                  <c:v>3066</c:v>
                </c:pt>
                <c:pt idx="9">
                  <c:v>3103</c:v>
                </c:pt>
                <c:pt idx="12">
                  <c:v>3108</c:v>
                </c:pt>
              </c:numCache>
            </c:numRef>
          </c:val>
          <c:extLst>
            <c:ext xmlns:c16="http://schemas.microsoft.com/office/drawing/2014/chart" uri="{C3380CC4-5D6E-409C-BE32-E72D297353CC}">
              <c16:uniqueId val="{00000008-AD98-4762-B00A-4FB7A2F627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c:v>
                </c:pt>
                <c:pt idx="3">
                  <c:v>1</c:v>
                </c:pt>
                <c:pt idx="6">
                  <c:v>1</c:v>
                </c:pt>
                <c:pt idx="9">
                  <c:v>1</c:v>
                </c:pt>
                <c:pt idx="12">
                  <c:v>0</c:v>
                </c:pt>
              </c:numCache>
            </c:numRef>
          </c:val>
          <c:extLst>
            <c:ext xmlns:c16="http://schemas.microsoft.com/office/drawing/2014/chart" uri="{C3380CC4-5D6E-409C-BE32-E72D297353CC}">
              <c16:uniqueId val="{00000009-AD98-4762-B00A-4FB7A2F627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36205</c:v>
                </c:pt>
                <c:pt idx="3">
                  <c:v>36711</c:v>
                </c:pt>
                <c:pt idx="6">
                  <c:v>37076</c:v>
                </c:pt>
                <c:pt idx="9">
                  <c:v>38578</c:v>
                </c:pt>
                <c:pt idx="12">
                  <c:v>40713</c:v>
                </c:pt>
              </c:numCache>
            </c:numRef>
          </c:val>
          <c:extLst>
            <c:ext xmlns:c16="http://schemas.microsoft.com/office/drawing/2014/chart" uri="{C3380CC4-5D6E-409C-BE32-E72D297353CC}">
              <c16:uniqueId val="{0000000A-AD98-4762-B00A-4FB7A2F627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3055</c:v>
                </c:pt>
                <c:pt idx="2">
                  <c:v>#N/A</c:v>
                </c:pt>
                <c:pt idx="3">
                  <c:v>#N/A</c:v>
                </c:pt>
                <c:pt idx="4">
                  <c:v>1838</c:v>
                </c:pt>
                <c:pt idx="5">
                  <c:v>#N/A</c:v>
                </c:pt>
                <c:pt idx="6">
                  <c:v>#N/A</c:v>
                </c:pt>
                <c:pt idx="7">
                  <c:v>3807</c:v>
                </c:pt>
                <c:pt idx="8">
                  <c:v>#N/A</c:v>
                </c:pt>
                <c:pt idx="9">
                  <c:v>#N/A</c:v>
                </c:pt>
                <c:pt idx="10">
                  <c:v>2581</c:v>
                </c:pt>
                <c:pt idx="11">
                  <c:v>#N/A</c:v>
                </c:pt>
                <c:pt idx="12">
                  <c:v>#N/A</c:v>
                </c:pt>
                <c:pt idx="13">
                  <c:v>3302</c:v>
                </c:pt>
                <c:pt idx="14">
                  <c:v>#N/A</c:v>
                </c:pt>
              </c:numCache>
            </c:numRef>
          </c:val>
          <c:smooth val="0"/>
          <c:extLst>
            <c:ext xmlns:c16="http://schemas.microsoft.com/office/drawing/2014/chart" uri="{C3380CC4-5D6E-409C-BE32-E72D297353CC}">
              <c16:uniqueId val="{0000000B-AD98-4762-B00A-4FB7A2F627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9158</c:v>
                </c:pt>
                <c:pt idx="1">
                  <c:v>10242</c:v>
                </c:pt>
                <c:pt idx="2">
                  <c:v>9952</c:v>
                </c:pt>
              </c:numCache>
            </c:numRef>
          </c:val>
          <c:extLst>
            <c:ext xmlns:c16="http://schemas.microsoft.com/office/drawing/2014/chart" uri="{C3380CC4-5D6E-409C-BE32-E72D297353CC}">
              <c16:uniqueId val="{00000000-2CD0-464B-B74D-07EDAC81F8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921</c:v>
                </c:pt>
                <c:pt idx="1">
                  <c:v>1021</c:v>
                </c:pt>
                <c:pt idx="2">
                  <c:v>445</c:v>
                </c:pt>
              </c:numCache>
            </c:numRef>
          </c:val>
          <c:extLst>
            <c:ext xmlns:c16="http://schemas.microsoft.com/office/drawing/2014/chart" uri="{C3380CC4-5D6E-409C-BE32-E72D297353CC}">
              <c16:uniqueId val="{00000001-2CD0-464B-B74D-07EDAC81F8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5419</c:v>
                </c:pt>
                <c:pt idx="1">
                  <c:v>5527</c:v>
                </c:pt>
                <c:pt idx="2">
                  <c:v>4719</c:v>
                </c:pt>
              </c:numCache>
            </c:numRef>
          </c:val>
          <c:extLst>
            <c:ext xmlns:c16="http://schemas.microsoft.com/office/drawing/2014/chart" uri="{C3380CC4-5D6E-409C-BE32-E72D297353CC}">
              <c16:uniqueId val="{00000002-2CD0-464B-B74D-07EDAC81F8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{CB8AF10D-71EA-49A3-8CB1-62A9D4698191}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7C1-41FE-85DF-07AE838594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{C303F3C7-521D-44B3-B6E1-9D6C87F4BEEA}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C1-41FE-85DF-07AE838594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{03225646-3065-432B-9D48-48D302AF0DF7}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C1-41FE-85DF-07AE838594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{58CE28C4-748F-4249-A2EB-0B8586A89DA5}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C1-41FE-85DF-07AE838594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{EDFB59F9-B669-411D-885F-A93CE372807C}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C1-41FE-85DF-07AE838594B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{B8A0408E-701D-46A6-AB81-E014E472DE73}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7C1-41FE-85DF-07AE838594B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{B5744918-3C69-4058-96D6-84D9EA8D3D04}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7C1-41FE-85DF-07AE838594B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{BC06C278-9025-4435-8655-01545496C800}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7C1-41FE-85DF-07AE838594B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{AE99A632-8E34-47B9-BC67-B77A5974C292}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7C1-41FE-85DF-07AE838594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51.6</c:v>
                </c:pt>
                <c:pt idx="16">
                  <c:v>42.3</c:v>
                </c:pt>
                <c:pt idx="24">
                  <c:v>43.6</c:v>
                </c:pt>
                <c:pt idx="32">
                  <c:v>55.8</c:v>
                </c:pt>
              </c:numCache>
            </c:numRef>
          </c:xVal>
          <c:yVal>
            <c:numRef>
              <c:f>公会計指標分析・財政指標組合せ分析表!$BP$51:$DC$51</c:f>
              <c:numCache>
                <c:formatCode>#,##0.0;"▲ "#,##0.0</c:formatCode>
                <c:ptCount val="40"/>
                <c:pt idx="8">
                  <c:v>10.7</c:v>
                </c:pt>
                <c:pt idx="16">
                  <c:v>22.4</c:v>
                </c:pt>
                <c:pt idx="24">
                  <c:v>15.5</c:v>
                </c:pt>
                <c:pt idx="32">
                  <c:v>20.6</c:v>
                </c:pt>
              </c:numCache>
            </c:numRef>
          </c:yVal>
          <c:smooth val="0"/>
          <c:extLst>
            <c:ext xmlns:c16="http://schemas.microsoft.com/office/drawing/2014/chart" uri="{C3380CC4-5D6E-409C-BE32-E72D297353CC}">
              <c16:uniqueId val="{00000009-87C1-41FE-85DF-07AE838594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{54E711D5-D688-4C26-B074-0B89357AF7FC}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7C1-41FE-85DF-07AE838594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{41D50788-8FE9-4274-902C-4A4B5093FAC0}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C1-41FE-85DF-07AE838594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{C2D3FA05-223B-4C67-9B2D-8D553B8D0F89}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C1-41FE-85DF-07AE838594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{AE5530E2-EBE4-404A-9997-0F2CF019A88D}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C1-41FE-85DF-07AE838594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{2693EC38-4A71-4D23-988D-3AB19BABBF81}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C1-41FE-85DF-07AE838594B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{527F1EC5-DD09-48B3-92FD-9CE7A48AAC2B}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7C1-41FE-85DF-07AE838594B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{DCDA954A-82F4-4AFA-AF2C-5E5EAA259284}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7C1-41FE-85DF-07AE838594B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{1E165F40-1A9B-404A-A45D-22DA91CE6ECC}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7C1-41FE-85DF-07AE838594B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{7B7155FE-2141-4220-B946-5D9C5F82411B}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7C1-41FE-85DF-07AE838594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58.9</c:v>
                </c:pt>
                <c:pt idx="24">
                  <c:v>59.9</c:v>
                </c:pt>
                <c:pt idx="32">
                  <c:v>60.7</c:v>
                </c:pt>
              </c:numCache>
            </c:numRef>
          </c:xVal>
          <c:yVal>
            <c:numRef>
              <c:f>公会計指標分析・財政指標組合せ分析表!$BP$55:$DC$55</c:f>
              <c:numCache>
                <c:formatCode>#,##0.0;"▲ "#,##0.0</c:formatCode>
                <c:ptCount val="40"/>
                <c:pt idx="8">
                  <c:v>32.5</c:v>
                </c:pt>
                <c:pt idx="16">
                  <c:v>30.2</c:v>
                </c:pt>
                <c:pt idx="24">
                  <c:v>25.4</c:v>
                </c:pt>
                <c:pt idx="32">
                  <c:v>22.9</c:v>
                </c:pt>
              </c:numCache>
            </c:numRef>
          </c:yVal>
          <c:smooth val="0"/>
          <c:extLst>
            <c:ext xmlns:c16="http://schemas.microsoft.com/office/drawing/2014/chart" uri="{C3380CC4-5D6E-409C-BE32-E72D297353CC}">
              <c16:uniqueId val="{00000013-87C1-41FE-85DF-07AE838594B8}"/>
            </c:ext>
          </c:extLst>
        </c:ser>
        <c:dLbls>
          <c:showLegendKey val="0"/>
          <c:showVal val="1"/>
          <c:showCatName val="0"/>
          <c:showSerName val="0"/>
          <c:showPercent val="0"/>
          <c:showBubbleSize val="0"/>
        </c:dLbls>
        <c:axId val="46179840"/>
        <c:axId val="46181760"/>
      </c:scatterChart>
      <c:valAx>
        <c:axId val="46179840"/>
        <c:scaling>
          <c:orientation val="minMax"/>
          <c:max val="63"/>
          <c:min val="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{AD5434A2-0172-487F-99A2-E19DA4B347C9}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29C-4DF0-8E63-706C1E2DB7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{9A0B23FF-2AB4-4EBE-8B59-5EA5F95D7B4E}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9C-4DF0-8E63-706C1E2DB7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{3A0845DD-A7CD-47E8-87E7-449339CDC1E2}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9C-4DF0-8E63-706C1E2DB7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{69C98749-85CE-4EA6-B623-2D022789C771}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9C-4DF0-8E63-706C1E2DB7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{82C1CAE6-DC6E-48A0-B5F8-6983D9836312}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9C-4DF0-8E63-706C1E2DB768}"/>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{8707D0A4-AE65-438C-A2F6-E57322CB7491}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29C-4DF0-8E63-706C1E2DB768}"/>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{F26BF4F7-7F61-49B4-9EAC-6E245B72B0ED}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29C-4DF0-8E63-706C1E2DB768}"/>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{107F929B-BB43-4783-A721-6378CF1F145F}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29C-4DF0-8E63-706C1E2DB768}"/>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{FC5E1DCA-E7D6-47C3-86AD-C732CE3CB9F9}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29C-4DF0-8E63-706C1E2DB7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7.3</c:v>
                </c:pt>
                <c:pt idx="16">
                  <c:v>7.1</c:v>
                </c:pt>
                <c:pt idx="24">
                  <c:v>7.1</c:v>
                </c:pt>
                <c:pt idx="32">
                  <c:v>7.2</c:v>
                </c:pt>
              </c:numCache>
            </c:numRef>
          </c:xVal>
          <c:yVal>
            <c:numRef>
              <c:f>公会計指標分析・財政指標組合せ分析表!$BP$73:$DC$73</c:f>
              <c:numCache>
                <c:formatCode>#,##0.0;"▲ "#,##0.0</c:formatCode>
                <c:ptCount val="40"/>
                <c:pt idx="0">
                  <c:v>17.8</c:v>
                </c:pt>
                <c:pt idx="8">
                  <c:v>10.7</c:v>
                </c:pt>
                <c:pt idx="16">
                  <c:v>22.4</c:v>
                </c:pt>
                <c:pt idx="24">
                  <c:v>15.5</c:v>
                </c:pt>
                <c:pt idx="32">
                  <c:v>20.6</c:v>
                </c:pt>
              </c:numCache>
            </c:numRef>
          </c:yVal>
          <c:smooth val="0"/>
          <c:extLst>
            <c:ext xmlns:c16="http://schemas.microsoft.com/office/drawing/2014/chart" uri="{C3380CC4-5D6E-409C-BE32-E72D297353CC}">
              <c16:uniqueId val="{00000009-629C-4DF0-8E63-706C1E2DB7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{A333E64B-0965-4D00-B434-1ACC82BC5AF8}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29C-4DF0-8E63-706C1E2DB7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{89970EED-E0A3-45D6-89E4-4BA6B91EEE39}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9C-4DF0-8E63-706C1E2DB7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{6EFFAF94-70F1-4CE3-B9D9-EDD7BE919FE8}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9C-4DF0-8E63-706C1E2DB7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{887F5068-83B0-46C2-9431-FA3D7A495150}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9C-4DF0-8E63-706C1E2DB7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{D8ECBE2B-3F96-40B2-9AF4-757929BB3D83}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9C-4DF0-8E63-706C1E2DB768}"/>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{18C132BD-758A-453E-8DE8-77E9E0E05700}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29C-4DF0-8E63-706C1E2DB768}"/>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{071D3FA4-3C2F-422B-8FDC-FE2BA2D1EB3A}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29C-4DF0-8E63-706C1E2DB768}"/>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{71A62ABC-05AF-45F5-B239-308D74F1B125}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29C-4DF0-8E63-706C1E2DB768}"/>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{4A032B89-29D1-4F9D-9C9D-2C31F1A65C5B}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29C-4DF0-8E63-706C1E2DB7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629C-4DF0-8E63-706C1E2DB768}"/>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55,434
54,815
204.27
46,331,158
44,297,536
1,830,722
18,625,004
40,712,540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来より所得層の低い地域であること等から、以前として類似団体や全国平均を大きく下回っている状況にあるが、近年は給与所得者の所得増、土地評価額の上昇、新築家屋の増加等に伴い、市税等が増加傾向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・現在進めている定員管理の適正化による人件費の削減の他、物件費の計画的かつ継続的な抑制への取り組み、平成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年度に策定された公共施設等総合管理計画を基に、類似施設の統廃合の取り組みを図り財政健全化を図る。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9" name="直線コネクタ 68"/>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・類似団体や全国平均に比べ良い状況となっているが、</a:t>
          </a:r>
          <a:r>
            <a:rPr kumimoji="1" lang="ja-JP" altLang="en-US" sz="1100">
              <a:solidFill>
                <a:schemeClr val="dk1"/>
              </a:solidFill>
              <a:effectLst/>
              <a:latin typeface="+mn-lt"/>
              <a:ea typeface="+mn-ea"/>
              <a:cs typeface="+mn-cs"/>
            </a:rPr>
            <a:t>望ましいとされる比率の水準を</a:t>
          </a:r>
          <a:r>
            <a:rPr kumimoji="1" lang="en-US" altLang="ja-JP" sz="1100">
              <a:solidFill>
                <a:schemeClr val="dk1"/>
              </a:solidFill>
              <a:effectLst/>
              <a:latin typeface="+mn-lt"/>
              <a:ea typeface="+mn-ea"/>
              <a:cs typeface="+mn-cs"/>
            </a:rPr>
            <a:t>10.4</a:t>
          </a:r>
          <a:r>
            <a:rPr kumimoji="1" lang="ja-JP" altLang="en-US" sz="1100">
              <a:solidFill>
                <a:schemeClr val="dk1"/>
              </a:solidFill>
              <a:effectLst/>
              <a:latin typeface="+mn-lt"/>
              <a:ea typeface="+mn-ea"/>
              <a:cs typeface="+mn-cs"/>
            </a:rPr>
            <a:t>ポイント上回っており、依然として財政状況の硬直化の状況にある。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扶助費と</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が増となったが、人件費と操出金が減となったため、</a:t>
          </a: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している状況にある。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定員管理の適正化</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よる人件費の削減の他、物件費の計画的かつ継続的な抑制に取り組むとともに、扶助費を含めた社会保障費関連経費の給付適正化に努める。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13335</xdr:rowOff>
    </xdr:from>
    <xdr:to>
      <xdr:col>23</xdr:col>
      <xdr:colOff>133350</xdr:colOff>
      <xdr:row>66</xdr:row>
      <xdr:rowOff>167005</xdr:rowOff>
    </xdr:to>
    <xdr:cxnSp macro="">
      <xdr:nvCxnSpPr>
        <xdr:cNvPr id="123" name="直線コネクタ 122"/>
        <xdr:cNvCxnSpPr/>
      </xdr:nvCxnSpPr>
      <xdr:spPr>
        <a:xfrm flipV="1">
          <a:off x="4953000" y="10300335"/>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139082</xdr:rowOff>
    </xdr:from>
    <xdr:ext cx="762000" cy="259045"/>
    <xdr:sp macro="" textlink="">
      <xdr:nvSpPr>
        <xdr:cNvPr id="124"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167005</xdr:rowOff>
    </xdr:from>
    <xdr:to>
      <xdr:col>24</xdr:col>
      <xdr:colOff>12700</xdr:colOff>
      <xdr:row>66</xdr:row>
      <xdr:rowOff>167005</xdr:rowOff>
    </xdr:to>
    <xdr:cxnSp macro="">
      <xdr:nvCxnSpPr>
        <xdr:cNvPr id="125" name="直線コネクタ 124"/>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99712</xdr:rowOff>
    </xdr:from>
    <xdr:ext cx="762000" cy="259045"/>
    <xdr:sp macro="" textlink="">
      <xdr:nvSpPr>
        <xdr:cNvPr id="126" name="財政構造の弾力性最大値テキスト"/>
        <xdr:cNvSpPr txBox="1"/>
      </xdr:nvSpPr>
      <xdr:spPr>
        <a:xfrm>
          <a:off x="50419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13335</xdr:rowOff>
    </xdr:from>
    <xdr:to>
      <xdr:col>24</xdr:col>
      <xdr:colOff>12700</xdr:colOff>
      <xdr:row>60</xdr:row>
      <xdr:rowOff>13335</xdr:rowOff>
    </xdr:to>
    <xdr:cxnSp macro="">
      <xdr:nvCxnSpPr>
        <xdr:cNvPr id="127" name="直線コネクタ 126"/>
        <xdr:cNvCxnSpPr/>
      </xdr:nvCxnSpPr>
      <xdr:spPr>
        <a:xfrm>
          <a:off x="4864100" y="1030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59055</xdr:rowOff>
    </xdr:from>
    <xdr:to>
      <xdr:col>23</xdr:col>
      <xdr:colOff>133350</xdr:colOff>
      <xdr:row>61</xdr:row>
      <xdr:rowOff>65088</xdr:rowOff>
    </xdr:to>
    <xdr:cxnSp macro="">
      <xdr:nvCxnSpPr>
        <xdr:cNvPr id="128" name="直線コネクタ 127"/>
        <xdr:cNvCxnSpPr/>
      </xdr:nvCxnSpPr>
      <xdr:spPr>
        <a:xfrm flipV="1">
          <a:off x="4114800" y="1051750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29"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0" name="フローチャート: 判断 129"/>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142557</xdr:rowOff>
    </xdr:from>
    <xdr:to>
      <xdr:col>19</xdr:col>
      <xdr:colOff>133350</xdr:colOff>
      <xdr:row>61</xdr:row>
      <xdr:rowOff>65088</xdr:rowOff>
    </xdr:to>
    <xdr:cxnSp macro="">
      <xdr:nvCxnSpPr>
        <xdr:cNvPr id="131" name="直線コネクタ 130"/>
        <xdr:cNvCxnSpPr/>
      </xdr:nvCxnSpPr>
      <xdr:spPr>
        <a:xfrm>
          <a:off x="3225800" y="10258107"/>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2" name="フローチャート: 判断 131"/>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161942</xdr:rowOff>
    </xdr:from>
    <xdr:ext cx="736600" cy="259045"/>
    <xdr:sp macro="" textlink="">
      <xdr:nvSpPr>
        <xdr:cNvPr id="133" name="テキスト ボックス 132"/>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142557</xdr:rowOff>
    </xdr:from>
    <xdr:to>
      <xdr:col>15</xdr:col>
      <xdr:colOff>82550</xdr:colOff>
      <xdr:row>60</xdr:row>
      <xdr:rowOff>1270</xdr:rowOff>
    </xdr:to>
    <xdr:cxnSp macro="">
      <xdr:nvCxnSpPr>
        <xdr:cNvPr id="134" name="直線コネクタ 133"/>
        <xdr:cNvCxnSpPr/>
      </xdr:nvCxnSpPr>
      <xdr:spPr>
        <a:xfrm flipV="1">
          <a:off x="2336800" y="1025810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33338</xdr:rowOff>
    </xdr:from>
    <xdr:to>
      <xdr:col>15</xdr:col>
      <xdr:colOff>133350</xdr:colOff>
      <xdr:row>63</xdr:row>
      <xdr:rowOff>134938</xdr:rowOff>
    </xdr:to>
    <xdr:sp macro="" textlink="">
      <xdr:nvSpPr>
        <xdr:cNvPr id="135" name="フローチャート: 判断 134"/>
        <xdr:cNvSpPr/>
      </xdr:nvSpPr>
      <xdr:spPr>
        <a:xfrm>
          <a:off x="3175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119715</xdr:rowOff>
    </xdr:from>
    <xdr:ext cx="762000" cy="259045"/>
    <xdr:sp macro="" textlink="">
      <xdr:nvSpPr>
        <xdr:cNvPr id="136" name="テキスト ボックス 135"/>
        <xdr:cNvSpPr txBox="1"/>
      </xdr:nvSpPr>
      <xdr:spPr>
        <a:xfrm>
          <a:off x="2844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19368</xdr:rowOff>
    </xdr:to>
    <xdr:cxnSp macro="">
      <xdr:nvCxnSpPr>
        <xdr:cNvPr id="137" name="直線コネクタ 136"/>
        <xdr:cNvCxnSpPr/>
      </xdr:nvCxnSpPr>
      <xdr:spPr>
        <a:xfrm flipV="1">
          <a:off x="1447800" y="102882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144463</xdr:rowOff>
    </xdr:from>
    <xdr:to>
      <xdr:col>11</xdr:col>
      <xdr:colOff>82550</xdr:colOff>
      <xdr:row>63</xdr:row>
      <xdr:rowOff>74613</xdr:rowOff>
    </xdr:to>
    <xdr:sp macro="" textlink="">
      <xdr:nvSpPr>
        <xdr:cNvPr id="138" name="フローチャート: 判断 137"/>
        <xdr:cNvSpPr/>
      </xdr:nvSpPr>
      <xdr:spPr>
        <a:xfrm>
          <a:off x="22860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59390</xdr:rowOff>
    </xdr:from>
    <xdr:ext cx="762000" cy="259045"/>
    <xdr:sp macro="" textlink="">
      <xdr:nvSpPr>
        <xdr:cNvPr id="139" name="テキスト ボックス 138"/>
        <xdr:cNvSpPr txBox="1"/>
      </xdr:nvSpPr>
      <xdr:spPr>
        <a:xfrm>
          <a:off x="1955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35878</xdr:rowOff>
    </xdr:from>
    <xdr:to>
      <xdr:col>7</xdr:col>
      <xdr:colOff>31750</xdr:colOff>
      <xdr:row>62</xdr:row>
      <xdr:rowOff>137478</xdr:rowOff>
    </xdr:to>
    <xdr:sp macro="" textlink="">
      <xdr:nvSpPr>
        <xdr:cNvPr id="140" name="フローチャート: 判断 139"/>
        <xdr:cNvSpPr/>
      </xdr:nvSpPr>
      <xdr:spPr>
        <a:xfrm>
          <a:off x="1397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122255</xdr:rowOff>
    </xdr:from>
    <xdr:ext cx="762000" cy="259045"/>
    <xdr:sp macro="" textlink="">
      <xdr:nvSpPr>
        <xdr:cNvPr id="141" name="テキスト ボックス 140"/>
        <xdr:cNvSpPr txBox="1"/>
      </xdr:nvSpPr>
      <xdr:spPr>
        <a:xfrm>
          <a:off x="1066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8255</xdr:rowOff>
    </xdr:from>
    <xdr:to>
      <xdr:col>23</xdr:col>
      <xdr:colOff>184150</xdr:colOff>
      <xdr:row>61</xdr:row>
      <xdr:rowOff>109855</xdr:rowOff>
    </xdr:to>
    <xdr:sp macro="" textlink="">
      <xdr:nvSpPr>
        <xdr:cNvPr id="147" name="楕円 146"/>
        <xdr:cNvSpPr/>
      </xdr:nvSpPr>
      <xdr:spPr>
        <a:xfrm>
          <a:off x="4902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24782</xdr:rowOff>
    </xdr:from>
    <xdr:ext cx="762000" cy="259045"/>
    <xdr:sp macro="" textlink="">
      <xdr:nvSpPr>
        <xdr:cNvPr id="148" name="財政構造の弾力性該当値テキスト"/>
        <xdr:cNvSpPr txBox="1"/>
      </xdr:nvSpPr>
      <xdr:spPr>
        <a:xfrm>
          <a:off x="5041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14288</xdr:rowOff>
    </xdr:from>
    <xdr:to>
      <xdr:col>19</xdr:col>
      <xdr:colOff>184150</xdr:colOff>
      <xdr:row>61</xdr:row>
      <xdr:rowOff>115888</xdr:rowOff>
    </xdr:to>
    <xdr:sp macro="" textlink="">
      <xdr:nvSpPr>
        <xdr:cNvPr id="149" name="楕円 148"/>
        <xdr:cNvSpPr/>
      </xdr:nvSpPr>
      <xdr:spPr>
        <a:xfrm>
          <a:off x="4064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126065</xdr:rowOff>
    </xdr:from>
    <xdr:ext cx="736600" cy="259045"/>
    <xdr:sp macro="" textlink="">
      <xdr:nvSpPr>
        <xdr:cNvPr id="150" name="テキスト ボックス 149"/>
        <xdr:cNvSpPr txBox="1"/>
      </xdr:nvSpPr>
      <xdr:spPr>
        <a:xfrm>
          <a:off x="3733800" y="1024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91757</xdr:rowOff>
    </xdr:from>
    <xdr:to>
      <xdr:col>15</xdr:col>
      <xdr:colOff>133350</xdr:colOff>
      <xdr:row>60</xdr:row>
      <xdr:rowOff>21907</xdr:rowOff>
    </xdr:to>
    <xdr:sp macro="" textlink="">
      <xdr:nvSpPr>
        <xdr:cNvPr id="151" name="楕円 150"/>
        <xdr:cNvSpPr/>
      </xdr:nvSpPr>
      <xdr:spPr>
        <a:xfrm>
          <a:off x="3175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32084</xdr:rowOff>
    </xdr:from>
    <xdr:ext cx="762000" cy="259045"/>
    <xdr:sp macro="" textlink="">
      <xdr:nvSpPr>
        <xdr:cNvPr id="152" name="テキスト ボックス 151"/>
        <xdr:cNvSpPr txBox="1"/>
      </xdr:nvSpPr>
      <xdr:spPr>
        <a:xfrm>
          <a:off x="2844800" y="9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3" name="楕円 152"/>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54" name="テキスト ボックス 153"/>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140018</xdr:rowOff>
    </xdr:from>
    <xdr:to>
      <xdr:col>7</xdr:col>
      <xdr:colOff>31750</xdr:colOff>
      <xdr:row>60</xdr:row>
      <xdr:rowOff>70168</xdr:rowOff>
    </xdr:to>
    <xdr:sp macro="" textlink="">
      <xdr:nvSpPr>
        <xdr:cNvPr id="155" name="楕円 154"/>
        <xdr:cNvSpPr/>
      </xdr:nvSpPr>
      <xdr:spPr>
        <a:xfrm>
          <a:off x="1397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80345</xdr:rowOff>
    </xdr:from>
    <xdr:ext cx="762000" cy="259045"/>
    <xdr:sp macro="" textlink="">
      <xdr:nvSpPr>
        <xdr:cNvPr id="156" name="テキスト ボックス 155"/>
        <xdr:cNvSpPr txBox="1"/>
      </xdr:nvSpPr>
      <xdr:spPr>
        <a:xfrm>
          <a:off x="1066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・人件費については、合併に伴う人員増に対して定員適正化計画を推進しているが、依然として県平均比較でかなり高い水準にあ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引き続き現行の抑制策を推進していく。</a:t>
          </a:r>
          <a:endParaRPr lang="ja-JP" altLang="ja-JP" sz="1400">
            <a:effectLst/>
          </a:endParaRPr>
        </a:p>
        <a:p>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・物件費については、離島県における離島という地理的な条件において、出張にかかる</a:t>
          </a:r>
          <a:r>
            <a:rPr kumimoji="1" lang="ja-JP" altLang="en-US" sz="1100">
              <a:solidFill>
                <a:schemeClr val="dk1"/>
              </a:solidFill>
              <a:effectLst/>
              <a:latin typeface="+mn-lt"/>
              <a:ea typeface="+mn-ea"/>
              <a:cs typeface="+mn-cs"/>
            </a:rPr>
            <a:t>経費</a:t>
          </a:r>
          <a:r>
            <a:rPr kumimoji="1" lang="ja-JP" altLang="ja-JP" sz="1100">
              <a:solidFill>
                <a:schemeClr val="dk1"/>
              </a:solidFill>
              <a:effectLst/>
              <a:latin typeface="+mn-lt"/>
              <a:ea typeface="+mn-ea"/>
              <a:cs typeface="+mn-cs"/>
            </a:rPr>
            <a:t>をはじめ、</a:t>
          </a:r>
          <a:r>
            <a:rPr kumimoji="1" lang="ja-JP" altLang="en-US" sz="1100">
              <a:solidFill>
                <a:schemeClr val="dk1"/>
              </a:solidFill>
              <a:effectLst/>
              <a:latin typeface="+mn-lt"/>
              <a:ea typeface="+mn-ea"/>
              <a:cs typeface="+mn-cs"/>
            </a:rPr>
            <a:t>保有する公共施設が多く、その維持管理に費用がかかっている状況にあるため、</a:t>
          </a:r>
          <a:r>
            <a:rPr kumimoji="1" lang="ja-JP" altLang="ja-JP" sz="1100">
              <a:solidFill>
                <a:schemeClr val="dk1"/>
              </a:solidFill>
              <a:effectLst/>
              <a:latin typeface="+mn-lt"/>
              <a:ea typeface="+mn-ea"/>
              <a:cs typeface="+mn-cs"/>
            </a:rPr>
            <a:t>公共施設等総合管理計画を基に、類似施設の統廃合の取り組みを図り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計画的かつ継続的な抑制に取り組んでいく。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84" name="直線コネクタ 183"/>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85"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86" name="直線コネクタ 185"/>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87"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88" name="直線コネクタ 187"/>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131482</xdr:rowOff>
    </xdr:from>
    <xdr:to>
      <xdr:col>23</xdr:col>
      <xdr:colOff>133350</xdr:colOff>
      <xdr:row>86</xdr:row>
      <xdr:rowOff>163179</xdr:rowOff>
    </xdr:to>
    <xdr:cxnSp macro="">
      <xdr:nvCxnSpPr>
        <xdr:cNvPr id="189" name="直線コネクタ 188"/>
        <xdr:cNvCxnSpPr/>
      </xdr:nvCxnSpPr>
      <xdr:spPr>
        <a:xfrm flipV="1">
          <a:off x="4114800" y="14876182"/>
          <a:ext cx="838200" cy="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0" name="人件費・物件費等の状況平均値テキスト"/>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1" name="フローチャート: 判断 190"/>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102952</xdr:rowOff>
    </xdr:from>
    <xdr:to>
      <xdr:col>19</xdr:col>
      <xdr:colOff>133350</xdr:colOff>
      <xdr:row>86</xdr:row>
      <xdr:rowOff>163179</xdr:rowOff>
    </xdr:to>
    <xdr:cxnSp macro="">
      <xdr:nvCxnSpPr>
        <xdr:cNvPr id="192" name="直線コネクタ 191"/>
        <xdr:cNvCxnSpPr/>
      </xdr:nvCxnSpPr>
      <xdr:spPr>
        <a:xfrm>
          <a:off x="3225800" y="14847652"/>
          <a:ext cx="889000" cy="6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3" name="フローチャート: 判断 192"/>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194" name="テキスト ボックス 193"/>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25696</xdr:rowOff>
    </xdr:from>
    <xdr:to>
      <xdr:col>15</xdr:col>
      <xdr:colOff>82550</xdr:colOff>
      <xdr:row>86</xdr:row>
      <xdr:rowOff>102952</xdr:rowOff>
    </xdr:to>
    <xdr:cxnSp macro="">
      <xdr:nvCxnSpPr>
        <xdr:cNvPr id="195" name="直線コネクタ 194"/>
        <xdr:cNvCxnSpPr/>
      </xdr:nvCxnSpPr>
      <xdr:spPr>
        <a:xfrm>
          <a:off x="2336800" y="14770396"/>
          <a:ext cx="889000" cy="7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196" name="フローチャート: 判断 195"/>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197" name="テキスト ボックス 196"/>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161618</xdr:rowOff>
    </xdr:from>
    <xdr:to>
      <xdr:col>11</xdr:col>
      <xdr:colOff>31750</xdr:colOff>
      <xdr:row>86</xdr:row>
      <xdr:rowOff>25696</xdr:rowOff>
    </xdr:to>
    <xdr:cxnSp macro="">
      <xdr:nvCxnSpPr>
        <xdr:cNvPr id="198" name="直線コネクタ 197"/>
        <xdr:cNvCxnSpPr/>
      </xdr:nvCxnSpPr>
      <xdr:spPr>
        <a:xfrm>
          <a:off x="1447800" y="14734868"/>
          <a:ext cx="8890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199" name="フローチャート: 判断 198"/>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0" name="テキスト ボックス 199"/>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1" name="フローチャート: 判断 200"/>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2" name="テキスト ボックス 201"/>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80682</xdr:rowOff>
    </xdr:from>
    <xdr:to>
      <xdr:col>23</xdr:col>
      <xdr:colOff>184150</xdr:colOff>
      <xdr:row>87</xdr:row>
      <xdr:rowOff>10832</xdr:rowOff>
    </xdr:to>
    <xdr:sp macro="" textlink="">
      <xdr:nvSpPr>
        <xdr:cNvPr id="208" name="楕円 207"/>
        <xdr:cNvSpPr/>
      </xdr:nvSpPr>
      <xdr:spPr>
        <a:xfrm>
          <a:off x="4902200" y="148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52759</xdr:rowOff>
    </xdr:from>
    <xdr:ext cx="762000" cy="259045"/>
    <xdr:sp macro="" textlink="">
      <xdr:nvSpPr>
        <xdr:cNvPr id="209" name="人件費・物件費等の状況該当値テキスト"/>
        <xdr:cNvSpPr txBox="1"/>
      </xdr:nvSpPr>
      <xdr:spPr>
        <a:xfrm>
          <a:off x="5041900" y="1479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112379</xdr:rowOff>
    </xdr:from>
    <xdr:to>
      <xdr:col>19</xdr:col>
      <xdr:colOff>184150</xdr:colOff>
      <xdr:row>87</xdr:row>
      <xdr:rowOff>42529</xdr:rowOff>
    </xdr:to>
    <xdr:sp macro="" textlink="">
      <xdr:nvSpPr>
        <xdr:cNvPr id="210" name="楕円 209"/>
        <xdr:cNvSpPr/>
      </xdr:nvSpPr>
      <xdr:spPr>
        <a:xfrm>
          <a:off x="4064000" y="148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27306</xdr:rowOff>
    </xdr:from>
    <xdr:ext cx="736600" cy="259045"/>
    <xdr:sp macro="" textlink="">
      <xdr:nvSpPr>
        <xdr:cNvPr id="211" name="テキスト ボックス 210"/>
        <xdr:cNvSpPr txBox="1"/>
      </xdr:nvSpPr>
      <xdr:spPr>
        <a:xfrm>
          <a:off x="3733800" y="1494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52152</xdr:rowOff>
    </xdr:from>
    <xdr:to>
      <xdr:col>15</xdr:col>
      <xdr:colOff>133350</xdr:colOff>
      <xdr:row>86</xdr:row>
      <xdr:rowOff>153752</xdr:rowOff>
    </xdr:to>
    <xdr:sp macro="" textlink="">
      <xdr:nvSpPr>
        <xdr:cNvPr id="212" name="楕円 211"/>
        <xdr:cNvSpPr/>
      </xdr:nvSpPr>
      <xdr:spPr>
        <a:xfrm>
          <a:off x="3175000" y="1479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138529</xdr:rowOff>
    </xdr:from>
    <xdr:ext cx="762000" cy="259045"/>
    <xdr:sp macro="" textlink="">
      <xdr:nvSpPr>
        <xdr:cNvPr id="213" name="テキスト ボックス 212"/>
        <xdr:cNvSpPr txBox="1"/>
      </xdr:nvSpPr>
      <xdr:spPr>
        <a:xfrm>
          <a:off x="2844800" y="1488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146346</xdr:rowOff>
    </xdr:from>
    <xdr:to>
      <xdr:col>11</xdr:col>
      <xdr:colOff>82550</xdr:colOff>
      <xdr:row>86</xdr:row>
      <xdr:rowOff>76496</xdr:rowOff>
    </xdr:to>
    <xdr:sp macro="" textlink="">
      <xdr:nvSpPr>
        <xdr:cNvPr id="214" name="楕円 213"/>
        <xdr:cNvSpPr/>
      </xdr:nvSpPr>
      <xdr:spPr>
        <a:xfrm>
          <a:off x="2286000" y="147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61273</xdr:rowOff>
    </xdr:from>
    <xdr:ext cx="762000" cy="259045"/>
    <xdr:sp macro="" textlink="">
      <xdr:nvSpPr>
        <xdr:cNvPr id="215" name="テキスト ボックス 214"/>
        <xdr:cNvSpPr txBox="1"/>
      </xdr:nvSpPr>
      <xdr:spPr>
        <a:xfrm>
          <a:off x="1955800" y="1480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110818</xdr:rowOff>
    </xdr:from>
    <xdr:to>
      <xdr:col>7</xdr:col>
      <xdr:colOff>31750</xdr:colOff>
      <xdr:row>86</xdr:row>
      <xdr:rowOff>40968</xdr:rowOff>
    </xdr:to>
    <xdr:sp macro="" textlink="">
      <xdr:nvSpPr>
        <xdr:cNvPr id="216" name="楕円 215"/>
        <xdr:cNvSpPr/>
      </xdr:nvSpPr>
      <xdr:spPr>
        <a:xfrm>
          <a:off x="1397000" y="146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25745</xdr:rowOff>
    </xdr:from>
    <xdr:ext cx="762000" cy="259045"/>
    <xdr:sp macro="" textlink="">
      <xdr:nvSpPr>
        <xdr:cNvPr id="217" name="テキスト ボックス 216"/>
        <xdr:cNvSpPr txBox="1"/>
      </xdr:nvSpPr>
      <xdr:spPr>
        <a:xfrm>
          <a:off x="1066800" y="1477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・類似団体及び全国平均を下回っているが、職員数や人件費が大きく上回っている状況にあるため、人件費の抑制の課題を踏まえ、適正な給与水準を見極めていくよう努める。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48" name="直線コネクタ 247"/>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9"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0" name="直線コネクタ 249"/>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1"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2" name="直線コネクタ 251"/>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11793</xdr:rowOff>
    </xdr:from>
    <xdr:to>
      <xdr:col>81</xdr:col>
      <xdr:colOff>44450</xdr:colOff>
      <xdr:row>82</xdr:row>
      <xdr:rowOff>132443</xdr:rowOff>
    </xdr:to>
    <xdr:cxnSp macro="">
      <xdr:nvCxnSpPr>
        <xdr:cNvPr id="253" name="直線コネクタ 252"/>
        <xdr:cNvCxnSpPr/>
      </xdr:nvCxnSpPr>
      <xdr:spPr>
        <a:xfrm>
          <a:off x="16179800" y="1407069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54" name="給与水準   （国との比較）平均値テキスト"/>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55" name="フローチャート: 判断 254"/>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11793</xdr:rowOff>
    </xdr:from>
    <xdr:to>
      <xdr:col>77</xdr:col>
      <xdr:colOff>44450</xdr:colOff>
      <xdr:row>82</xdr:row>
      <xdr:rowOff>11793</xdr:rowOff>
    </xdr:to>
    <xdr:cxnSp macro="">
      <xdr:nvCxnSpPr>
        <xdr:cNvPr id="256" name="直線コネクタ 255"/>
        <xdr:cNvCxnSpPr/>
      </xdr:nvCxnSpPr>
      <xdr:spPr>
        <a:xfrm>
          <a:off x="15290800" y="140706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57" name="フローチャート: 判断 256"/>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58" name="テキスト ボックス 257"/>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166007</xdr:rowOff>
    </xdr:from>
    <xdr:to>
      <xdr:col>72</xdr:col>
      <xdr:colOff>203200</xdr:colOff>
      <xdr:row>82</xdr:row>
      <xdr:rowOff>11793</xdr:rowOff>
    </xdr:to>
    <xdr:cxnSp macro="">
      <xdr:nvCxnSpPr>
        <xdr:cNvPr id="259" name="直線コネクタ 258"/>
        <xdr:cNvCxnSpPr/>
      </xdr:nvCxnSpPr>
      <xdr:spPr>
        <a:xfrm>
          <a:off x="14401800" y="140534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0" name="フローチャート: 判断 259"/>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1" name="テキスト ボックス 260"/>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10886</xdr:rowOff>
    </xdr:from>
    <xdr:to>
      <xdr:col>68</xdr:col>
      <xdr:colOff>152400</xdr:colOff>
      <xdr:row>81</xdr:row>
      <xdr:rowOff>166007</xdr:rowOff>
    </xdr:to>
    <xdr:cxnSp macro="">
      <xdr:nvCxnSpPr>
        <xdr:cNvPr id="262" name="直線コネクタ 261"/>
        <xdr:cNvCxnSpPr/>
      </xdr:nvCxnSpPr>
      <xdr:spPr>
        <a:xfrm>
          <a:off x="13512800" y="138983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3" name="フローチャート: 判断 262"/>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4" name="テキスト ボックス 263"/>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5" name="フローチャート: 判断 264"/>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66" name="テキスト ボックス 265"/>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72" name="楕円 271"/>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73"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132443</xdr:rowOff>
    </xdr:from>
    <xdr:to>
      <xdr:col>77</xdr:col>
      <xdr:colOff>95250</xdr:colOff>
      <xdr:row>82</xdr:row>
      <xdr:rowOff>62593</xdr:rowOff>
    </xdr:to>
    <xdr:sp macro="" textlink="">
      <xdr:nvSpPr>
        <xdr:cNvPr id="274" name="楕円 273"/>
        <xdr:cNvSpPr/>
      </xdr:nvSpPr>
      <xdr:spPr>
        <a:xfrm>
          <a:off x="16129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72770</xdr:rowOff>
    </xdr:from>
    <xdr:ext cx="736600" cy="259045"/>
    <xdr:sp macro="" textlink="">
      <xdr:nvSpPr>
        <xdr:cNvPr id="275" name="テキスト ボックス 274"/>
        <xdr:cNvSpPr txBox="1"/>
      </xdr:nvSpPr>
      <xdr:spPr>
        <a:xfrm>
          <a:off x="15798800" y="1378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132443</xdr:rowOff>
    </xdr:from>
    <xdr:to>
      <xdr:col>73</xdr:col>
      <xdr:colOff>44450</xdr:colOff>
      <xdr:row>82</xdr:row>
      <xdr:rowOff>62593</xdr:rowOff>
    </xdr:to>
    <xdr:sp macro="" textlink="">
      <xdr:nvSpPr>
        <xdr:cNvPr id="276" name="楕円 275"/>
        <xdr:cNvSpPr/>
      </xdr:nvSpPr>
      <xdr:spPr>
        <a:xfrm>
          <a:off x="15240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72770</xdr:rowOff>
    </xdr:from>
    <xdr:ext cx="762000" cy="259045"/>
    <xdr:sp macro="" textlink="">
      <xdr:nvSpPr>
        <xdr:cNvPr id="277" name="テキスト ボックス 276"/>
        <xdr:cNvSpPr txBox="1"/>
      </xdr:nvSpPr>
      <xdr:spPr>
        <a:xfrm>
          <a:off x="14909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115207</xdr:rowOff>
    </xdr:from>
    <xdr:to>
      <xdr:col>68</xdr:col>
      <xdr:colOff>203200</xdr:colOff>
      <xdr:row>82</xdr:row>
      <xdr:rowOff>45357</xdr:rowOff>
    </xdr:to>
    <xdr:sp macro="" textlink="">
      <xdr:nvSpPr>
        <xdr:cNvPr id="278" name="楕円 277"/>
        <xdr:cNvSpPr/>
      </xdr:nvSpPr>
      <xdr:spPr>
        <a:xfrm>
          <a:off x="14351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55534</xdr:rowOff>
    </xdr:from>
    <xdr:ext cx="762000" cy="259045"/>
    <xdr:sp macro="" textlink="">
      <xdr:nvSpPr>
        <xdr:cNvPr id="279" name="テキスト ボックス 278"/>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131536</xdr:rowOff>
    </xdr:from>
    <xdr:to>
      <xdr:col>64</xdr:col>
      <xdr:colOff>152400</xdr:colOff>
      <xdr:row>81</xdr:row>
      <xdr:rowOff>61686</xdr:rowOff>
    </xdr:to>
    <xdr:sp macro="" textlink="">
      <xdr:nvSpPr>
        <xdr:cNvPr id="280" name="楕円 279"/>
        <xdr:cNvSpPr/>
      </xdr:nvSpPr>
      <xdr:spPr>
        <a:xfrm>
          <a:off x="13462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71863</xdr:rowOff>
    </xdr:from>
    <xdr:ext cx="762000" cy="259045"/>
    <xdr:sp macro="" textlink="">
      <xdr:nvSpPr>
        <xdr:cNvPr id="281" name="テキスト ボックス 280"/>
        <xdr:cNvSpPr txBox="1"/>
      </xdr:nvSpPr>
      <xdr:spPr>
        <a:xfrm>
          <a:off x="13131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・定員適正化計画を基に人員削減を進めているが、類似団体及び県平均と比較して大きく上回っている状況にある。</a:t>
          </a:r>
          <a:endParaRPr lang="ja-JP" altLang="ja-JP" sz="1400">
            <a:effectLst/>
          </a:endParaRPr>
        </a:p>
        <a:p>
          <a:r>
            <a:rPr kumimoji="1" lang="ja-JP" altLang="ja-JP" sz="1100">
              <a:solidFill>
                <a:schemeClr val="dk1"/>
              </a:solidFill>
              <a:effectLst/>
              <a:latin typeface="+mn-lt"/>
              <a:ea typeface="+mn-ea"/>
              <a:cs typeface="+mn-cs"/>
            </a:rPr>
            <a:t>総合庁舎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建設</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今後は分庁方式から総合庁舎方式へと行政サービスの転換が見込まれていることから、更なる定員適正化計画の推進を図り適正な定員管理に努める。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3" name="直線コネクタ 312"/>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14"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15" name="直線コネクタ 314"/>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16"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17" name="直線コネクタ 316"/>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66040</xdr:rowOff>
    </xdr:from>
    <xdr:to>
      <xdr:col>81</xdr:col>
      <xdr:colOff>44450</xdr:colOff>
      <xdr:row>63</xdr:row>
      <xdr:rowOff>109704</xdr:rowOff>
    </xdr:to>
    <xdr:cxnSp macro="">
      <xdr:nvCxnSpPr>
        <xdr:cNvPr id="318" name="直線コネクタ 317"/>
        <xdr:cNvCxnSpPr/>
      </xdr:nvCxnSpPr>
      <xdr:spPr>
        <a:xfrm flipV="1">
          <a:off x="16179800" y="10867390"/>
          <a:ext cx="8382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19" name="定員管理の状況平均値テキスト"/>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0" name="フローチャート: 判断 319"/>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109704</xdr:rowOff>
    </xdr:from>
    <xdr:to>
      <xdr:col>77</xdr:col>
      <xdr:colOff>44450</xdr:colOff>
      <xdr:row>63</xdr:row>
      <xdr:rowOff>146473</xdr:rowOff>
    </xdr:to>
    <xdr:cxnSp macro="">
      <xdr:nvCxnSpPr>
        <xdr:cNvPr id="321" name="直線コネクタ 320"/>
        <xdr:cNvCxnSpPr/>
      </xdr:nvCxnSpPr>
      <xdr:spPr>
        <a:xfrm flipV="1">
          <a:off x="15290800" y="10911054"/>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2" name="フローチャート: 判断 321"/>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3" name="テキスト ボックス 322"/>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146473</xdr:rowOff>
    </xdr:from>
    <xdr:to>
      <xdr:col>72</xdr:col>
      <xdr:colOff>203200</xdr:colOff>
      <xdr:row>63</xdr:row>
      <xdr:rowOff>155666</xdr:rowOff>
    </xdr:to>
    <xdr:cxnSp macro="">
      <xdr:nvCxnSpPr>
        <xdr:cNvPr id="324" name="直線コネクタ 323"/>
        <xdr:cNvCxnSpPr/>
      </xdr:nvCxnSpPr>
      <xdr:spPr>
        <a:xfrm flipV="1">
          <a:off x="14401800" y="10947823"/>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25" name="フローチャート: 判断 324"/>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26" name="テキスト ボックス 325"/>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155666</xdr:rowOff>
    </xdr:from>
    <xdr:to>
      <xdr:col>68</xdr:col>
      <xdr:colOff>152400</xdr:colOff>
      <xdr:row>64</xdr:row>
      <xdr:rowOff>10644</xdr:rowOff>
    </xdr:to>
    <xdr:cxnSp macro="">
      <xdr:nvCxnSpPr>
        <xdr:cNvPr id="327" name="直線コネクタ 326"/>
        <xdr:cNvCxnSpPr/>
      </xdr:nvCxnSpPr>
      <xdr:spPr>
        <a:xfrm flipV="1">
          <a:off x="13512800" y="1095701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28" name="フローチャート: 判断 327"/>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29" name="テキスト ボックス 328"/>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0" name="フローチャート: 判断 329"/>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1" name="テキスト ボックス 330"/>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15240</xdr:rowOff>
    </xdr:from>
    <xdr:to>
      <xdr:col>81</xdr:col>
      <xdr:colOff>95250</xdr:colOff>
      <xdr:row>63</xdr:row>
      <xdr:rowOff>116840</xdr:rowOff>
    </xdr:to>
    <xdr:sp macro="" textlink="">
      <xdr:nvSpPr>
        <xdr:cNvPr id="337" name="楕円 336"/>
        <xdr:cNvSpPr/>
      </xdr:nvSpPr>
      <xdr:spPr>
        <a:xfrm>
          <a:off x="16967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158767</xdr:rowOff>
    </xdr:from>
    <xdr:ext cx="762000" cy="259045"/>
    <xdr:sp macro="" textlink="">
      <xdr:nvSpPr>
        <xdr:cNvPr id="338" name="定員管理の状況該当値テキスト"/>
        <xdr:cNvSpPr txBox="1"/>
      </xdr:nvSpPr>
      <xdr:spPr>
        <a:xfrm>
          <a:off x="17106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58904</xdr:rowOff>
    </xdr:from>
    <xdr:to>
      <xdr:col>77</xdr:col>
      <xdr:colOff>95250</xdr:colOff>
      <xdr:row>63</xdr:row>
      <xdr:rowOff>160504</xdr:rowOff>
    </xdr:to>
    <xdr:sp macro="" textlink="">
      <xdr:nvSpPr>
        <xdr:cNvPr id="339" name="楕円 338"/>
        <xdr:cNvSpPr/>
      </xdr:nvSpPr>
      <xdr:spPr>
        <a:xfrm>
          <a:off x="16129000" y="108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145281</xdr:rowOff>
    </xdr:from>
    <xdr:ext cx="736600" cy="259045"/>
    <xdr:sp macro="" textlink="">
      <xdr:nvSpPr>
        <xdr:cNvPr id="340" name="テキスト ボックス 339"/>
        <xdr:cNvSpPr txBox="1"/>
      </xdr:nvSpPr>
      <xdr:spPr>
        <a:xfrm>
          <a:off x="15798800" y="10946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95673</xdr:rowOff>
    </xdr:from>
    <xdr:to>
      <xdr:col>73</xdr:col>
      <xdr:colOff>44450</xdr:colOff>
      <xdr:row>64</xdr:row>
      <xdr:rowOff>25823</xdr:rowOff>
    </xdr:to>
    <xdr:sp macro="" textlink="">
      <xdr:nvSpPr>
        <xdr:cNvPr id="341" name="楕円 340"/>
        <xdr:cNvSpPr/>
      </xdr:nvSpPr>
      <xdr:spPr>
        <a:xfrm>
          <a:off x="15240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10600</xdr:rowOff>
    </xdr:from>
    <xdr:ext cx="762000" cy="259045"/>
    <xdr:sp macro="" textlink="">
      <xdr:nvSpPr>
        <xdr:cNvPr id="342" name="テキスト ボックス 341"/>
        <xdr:cNvSpPr txBox="1"/>
      </xdr:nvSpPr>
      <xdr:spPr>
        <a:xfrm>
          <a:off x="14909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104866</xdr:rowOff>
    </xdr:from>
    <xdr:to>
      <xdr:col>68</xdr:col>
      <xdr:colOff>203200</xdr:colOff>
      <xdr:row>64</xdr:row>
      <xdr:rowOff>35016</xdr:rowOff>
    </xdr:to>
    <xdr:sp macro="" textlink="">
      <xdr:nvSpPr>
        <xdr:cNvPr id="343" name="楕円 342"/>
        <xdr:cNvSpPr/>
      </xdr:nvSpPr>
      <xdr:spPr>
        <a:xfrm>
          <a:off x="14351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19793</xdr:rowOff>
    </xdr:from>
    <xdr:ext cx="762000" cy="259045"/>
    <xdr:sp macro="" textlink="">
      <xdr:nvSpPr>
        <xdr:cNvPr id="344" name="テキスト ボックス 343"/>
        <xdr:cNvSpPr txBox="1"/>
      </xdr:nvSpPr>
      <xdr:spPr>
        <a:xfrm>
          <a:off x="14020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131294</xdr:rowOff>
    </xdr:from>
    <xdr:to>
      <xdr:col>64</xdr:col>
      <xdr:colOff>152400</xdr:colOff>
      <xdr:row>64</xdr:row>
      <xdr:rowOff>61444</xdr:rowOff>
    </xdr:to>
    <xdr:sp macro="" textlink="">
      <xdr:nvSpPr>
        <xdr:cNvPr id="345" name="楕円 344"/>
        <xdr:cNvSpPr/>
      </xdr:nvSpPr>
      <xdr:spPr>
        <a:xfrm>
          <a:off x="13462000" y="109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46221</xdr:rowOff>
    </xdr:from>
    <xdr:ext cx="762000" cy="259045"/>
    <xdr:sp macro="" textlink="">
      <xdr:nvSpPr>
        <xdr:cNvPr id="346" name="テキスト ボックス 345"/>
        <xdr:cNvSpPr txBox="1"/>
      </xdr:nvSpPr>
      <xdr:spPr>
        <a:xfrm>
          <a:off x="13131800" y="110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・合併前旧市町村分の地方債償還がピークを過ぎたことや、新団体移行後の借入抑制及び繰上償還により、近年は年々緩やかな改善が見られ、類似団体及び県平均を下回っている状況にある</a:t>
          </a:r>
          <a:r>
            <a:rPr kumimoji="1" lang="ja-JP" altLang="en-US" sz="1100">
              <a:solidFill>
                <a:schemeClr val="dk1"/>
              </a:solidFill>
              <a:effectLst/>
              <a:latin typeface="+mn-lt"/>
              <a:ea typeface="+mn-ea"/>
              <a:cs typeface="+mn-cs"/>
            </a:rPr>
            <a:t>が、今後は</a:t>
          </a:r>
          <a:r>
            <a:rPr kumimoji="1" lang="ja-JP" altLang="ja-JP" sz="1100">
              <a:solidFill>
                <a:schemeClr val="dk1"/>
              </a:solidFill>
              <a:effectLst/>
              <a:latin typeface="+mn-lt"/>
              <a:ea typeface="+mn-ea"/>
              <a:cs typeface="+mn-cs"/>
            </a:rPr>
            <a:t>大型事業の</a:t>
          </a:r>
          <a:r>
            <a:rPr kumimoji="1" lang="ja-JP" altLang="en-US" sz="1100">
              <a:solidFill>
                <a:schemeClr val="dk1"/>
              </a:solidFill>
              <a:effectLst/>
              <a:latin typeface="+mn-lt"/>
              <a:ea typeface="+mn-ea"/>
              <a:cs typeface="+mn-cs"/>
            </a:rPr>
            <a:t>実施による公債費の増加が見込まれて</a:t>
          </a:r>
          <a:r>
            <a:rPr kumimoji="1" lang="ja-JP" altLang="ja-JP" sz="1100">
              <a:solidFill>
                <a:schemeClr val="dk1"/>
              </a:solidFill>
              <a:effectLst/>
              <a:latin typeface="+mn-lt"/>
              <a:ea typeface="+mn-ea"/>
              <a:cs typeface="+mn-cs"/>
            </a:rPr>
            <a:t>いることから、他の事業等と調整を図りながら、健全な財政運営に努める。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77" name="直線コネクタ 376"/>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8"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79" name="直線コネクタ 378"/>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0"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1" name="直線コネクタ 380"/>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81038</xdr:rowOff>
    </xdr:from>
    <xdr:to>
      <xdr:col>81</xdr:col>
      <xdr:colOff>44450</xdr:colOff>
      <xdr:row>40</xdr:row>
      <xdr:rowOff>92528</xdr:rowOff>
    </xdr:to>
    <xdr:cxnSp macro="">
      <xdr:nvCxnSpPr>
        <xdr:cNvPr id="382" name="直線コネクタ 381"/>
        <xdr:cNvCxnSpPr/>
      </xdr:nvCxnSpPr>
      <xdr:spPr>
        <a:xfrm>
          <a:off x="16179800" y="69390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3"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4" name="フローチャート: 判断 383"/>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81038</xdr:rowOff>
    </xdr:from>
    <xdr:to>
      <xdr:col>77</xdr:col>
      <xdr:colOff>44450</xdr:colOff>
      <xdr:row>40</xdr:row>
      <xdr:rowOff>81038</xdr:rowOff>
    </xdr:to>
    <xdr:cxnSp macro="">
      <xdr:nvCxnSpPr>
        <xdr:cNvPr id="385" name="直線コネクタ 384"/>
        <xdr:cNvCxnSpPr/>
      </xdr:nvCxnSpPr>
      <xdr:spPr>
        <a:xfrm>
          <a:off x="15290800" y="6939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86" name="フローチャート: 判断 38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87" name="テキスト ボックス 386"/>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81038</xdr:rowOff>
    </xdr:from>
    <xdr:to>
      <xdr:col>72</xdr:col>
      <xdr:colOff>203200</xdr:colOff>
      <xdr:row>40</xdr:row>
      <xdr:rowOff>104019</xdr:rowOff>
    </xdr:to>
    <xdr:cxnSp macro="">
      <xdr:nvCxnSpPr>
        <xdr:cNvPr id="388" name="直線コネクタ 387"/>
        <xdr:cNvCxnSpPr/>
      </xdr:nvCxnSpPr>
      <xdr:spPr>
        <a:xfrm flipV="1">
          <a:off x="14401800" y="69390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9" name="フローチャート: 判断 388"/>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0" name="テキスト ボックス 389"/>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104019</xdr:rowOff>
    </xdr:from>
    <xdr:to>
      <xdr:col>68</xdr:col>
      <xdr:colOff>152400</xdr:colOff>
      <xdr:row>40</xdr:row>
      <xdr:rowOff>115509</xdr:rowOff>
    </xdr:to>
    <xdr:cxnSp macro="">
      <xdr:nvCxnSpPr>
        <xdr:cNvPr id="391" name="直線コネクタ 390"/>
        <xdr:cNvCxnSpPr/>
      </xdr:nvCxnSpPr>
      <xdr:spPr>
        <a:xfrm flipV="1">
          <a:off x="13512800" y="69620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2" name="フローチャート: 判断 391"/>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3" name="テキスト ボックス 392"/>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394" name="フローチャート: 判断 393"/>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395" name="テキスト ボックス 394"/>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1" name="楕円 400"/>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58255</xdr:rowOff>
    </xdr:from>
    <xdr:ext cx="762000" cy="259045"/>
    <xdr:sp macro="" textlink="">
      <xdr:nvSpPr>
        <xdr:cNvPr id="402" name="公債費負担の状況該当値テキスト"/>
        <xdr:cNvSpPr txBox="1"/>
      </xdr:nvSpPr>
      <xdr:spPr>
        <a:xfrm>
          <a:off x="17106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30238</xdr:rowOff>
    </xdr:from>
    <xdr:to>
      <xdr:col>77</xdr:col>
      <xdr:colOff>95250</xdr:colOff>
      <xdr:row>40</xdr:row>
      <xdr:rowOff>131838</xdr:rowOff>
    </xdr:to>
    <xdr:sp macro="" textlink="">
      <xdr:nvSpPr>
        <xdr:cNvPr id="403" name="楕円 402"/>
        <xdr:cNvSpPr/>
      </xdr:nvSpPr>
      <xdr:spPr>
        <a:xfrm>
          <a:off x="16129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142015</xdr:rowOff>
    </xdr:from>
    <xdr:ext cx="736600" cy="259045"/>
    <xdr:sp macro="" textlink="">
      <xdr:nvSpPr>
        <xdr:cNvPr id="404" name="テキスト ボックス 403"/>
        <xdr:cNvSpPr txBox="1"/>
      </xdr:nvSpPr>
      <xdr:spPr>
        <a:xfrm>
          <a:off x="15798800" y="665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30238</xdr:rowOff>
    </xdr:from>
    <xdr:to>
      <xdr:col>73</xdr:col>
      <xdr:colOff>44450</xdr:colOff>
      <xdr:row>40</xdr:row>
      <xdr:rowOff>131838</xdr:rowOff>
    </xdr:to>
    <xdr:sp macro="" textlink="">
      <xdr:nvSpPr>
        <xdr:cNvPr id="405" name="楕円 404"/>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406" name="テキスト ボックス 405"/>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53219</xdr:rowOff>
    </xdr:from>
    <xdr:to>
      <xdr:col>68</xdr:col>
      <xdr:colOff>203200</xdr:colOff>
      <xdr:row>40</xdr:row>
      <xdr:rowOff>154819</xdr:rowOff>
    </xdr:to>
    <xdr:sp macro="" textlink="">
      <xdr:nvSpPr>
        <xdr:cNvPr id="407" name="楕円 406"/>
        <xdr:cNvSpPr/>
      </xdr:nvSpPr>
      <xdr:spPr>
        <a:xfrm>
          <a:off x="14351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408" name="テキスト ボックス 407"/>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409" name="楕円 408"/>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410" name="テキスト ボックス 409"/>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計画的な基金積立により充当可能基金残高等の影響から、県平均及び類似団体の平均を下回る結果となった。今後は大型事業の実施による公債費の増加が見込まれており、加えて普通交付税合併算定替終了の影響も生じてくることから、引き続き計画的な基金積み立てを行い更なる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1" name="直線コネクタ 440"/>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2"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3" name="直線コネクタ 442"/>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91017</xdr:rowOff>
    </xdr:from>
    <xdr:to>
      <xdr:col>81</xdr:col>
      <xdr:colOff>44450</xdr:colOff>
      <xdr:row>14</xdr:row>
      <xdr:rowOff>149618</xdr:rowOff>
    </xdr:to>
    <xdr:cxnSp macro="">
      <xdr:nvCxnSpPr>
        <xdr:cNvPr id="446" name="直線コネクタ 445"/>
        <xdr:cNvCxnSpPr/>
      </xdr:nvCxnSpPr>
      <xdr:spPr>
        <a:xfrm>
          <a:off x="16179800" y="2491317"/>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47"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48" name="フローチャート: 判断 447"/>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91017</xdr:rowOff>
    </xdr:from>
    <xdr:to>
      <xdr:col>77</xdr:col>
      <xdr:colOff>44450</xdr:colOff>
      <xdr:row>14</xdr:row>
      <xdr:rowOff>170301</xdr:rowOff>
    </xdr:to>
    <xdr:cxnSp macro="">
      <xdr:nvCxnSpPr>
        <xdr:cNvPr id="449" name="直線コネクタ 448"/>
        <xdr:cNvCxnSpPr/>
      </xdr:nvCxnSpPr>
      <xdr:spPr>
        <a:xfrm flipV="1">
          <a:off x="15290800" y="2491317"/>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0" name="フローチャート: 判断 449"/>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68899</xdr:rowOff>
    </xdr:from>
    <xdr:ext cx="736600" cy="259045"/>
    <xdr:sp macro="" textlink="">
      <xdr:nvSpPr>
        <xdr:cNvPr id="451" name="テキスト ボックス 450"/>
        <xdr:cNvSpPr txBox="1"/>
      </xdr:nvSpPr>
      <xdr:spPr>
        <a:xfrm>
          <a:off x="15798800" y="264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35862</xdr:rowOff>
    </xdr:from>
    <xdr:to>
      <xdr:col>72</xdr:col>
      <xdr:colOff>203200</xdr:colOff>
      <xdr:row>14</xdr:row>
      <xdr:rowOff>170301</xdr:rowOff>
    </xdr:to>
    <xdr:cxnSp macro="">
      <xdr:nvCxnSpPr>
        <xdr:cNvPr id="452" name="直線コネクタ 451"/>
        <xdr:cNvCxnSpPr/>
      </xdr:nvCxnSpPr>
      <xdr:spPr>
        <a:xfrm>
          <a:off x="14401800" y="2436162"/>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3" name="フローチャート: 判断 452"/>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54" name="テキスト ボックス 453"/>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35862</xdr:rowOff>
    </xdr:from>
    <xdr:to>
      <xdr:col>68</xdr:col>
      <xdr:colOff>152400</xdr:colOff>
      <xdr:row>14</xdr:row>
      <xdr:rowOff>117445</xdr:rowOff>
    </xdr:to>
    <xdr:cxnSp macro="">
      <xdr:nvCxnSpPr>
        <xdr:cNvPr id="455" name="直線コネクタ 454"/>
        <xdr:cNvCxnSpPr/>
      </xdr:nvCxnSpPr>
      <xdr:spPr>
        <a:xfrm flipV="1">
          <a:off x="13512800" y="2436162"/>
          <a:ext cx="8890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56" name="フローチャート: 判断 455"/>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57" name="テキスト ボックス 456"/>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58" name="フローチャート: 判断 457"/>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53720</xdr:rowOff>
    </xdr:from>
    <xdr:ext cx="762000" cy="259045"/>
    <xdr:sp macro="" textlink="">
      <xdr:nvSpPr>
        <xdr:cNvPr id="459" name="テキスト ボックス 458"/>
        <xdr:cNvSpPr txBox="1"/>
      </xdr:nvSpPr>
      <xdr:spPr>
        <a:xfrm>
          <a:off x="13131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98818</xdr:rowOff>
    </xdr:from>
    <xdr:to>
      <xdr:col>81</xdr:col>
      <xdr:colOff>95250</xdr:colOff>
      <xdr:row>15</xdr:row>
      <xdr:rowOff>28968</xdr:rowOff>
    </xdr:to>
    <xdr:sp macro="" textlink="">
      <xdr:nvSpPr>
        <xdr:cNvPr id="465" name="楕円 464"/>
        <xdr:cNvSpPr/>
      </xdr:nvSpPr>
      <xdr:spPr>
        <a:xfrm>
          <a:off x="16967200" y="24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115345</xdr:rowOff>
    </xdr:from>
    <xdr:ext cx="762000" cy="259045"/>
    <xdr:sp macro="" textlink="">
      <xdr:nvSpPr>
        <xdr:cNvPr id="466" name="将来負担の状況該当値テキスト"/>
        <xdr:cNvSpPr txBox="1"/>
      </xdr:nvSpPr>
      <xdr:spPr>
        <a:xfrm>
          <a:off x="17106900" y="23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40217</xdr:rowOff>
    </xdr:from>
    <xdr:to>
      <xdr:col>77</xdr:col>
      <xdr:colOff>95250</xdr:colOff>
      <xdr:row>14</xdr:row>
      <xdr:rowOff>141817</xdr:rowOff>
    </xdr:to>
    <xdr:sp macro="" textlink="">
      <xdr:nvSpPr>
        <xdr:cNvPr id="467" name="楕円 466"/>
        <xdr:cNvSpPr/>
      </xdr:nvSpPr>
      <xdr:spPr>
        <a:xfrm>
          <a:off x="161290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68" name="テキスト ボックス 467"/>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119501</xdr:rowOff>
    </xdr:from>
    <xdr:to>
      <xdr:col>73</xdr:col>
      <xdr:colOff>44450</xdr:colOff>
      <xdr:row>15</xdr:row>
      <xdr:rowOff>49651</xdr:rowOff>
    </xdr:to>
    <xdr:sp macro="" textlink="">
      <xdr:nvSpPr>
        <xdr:cNvPr id="469" name="楕円 468"/>
        <xdr:cNvSpPr/>
      </xdr:nvSpPr>
      <xdr:spPr>
        <a:xfrm>
          <a:off x="15240000" y="25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59828</xdr:rowOff>
    </xdr:from>
    <xdr:ext cx="762000" cy="259045"/>
    <xdr:sp macro="" textlink="">
      <xdr:nvSpPr>
        <xdr:cNvPr id="470" name="テキスト ボックス 469"/>
        <xdr:cNvSpPr txBox="1"/>
      </xdr:nvSpPr>
      <xdr:spPr>
        <a:xfrm>
          <a:off x="14909800" y="228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156512</xdr:rowOff>
    </xdr:from>
    <xdr:to>
      <xdr:col>68</xdr:col>
      <xdr:colOff>203200</xdr:colOff>
      <xdr:row>14</xdr:row>
      <xdr:rowOff>86662</xdr:rowOff>
    </xdr:to>
    <xdr:sp macro="" textlink="">
      <xdr:nvSpPr>
        <xdr:cNvPr id="471" name="楕円 470"/>
        <xdr:cNvSpPr/>
      </xdr:nvSpPr>
      <xdr:spPr>
        <a:xfrm>
          <a:off x="14351000" y="238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96839</xdr:rowOff>
    </xdr:from>
    <xdr:ext cx="762000" cy="259045"/>
    <xdr:sp macro="" textlink="">
      <xdr:nvSpPr>
        <xdr:cNvPr id="472" name="テキスト ボックス 471"/>
        <xdr:cNvSpPr txBox="1"/>
      </xdr:nvSpPr>
      <xdr:spPr>
        <a:xfrm>
          <a:off x="14020800" y="215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66645</xdr:rowOff>
    </xdr:from>
    <xdr:to>
      <xdr:col>64</xdr:col>
      <xdr:colOff>152400</xdr:colOff>
      <xdr:row>14</xdr:row>
      <xdr:rowOff>168245</xdr:rowOff>
    </xdr:to>
    <xdr:sp macro="" textlink="">
      <xdr:nvSpPr>
        <xdr:cNvPr id="473" name="楕円 472"/>
        <xdr:cNvSpPr/>
      </xdr:nvSpPr>
      <xdr:spPr>
        <a:xfrm>
          <a:off x="13462000" y="246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6972</xdr:rowOff>
    </xdr:from>
    <xdr:ext cx="762000" cy="259045"/>
    <xdr:sp macro="" textlink="">
      <xdr:nvSpPr>
        <xdr:cNvPr id="474" name="テキスト ボックス 473"/>
        <xdr:cNvSpPr txBox="1"/>
      </xdr:nvSpPr>
      <xdr:spPr>
        <a:xfrm>
          <a:off x="13131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55,434
54,815
204.27
46,331,158
44,297,536
1,830,722
18,625,004
40,712,540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・定員適正化計画を基に人員削減を進めているが、類似団体及び県平均と比較して上回っている状況にある。</a:t>
          </a:r>
          <a:endParaRPr lang="ja-JP" altLang="ja-JP" sz="1400">
            <a:effectLst/>
          </a:endParaRPr>
        </a:p>
        <a:p>
          <a:r>
            <a:rPr kumimoji="1" lang="ja-JP" altLang="ja-JP" sz="1100">
              <a:solidFill>
                <a:schemeClr val="dk1"/>
              </a:solidFill>
              <a:effectLst/>
              <a:latin typeface="+mn-lt"/>
              <a:ea typeface="+mn-ea"/>
              <a:cs typeface="+mn-cs"/>
            </a:rPr>
            <a:t>総合庁舎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建設</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、今後は分庁方式から総合庁舎方式へと行政サービスの転換が見込まれていることから、更なる定員適正化計画の推進を図り適正な定員管理に努める。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81280</xdr:rowOff>
    </xdr:to>
    <xdr:cxnSp macro="">
      <xdr:nvCxnSpPr>
        <xdr:cNvPr id="66" name="直線コネクタ 65"/>
        <xdr:cNvCxnSpPr/>
      </xdr:nvCxnSpPr>
      <xdr:spPr>
        <a:xfrm flipV="1">
          <a:off x="3987800" y="65125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81280</xdr:rowOff>
    </xdr:to>
    <xdr:cxnSp macro="">
      <xdr:nvCxnSpPr>
        <xdr:cNvPr id="69" name="直線コネクタ 68"/>
        <xdr:cNvCxnSpPr/>
      </xdr:nvCxnSpPr>
      <xdr:spPr>
        <a:xfrm>
          <a:off x="3098800" y="653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20320</xdr:rowOff>
    </xdr:to>
    <xdr:cxnSp macro="">
      <xdr:nvCxnSpPr>
        <xdr:cNvPr id="72" name="直線コネクタ 71"/>
        <xdr:cNvCxnSpPr/>
      </xdr:nvCxnSpPr>
      <xdr:spPr>
        <a:xfrm>
          <a:off x="2209800" y="6482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127000</xdr:rowOff>
    </xdr:to>
    <xdr:cxnSp macro="">
      <xdr:nvCxnSpPr>
        <xdr:cNvPr id="75" name="直線コネクタ 74"/>
        <xdr:cNvCxnSpPr/>
      </xdr:nvCxnSpPr>
      <xdr:spPr>
        <a:xfrm flipV="1">
          <a:off x="1320800" y="6482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4" name="テキスト ボックス 93"/>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ついては、離島県における離島という地理的な条件において、出張にかかる経費をはじめ、保有する公共施設が多く、その維持管理に費用がかかっている状況にあるため、公共施設等総合管理計画を基に、類似施設の統廃合の取り組みを図り、計画的かつ継続的な抑制に取り組んでいく。</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16</xdr:row>
      <xdr:rowOff>113284</xdr:rowOff>
    </xdr:to>
    <xdr:cxnSp macro="">
      <xdr:nvCxnSpPr>
        <xdr:cNvPr id="125" name="直線コネクタ 124"/>
        <xdr:cNvCxnSpPr/>
      </xdr:nvCxnSpPr>
      <xdr:spPr>
        <a:xfrm>
          <a:off x="15671800" y="2856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113284</xdr:rowOff>
    </xdr:to>
    <xdr:cxnSp macro="">
      <xdr:nvCxnSpPr>
        <xdr:cNvPr id="128" name="直線コネクタ 127"/>
        <xdr:cNvCxnSpPr/>
      </xdr:nvCxnSpPr>
      <xdr:spPr>
        <a:xfrm>
          <a:off x="14782800" y="27284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16</xdr:row>
      <xdr:rowOff>76708</xdr:rowOff>
    </xdr:to>
    <xdr:cxnSp macro="">
      <xdr:nvCxnSpPr>
        <xdr:cNvPr id="131" name="直線コネクタ 130"/>
        <xdr:cNvCxnSpPr/>
      </xdr:nvCxnSpPr>
      <xdr:spPr>
        <a:xfrm flipV="1">
          <a:off x="13893800" y="2728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76708</xdr:rowOff>
    </xdr:to>
    <xdr:cxnSp macro="">
      <xdr:nvCxnSpPr>
        <xdr:cNvPr id="134" name="直線コネクタ 133"/>
        <xdr:cNvCxnSpPr/>
      </xdr:nvCxnSpPr>
      <xdr:spPr>
        <a:xfrm>
          <a:off x="13004800" y="2728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4" name="楕円 143"/>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34561</xdr:rowOff>
    </xdr:from>
    <xdr:ext cx="762000" cy="259045"/>
    <xdr:sp macro="" textlink="">
      <xdr:nvSpPr>
        <xdr:cNvPr id="145" name="物件費該当値テキスト"/>
        <xdr:cNvSpPr txBox="1"/>
      </xdr:nvSpPr>
      <xdr:spPr>
        <a:xfrm>
          <a:off x="16598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6" name="楕円 145"/>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148861</xdr:rowOff>
    </xdr:from>
    <xdr:ext cx="736600" cy="259045"/>
    <xdr:sp macro="" textlink="">
      <xdr:nvSpPr>
        <xdr:cNvPr id="147" name="テキスト ボックス 146"/>
        <xdr:cNvSpPr txBox="1"/>
      </xdr:nvSpPr>
      <xdr:spPr>
        <a:xfrm>
          <a:off x="15290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8" name="楕円 147"/>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20845</xdr:rowOff>
    </xdr:from>
    <xdr:ext cx="762000" cy="259045"/>
    <xdr:sp macro="" textlink="">
      <xdr:nvSpPr>
        <xdr:cNvPr id="149" name="テキスト ボックス 148"/>
        <xdr:cNvSpPr txBox="1"/>
      </xdr:nvSpPr>
      <xdr:spPr>
        <a:xfrm>
          <a:off x="14401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50" name="楕円 149"/>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51" name="テキスト ボックス 150"/>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2" name="楕円 151"/>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20845</xdr:rowOff>
    </xdr:from>
    <xdr:ext cx="762000" cy="259045"/>
    <xdr:sp macro="" textlink="">
      <xdr:nvSpPr>
        <xdr:cNvPr id="153" name="テキスト ボックス 152"/>
        <xdr:cNvSpPr txBox="1"/>
      </xdr:nvSpPr>
      <xdr:spPr>
        <a:xfrm>
          <a:off x="12623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・全国平均・県平均は下回っているが、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ポイントの増となっている。扶助費は当市においても歳出の大きなウェイトを占める費用となっている事等を踏まえ、今後も継続して給付適正化に努める。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153670</xdr:rowOff>
    </xdr:from>
    <xdr:to>
      <xdr:col>24</xdr:col>
      <xdr:colOff>25400</xdr:colOff>
      <xdr:row>56</xdr:row>
      <xdr:rowOff>50800</xdr:rowOff>
    </xdr:to>
    <xdr:cxnSp macro="">
      <xdr:nvCxnSpPr>
        <xdr:cNvPr id="186" name="直線コネクタ 185"/>
        <xdr:cNvCxnSpPr/>
      </xdr:nvCxnSpPr>
      <xdr:spPr>
        <a:xfrm>
          <a:off x="3987800" y="9583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100330</xdr:rowOff>
    </xdr:from>
    <xdr:to>
      <xdr:col>19</xdr:col>
      <xdr:colOff>187325</xdr:colOff>
      <xdr:row>55</xdr:row>
      <xdr:rowOff>153670</xdr:rowOff>
    </xdr:to>
    <xdr:cxnSp macro="">
      <xdr:nvCxnSpPr>
        <xdr:cNvPr id="189" name="直線コネクタ 188"/>
        <xdr:cNvCxnSpPr/>
      </xdr:nvCxnSpPr>
      <xdr:spPr>
        <a:xfrm>
          <a:off x="3098800" y="953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54610</xdr:rowOff>
    </xdr:from>
    <xdr:to>
      <xdr:col>15</xdr:col>
      <xdr:colOff>98425</xdr:colOff>
      <xdr:row>55</xdr:row>
      <xdr:rowOff>100330</xdr:rowOff>
    </xdr:to>
    <xdr:cxnSp macro="">
      <xdr:nvCxnSpPr>
        <xdr:cNvPr id="192" name="直線コネクタ 191"/>
        <xdr:cNvCxnSpPr/>
      </xdr:nvCxnSpPr>
      <xdr:spPr>
        <a:xfrm>
          <a:off x="2209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142240</xdr:rowOff>
    </xdr:from>
    <xdr:to>
      <xdr:col>11</xdr:col>
      <xdr:colOff>9525</xdr:colOff>
      <xdr:row>55</xdr:row>
      <xdr:rowOff>54610</xdr:rowOff>
    </xdr:to>
    <xdr:cxnSp macro="">
      <xdr:nvCxnSpPr>
        <xdr:cNvPr id="195" name="直線コネクタ 194"/>
        <xdr:cNvCxnSpPr/>
      </xdr:nvCxnSpPr>
      <xdr:spPr>
        <a:xfrm>
          <a:off x="1320800" y="9400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5" name="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6"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102870</xdr:rowOff>
    </xdr:from>
    <xdr:to>
      <xdr:col>20</xdr:col>
      <xdr:colOff>38100</xdr:colOff>
      <xdr:row>56</xdr:row>
      <xdr:rowOff>33020</xdr:rowOff>
    </xdr:to>
    <xdr:sp macro="" textlink="">
      <xdr:nvSpPr>
        <xdr:cNvPr id="207" name="楕円 206"/>
        <xdr:cNvSpPr/>
      </xdr:nvSpPr>
      <xdr:spPr>
        <a:xfrm>
          <a:off x="3937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17797</xdr:rowOff>
    </xdr:from>
    <xdr:ext cx="736600" cy="259045"/>
    <xdr:sp macro="" textlink="">
      <xdr:nvSpPr>
        <xdr:cNvPr id="208" name="テキスト ボックス 207"/>
        <xdr:cNvSpPr txBox="1"/>
      </xdr:nvSpPr>
      <xdr:spPr>
        <a:xfrm>
          <a:off x="3606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49530</xdr:rowOff>
    </xdr:from>
    <xdr:to>
      <xdr:col>15</xdr:col>
      <xdr:colOff>149225</xdr:colOff>
      <xdr:row>55</xdr:row>
      <xdr:rowOff>151130</xdr:rowOff>
    </xdr:to>
    <xdr:sp macro="" textlink="">
      <xdr:nvSpPr>
        <xdr:cNvPr id="209" name="楕円 208"/>
        <xdr:cNvSpPr/>
      </xdr:nvSpPr>
      <xdr:spPr>
        <a:xfrm>
          <a:off x="3048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135907</xdr:rowOff>
    </xdr:from>
    <xdr:ext cx="762000" cy="259045"/>
    <xdr:sp macro="" textlink="">
      <xdr:nvSpPr>
        <xdr:cNvPr id="210" name="テキスト ボックス 209"/>
        <xdr:cNvSpPr txBox="1"/>
      </xdr:nvSpPr>
      <xdr:spPr>
        <a:xfrm>
          <a:off x="2717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xdr:rowOff>
    </xdr:from>
    <xdr:to>
      <xdr:col>11</xdr:col>
      <xdr:colOff>60325</xdr:colOff>
      <xdr:row>55</xdr:row>
      <xdr:rowOff>105410</xdr:rowOff>
    </xdr:to>
    <xdr:sp macro="" textlink="">
      <xdr:nvSpPr>
        <xdr:cNvPr id="211" name="楕円 210"/>
        <xdr:cNvSpPr/>
      </xdr:nvSpPr>
      <xdr:spPr>
        <a:xfrm>
          <a:off x="2159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90187</xdr:rowOff>
    </xdr:from>
    <xdr:ext cx="762000" cy="259045"/>
    <xdr:sp macro="" textlink="">
      <xdr:nvSpPr>
        <xdr:cNvPr id="212" name="テキスト ボックス 211"/>
        <xdr:cNvSpPr txBox="1"/>
      </xdr:nvSpPr>
      <xdr:spPr>
        <a:xfrm>
          <a:off x="1828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91440</xdr:rowOff>
    </xdr:from>
    <xdr:to>
      <xdr:col>6</xdr:col>
      <xdr:colOff>171450</xdr:colOff>
      <xdr:row>55</xdr:row>
      <xdr:rowOff>21590</xdr:rowOff>
    </xdr:to>
    <xdr:sp macro="" textlink="">
      <xdr:nvSpPr>
        <xdr:cNvPr id="213" name="楕円 212"/>
        <xdr:cNvSpPr/>
      </xdr:nvSpPr>
      <xdr:spPr>
        <a:xfrm>
          <a:off x="1270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31767</xdr:rowOff>
    </xdr:from>
    <xdr:ext cx="762000" cy="259045"/>
    <xdr:sp macro="" textlink="">
      <xdr:nvSpPr>
        <xdr:cNvPr id="214" name="テキスト ボックス 213"/>
        <xdr:cNvSpPr txBox="1"/>
      </xdr:nvSpPr>
      <xdr:spPr>
        <a:xfrm>
          <a:off x="939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令和元年度は国保税収入の増により、操出金が減となったため、前年度比</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ポイントの減となっている。今後も計画的かつ継続的な抑制を図っていく。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94343</xdr:rowOff>
    </xdr:from>
    <xdr:to>
      <xdr:col>82</xdr:col>
      <xdr:colOff>107950</xdr:colOff>
      <xdr:row>54</xdr:row>
      <xdr:rowOff>166188</xdr:rowOff>
    </xdr:to>
    <xdr:cxnSp macro="">
      <xdr:nvCxnSpPr>
        <xdr:cNvPr id="249" name="直線コネクタ 248"/>
        <xdr:cNvCxnSpPr/>
      </xdr:nvCxnSpPr>
      <xdr:spPr>
        <a:xfrm flipV="1">
          <a:off x="15671800" y="9352643"/>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166188</xdr:rowOff>
    </xdr:from>
    <xdr:to>
      <xdr:col>78</xdr:col>
      <xdr:colOff>69850</xdr:colOff>
      <xdr:row>54</xdr:row>
      <xdr:rowOff>166188</xdr:rowOff>
    </xdr:to>
    <xdr:cxnSp macro="">
      <xdr:nvCxnSpPr>
        <xdr:cNvPr id="252" name="直線コネクタ 251"/>
        <xdr:cNvCxnSpPr/>
      </xdr:nvCxnSpPr>
      <xdr:spPr>
        <a:xfrm>
          <a:off x="14782800" y="9424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54</xdr:row>
      <xdr:rowOff>166188</xdr:rowOff>
    </xdr:to>
    <xdr:cxnSp macro="">
      <xdr:nvCxnSpPr>
        <xdr:cNvPr id="255" name="直線コネクタ 254"/>
        <xdr:cNvCxnSpPr/>
      </xdr:nvCxnSpPr>
      <xdr:spPr>
        <a:xfrm>
          <a:off x="13893800" y="94179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159657</xdr:rowOff>
    </xdr:from>
    <xdr:to>
      <xdr:col>69</xdr:col>
      <xdr:colOff>92075</xdr:colOff>
      <xdr:row>55</xdr:row>
      <xdr:rowOff>46990</xdr:rowOff>
    </xdr:to>
    <xdr:cxnSp macro="">
      <xdr:nvCxnSpPr>
        <xdr:cNvPr id="258" name="直線コネクタ 257"/>
        <xdr:cNvCxnSpPr/>
      </xdr:nvCxnSpPr>
      <xdr:spPr>
        <a:xfrm flipV="1">
          <a:off x="13004800" y="94179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43543</xdr:rowOff>
    </xdr:from>
    <xdr:to>
      <xdr:col>82</xdr:col>
      <xdr:colOff>158750</xdr:colOff>
      <xdr:row>54</xdr:row>
      <xdr:rowOff>145143</xdr:rowOff>
    </xdr:to>
    <xdr:sp macro="" textlink="">
      <xdr:nvSpPr>
        <xdr:cNvPr id="268" name="楕円 267"/>
        <xdr:cNvSpPr/>
      </xdr:nvSpPr>
      <xdr:spPr>
        <a:xfrm>
          <a:off x="16459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60070</xdr:rowOff>
    </xdr:from>
    <xdr:ext cx="762000" cy="259045"/>
    <xdr:sp macro="" textlink="">
      <xdr:nvSpPr>
        <xdr:cNvPr id="269" name="その他該当値テキスト"/>
        <xdr:cNvSpPr txBox="1"/>
      </xdr:nvSpPr>
      <xdr:spPr>
        <a:xfrm>
          <a:off x="16598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115388</xdr:rowOff>
    </xdr:from>
    <xdr:to>
      <xdr:col>78</xdr:col>
      <xdr:colOff>120650</xdr:colOff>
      <xdr:row>55</xdr:row>
      <xdr:rowOff>45538</xdr:rowOff>
    </xdr:to>
    <xdr:sp macro="" textlink="">
      <xdr:nvSpPr>
        <xdr:cNvPr id="270" name="楕円 269"/>
        <xdr:cNvSpPr/>
      </xdr:nvSpPr>
      <xdr:spPr>
        <a:xfrm>
          <a:off x="15621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55715</xdr:rowOff>
    </xdr:from>
    <xdr:ext cx="736600" cy="259045"/>
    <xdr:sp macro="" textlink="">
      <xdr:nvSpPr>
        <xdr:cNvPr id="271" name="テキスト ボックス 270"/>
        <xdr:cNvSpPr txBox="1"/>
      </xdr:nvSpPr>
      <xdr:spPr>
        <a:xfrm>
          <a:off x="15290800" y="914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115388</xdr:rowOff>
    </xdr:from>
    <xdr:to>
      <xdr:col>74</xdr:col>
      <xdr:colOff>31750</xdr:colOff>
      <xdr:row>55</xdr:row>
      <xdr:rowOff>45538</xdr:rowOff>
    </xdr:to>
    <xdr:sp macro="" textlink="">
      <xdr:nvSpPr>
        <xdr:cNvPr id="272" name="楕円 271"/>
        <xdr:cNvSpPr/>
      </xdr:nvSpPr>
      <xdr:spPr>
        <a:xfrm>
          <a:off x="14732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55715</xdr:rowOff>
    </xdr:from>
    <xdr:ext cx="762000" cy="259045"/>
    <xdr:sp macro="" textlink="">
      <xdr:nvSpPr>
        <xdr:cNvPr id="273" name="テキスト ボックス 272"/>
        <xdr:cNvSpPr txBox="1"/>
      </xdr:nvSpPr>
      <xdr:spPr>
        <a:xfrm>
          <a:off x="14401800" y="91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108857</xdr:rowOff>
    </xdr:from>
    <xdr:to>
      <xdr:col>69</xdr:col>
      <xdr:colOff>142875</xdr:colOff>
      <xdr:row>55</xdr:row>
      <xdr:rowOff>39007</xdr:rowOff>
    </xdr:to>
    <xdr:sp macro="" textlink="">
      <xdr:nvSpPr>
        <xdr:cNvPr id="274" name="楕円 273"/>
        <xdr:cNvSpPr/>
      </xdr:nvSpPr>
      <xdr:spPr>
        <a:xfrm>
          <a:off x="13843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49184</xdr:rowOff>
    </xdr:from>
    <xdr:ext cx="762000" cy="259045"/>
    <xdr:sp macro="" textlink="">
      <xdr:nvSpPr>
        <xdr:cNvPr id="275" name="テキスト ボックス 274"/>
        <xdr:cNvSpPr txBox="1"/>
      </xdr:nvSpPr>
      <xdr:spPr>
        <a:xfrm>
          <a:off x="13512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6" name="楕円 275"/>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7" name="テキスト ボックス 276"/>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・全国平均及び県平均を大きく下回って</a:t>
          </a:r>
          <a:r>
            <a:rPr kumimoji="1" lang="ja-JP" altLang="en-US" sz="1100">
              <a:solidFill>
                <a:schemeClr val="dk1"/>
              </a:solidFill>
              <a:effectLst/>
              <a:latin typeface="+mn-lt"/>
              <a:ea typeface="+mn-ea"/>
              <a:cs typeface="+mn-cs"/>
            </a:rPr>
            <a:t>おり、その推移もほぼ横ばいとなっているが、</a:t>
          </a:r>
          <a:r>
            <a:rPr kumimoji="1" lang="ja-JP" altLang="ja-JP" sz="1100">
              <a:solidFill>
                <a:schemeClr val="dk1"/>
              </a:solidFill>
              <a:effectLst/>
              <a:latin typeface="+mn-lt"/>
              <a:ea typeface="+mn-ea"/>
              <a:cs typeface="+mn-cs"/>
            </a:rPr>
            <a:t>普通交付税の段階的な縮減も考慮しながら、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年間のサンセット方式の徹底等による見直しを行い、健全な財政運営を図る。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129286</xdr:rowOff>
    </xdr:from>
    <xdr:to>
      <xdr:col>82</xdr:col>
      <xdr:colOff>107950</xdr:colOff>
      <xdr:row>33</xdr:row>
      <xdr:rowOff>143002</xdr:rowOff>
    </xdr:to>
    <xdr:cxnSp macro="">
      <xdr:nvCxnSpPr>
        <xdr:cNvPr id="307" name="直線コネクタ 306"/>
        <xdr:cNvCxnSpPr/>
      </xdr:nvCxnSpPr>
      <xdr:spPr>
        <a:xfrm flipV="1">
          <a:off x="15671800" y="57871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110998</xdr:rowOff>
    </xdr:from>
    <xdr:to>
      <xdr:col>78</xdr:col>
      <xdr:colOff>69850</xdr:colOff>
      <xdr:row>33</xdr:row>
      <xdr:rowOff>143002</xdr:rowOff>
    </xdr:to>
    <xdr:cxnSp macro="">
      <xdr:nvCxnSpPr>
        <xdr:cNvPr id="310" name="直線コネクタ 309"/>
        <xdr:cNvCxnSpPr/>
      </xdr:nvCxnSpPr>
      <xdr:spPr>
        <a:xfrm>
          <a:off x="14782800" y="57688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110998</xdr:rowOff>
    </xdr:from>
    <xdr:to>
      <xdr:col>73</xdr:col>
      <xdr:colOff>180975</xdr:colOff>
      <xdr:row>33</xdr:row>
      <xdr:rowOff>120142</xdr:rowOff>
    </xdr:to>
    <xdr:cxnSp macro="">
      <xdr:nvCxnSpPr>
        <xdr:cNvPr id="313" name="直線コネクタ 312"/>
        <xdr:cNvCxnSpPr/>
      </xdr:nvCxnSpPr>
      <xdr:spPr>
        <a:xfrm flipV="1">
          <a:off x="13893800" y="57688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120142</xdr:rowOff>
    </xdr:from>
    <xdr:to>
      <xdr:col>69</xdr:col>
      <xdr:colOff>92075</xdr:colOff>
      <xdr:row>33</xdr:row>
      <xdr:rowOff>124714</xdr:rowOff>
    </xdr:to>
    <xdr:cxnSp macro="">
      <xdr:nvCxnSpPr>
        <xdr:cNvPr id="316" name="直線コネクタ 315"/>
        <xdr:cNvCxnSpPr/>
      </xdr:nvCxnSpPr>
      <xdr:spPr>
        <a:xfrm flipV="1">
          <a:off x="13004800" y="57779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78486</xdr:rowOff>
    </xdr:from>
    <xdr:to>
      <xdr:col>82</xdr:col>
      <xdr:colOff>158750</xdr:colOff>
      <xdr:row>34</xdr:row>
      <xdr:rowOff>8636</xdr:rowOff>
    </xdr:to>
    <xdr:sp macro="" textlink="">
      <xdr:nvSpPr>
        <xdr:cNvPr id="326" name="楕円 325"/>
        <xdr:cNvSpPr/>
      </xdr:nvSpPr>
      <xdr:spPr>
        <a:xfrm>
          <a:off x="164592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158513</xdr:rowOff>
    </xdr:from>
    <xdr:ext cx="762000" cy="259045"/>
    <xdr:sp macro="" textlink="">
      <xdr:nvSpPr>
        <xdr:cNvPr id="327" name="補助費等該当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92202</xdr:rowOff>
    </xdr:from>
    <xdr:to>
      <xdr:col>78</xdr:col>
      <xdr:colOff>120650</xdr:colOff>
      <xdr:row>34</xdr:row>
      <xdr:rowOff>22352</xdr:rowOff>
    </xdr:to>
    <xdr:sp macro="" textlink="">
      <xdr:nvSpPr>
        <xdr:cNvPr id="328" name="楕円 327"/>
        <xdr:cNvSpPr/>
      </xdr:nvSpPr>
      <xdr:spPr>
        <a:xfrm>
          <a:off x="15621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32529</xdr:rowOff>
    </xdr:from>
    <xdr:ext cx="736600" cy="259045"/>
    <xdr:sp macro="" textlink="">
      <xdr:nvSpPr>
        <xdr:cNvPr id="329" name="テキスト ボックス 328"/>
        <xdr:cNvSpPr txBox="1"/>
      </xdr:nvSpPr>
      <xdr:spPr>
        <a:xfrm>
          <a:off x="15290800" y="551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60198</xdr:rowOff>
    </xdr:from>
    <xdr:to>
      <xdr:col>74</xdr:col>
      <xdr:colOff>31750</xdr:colOff>
      <xdr:row>33</xdr:row>
      <xdr:rowOff>161798</xdr:rowOff>
    </xdr:to>
    <xdr:sp macro="" textlink="">
      <xdr:nvSpPr>
        <xdr:cNvPr id="330" name="楕円 329"/>
        <xdr:cNvSpPr/>
      </xdr:nvSpPr>
      <xdr:spPr>
        <a:xfrm>
          <a:off x="14732000" y="57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525</xdr:rowOff>
    </xdr:from>
    <xdr:ext cx="762000" cy="259045"/>
    <xdr:sp macro="" textlink="">
      <xdr:nvSpPr>
        <xdr:cNvPr id="331" name="テキスト ボックス 330"/>
        <xdr:cNvSpPr txBox="1"/>
      </xdr:nvSpPr>
      <xdr:spPr>
        <a:xfrm>
          <a:off x="14401800" y="54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69342</xdr:rowOff>
    </xdr:from>
    <xdr:to>
      <xdr:col>69</xdr:col>
      <xdr:colOff>142875</xdr:colOff>
      <xdr:row>33</xdr:row>
      <xdr:rowOff>170942</xdr:rowOff>
    </xdr:to>
    <xdr:sp macro="" textlink="">
      <xdr:nvSpPr>
        <xdr:cNvPr id="332" name="楕円 331"/>
        <xdr:cNvSpPr/>
      </xdr:nvSpPr>
      <xdr:spPr>
        <a:xfrm>
          <a:off x="13843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9669</xdr:rowOff>
    </xdr:from>
    <xdr:ext cx="762000" cy="259045"/>
    <xdr:sp macro="" textlink="">
      <xdr:nvSpPr>
        <xdr:cNvPr id="333" name="テキスト ボックス 332"/>
        <xdr:cNvSpPr txBox="1"/>
      </xdr:nvSpPr>
      <xdr:spPr>
        <a:xfrm>
          <a:off x="13512800" y="54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73914</xdr:rowOff>
    </xdr:from>
    <xdr:to>
      <xdr:col>65</xdr:col>
      <xdr:colOff>53975</xdr:colOff>
      <xdr:row>34</xdr:row>
      <xdr:rowOff>4064</xdr:rowOff>
    </xdr:to>
    <xdr:sp macro="" textlink="">
      <xdr:nvSpPr>
        <xdr:cNvPr id="334" name="楕円 333"/>
        <xdr:cNvSpPr/>
      </xdr:nvSpPr>
      <xdr:spPr>
        <a:xfrm>
          <a:off x="12954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14241</xdr:rowOff>
    </xdr:from>
    <xdr:ext cx="762000" cy="259045"/>
    <xdr:sp macro="" textlink="">
      <xdr:nvSpPr>
        <xdr:cNvPr id="335" name="テキスト ボックス 334"/>
        <xdr:cNvSpPr txBox="1"/>
      </xdr:nvSpPr>
      <xdr:spPr>
        <a:xfrm>
          <a:off x="12623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利率の高い長期債の繰上償還を行ったが、</a:t>
          </a:r>
          <a:r>
            <a:rPr kumimoji="1" lang="ja-JP" altLang="ja-JP" sz="1100">
              <a:solidFill>
                <a:schemeClr val="dk1"/>
              </a:solidFill>
              <a:effectLst/>
              <a:latin typeface="+mn-lt"/>
              <a:ea typeface="+mn-ea"/>
              <a:cs typeface="+mn-cs"/>
            </a:rPr>
            <a:t>据置期間が終了した元金の増に伴い、前年度に比べ</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ポイント増となっている。</a:t>
          </a:r>
          <a:endParaRPr lang="ja-JP" altLang="ja-JP" sz="1400">
            <a:effectLst/>
          </a:endParaRPr>
        </a:p>
        <a:p>
          <a:r>
            <a:rPr kumimoji="1" lang="ja-JP" altLang="ja-JP" sz="1100">
              <a:solidFill>
                <a:schemeClr val="dk1"/>
              </a:solidFill>
              <a:effectLst/>
              <a:latin typeface="+mn-lt"/>
              <a:ea typeface="+mn-ea"/>
              <a:cs typeface="+mn-cs"/>
            </a:rPr>
            <a:t>合併特例債活用による大型事業が進められていることから、</a:t>
          </a:r>
          <a:r>
            <a:rPr kumimoji="1" lang="ja-JP" altLang="en-US" sz="1100">
              <a:solidFill>
                <a:schemeClr val="dk1"/>
              </a:solidFill>
              <a:effectLst/>
              <a:latin typeface="+mn-lt"/>
              <a:ea typeface="+mn-ea"/>
              <a:cs typeface="+mn-cs"/>
            </a:rPr>
            <a:t>減債</a:t>
          </a:r>
          <a:r>
            <a:rPr kumimoji="1" lang="ja-JP" altLang="ja-JP" sz="1100">
              <a:solidFill>
                <a:schemeClr val="dk1"/>
              </a:solidFill>
              <a:effectLst/>
              <a:latin typeface="+mn-lt"/>
              <a:ea typeface="+mn-ea"/>
              <a:cs typeface="+mn-cs"/>
            </a:rPr>
            <a:t>基金の計画的な積立を行うとともに、起債の質及び発行の量を計画的に行うとともに、繰上償還も実施しながら適正な財政運営を図る。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82913</xdr:rowOff>
    </xdr:from>
    <xdr:to>
      <xdr:col>24</xdr:col>
      <xdr:colOff>25400</xdr:colOff>
      <xdr:row>78</xdr:row>
      <xdr:rowOff>9434</xdr:rowOff>
    </xdr:to>
    <xdr:cxnSp macro="">
      <xdr:nvCxnSpPr>
        <xdr:cNvPr id="370" name="直線コネクタ 369"/>
        <xdr:cNvCxnSpPr/>
      </xdr:nvCxnSpPr>
      <xdr:spPr>
        <a:xfrm>
          <a:off x="3987800" y="1328456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30662</xdr:rowOff>
    </xdr:from>
    <xdr:to>
      <xdr:col>19</xdr:col>
      <xdr:colOff>187325</xdr:colOff>
      <xdr:row>77</xdr:row>
      <xdr:rowOff>82913</xdr:rowOff>
    </xdr:to>
    <xdr:cxnSp macro="">
      <xdr:nvCxnSpPr>
        <xdr:cNvPr id="373" name="直線コネクタ 372"/>
        <xdr:cNvCxnSpPr/>
      </xdr:nvCxnSpPr>
      <xdr:spPr>
        <a:xfrm>
          <a:off x="3098800" y="132323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30662</xdr:rowOff>
    </xdr:from>
    <xdr:to>
      <xdr:col>15</xdr:col>
      <xdr:colOff>98425</xdr:colOff>
      <xdr:row>77</xdr:row>
      <xdr:rowOff>76381</xdr:rowOff>
    </xdr:to>
    <xdr:cxnSp macro="">
      <xdr:nvCxnSpPr>
        <xdr:cNvPr id="376" name="直線コネクタ 375"/>
        <xdr:cNvCxnSpPr/>
      </xdr:nvCxnSpPr>
      <xdr:spPr>
        <a:xfrm flipV="1">
          <a:off x="2209800" y="132323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30662</xdr:rowOff>
    </xdr:from>
    <xdr:to>
      <xdr:col>11</xdr:col>
      <xdr:colOff>9525</xdr:colOff>
      <xdr:row>77</xdr:row>
      <xdr:rowOff>76381</xdr:rowOff>
    </xdr:to>
    <xdr:cxnSp macro="">
      <xdr:nvCxnSpPr>
        <xdr:cNvPr id="379" name="直線コネクタ 378"/>
        <xdr:cNvCxnSpPr/>
      </xdr:nvCxnSpPr>
      <xdr:spPr>
        <a:xfrm>
          <a:off x="1320800" y="132323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130084</xdr:rowOff>
    </xdr:from>
    <xdr:to>
      <xdr:col>24</xdr:col>
      <xdr:colOff>76200</xdr:colOff>
      <xdr:row>78</xdr:row>
      <xdr:rowOff>60234</xdr:rowOff>
    </xdr:to>
    <xdr:sp macro="" textlink="">
      <xdr:nvSpPr>
        <xdr:cNvPr id="389" name="楕円 388"/>
        <xdr:cNvSpPr/>
      </xdr:nvSpPr>
      <xdr:spPr>
        <a:xfrm>
          <a:off x="47752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102161</xdr:rowOff>
    </xdr:from>
    <xdr:ext cx="762000" cy="259045"/>
    <xdr:sp macro="" textlink="">
      <xdr:nvSpPr>
        <xdr:cNvPr id="390" name="公債費該当値テキスト"/>
        <xdr:cNvSpPr txBox="1"/>
      </xdr:nvSpPr>
      <xdr:spPr>
        <a:xfrm>
          <a:off x="4914900" y="1330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32113</xdr:rowOff>
    </xdr:from>
    <xdr:to>
      <xdr:col>20</xdr:col>
      <xdr:colOff>38100</xdr:colOff>
      <xdr:row>77</xdr:row>
      <xdr:rowOff>133713</xdr:rowOff>
    </xdr:to>
    <xdr:sp macro="" textlink="">
      <xdr:nvSpPr>
        <xdr:cNvPr id="391" name="楕円 390"/>
        <xdr:cNvSpPr/>
      </xdr:nvSpPr>
      <xdr:spPr>
        <a:xfrm>
          <a:off x="3937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143890</xdr:rowOff>
    </xdr:from>
    <xdr:ext cx="736600" cy="259045"/>
    <xdr:sp macro="" textlink="">
      <xdr:nvSpPr>
        <xdr:cNvPr id="392" name="テキスト ボックス 391"/>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151312</xdr:rowOff>
    </xdr:from>
    <xdr:to>
      <xdr:col>15</xdr:col>
      <xdr:colOff>149225</xdr:colOff>
      <xdr:row>77</xdr:row>
      <xdr:rowOff>81462</xdr:rowOff>
    </xdr:to>
    <xdr:sp macro="" textlink="">
      <xdr:nvSpPr>
        <xdr:cNvPr id="393" name="楕円 392"/>
        <xdr:cNvSpPr/>
      </xdr:nvSpPr>
      <xdr:spPr>
        <a:xfrm>
          <a:off x="3048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91639</xdr:rowOff>
    </xdr:from>
    <xdr:ext cx="762000" cy="259045"/>
    <xdr:sp macro="" textlink="">
      <xdr:nvSpPr>
        <xdr:cNvPr id="394" name="テキスト ボックス 393"/>
        <xdr:cNvSpPr txBox="1"/>
      </xdr:nvSpPr>
      <xdr:spPr>
        <a:xfrm>
          <a:off x="2717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25581</xdr:rowOff>
    </xdr:from>
    <xdr:to>
      <xdr:col>11</xdr:col>
      <xdr:colOff>60325</xdr:colOff>
      <xdr:row>77</xdr:row>
      <xdr:rowOff>127181</xdr:rowOff>
    </xdr:to>
    <xdr:sp macro="" textlink="">
      <xdr:nvSpPr>
        <xdr:cNvPr id="395" name="楕円 394"/>
        <xdr:cNvSpPr/>
      </xdr:nvSpPr>
      <xdr:spPr>
        <a:xfrm>
          <a:off x="2159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137358</xdr:rowOff>
    </xdr:from>
    <xdr:ext cx="762000" cy="259045"/>
    <xdr:sp macro="" textlink="">
      <xdr:nvSpPr>
        <xdr:cNvPr id="396" name="テキスト ボックス 395"/>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151312</xdr:rowOff>
    </xdr:from>
    <xdr:to>
      <xdr:col>6</xdr:col>
      <xdr:colOff>171450</xdr:colOff>
      <xdr:row>77</xdr:row>
      <xdr:rowOff>81462</xdr:rowOff>
    </xdr:to>
    <xdr:sp macro="" textlink="">
      <xdr:nvSpPr>
        <xdr:cNvPr id="397" name="楕円 396"/>
        <xdr:cNvSpPr/>
      </xdr:nvSpPr>
      <xdr:spPr>
        <a:xfrm>
          <a:off x="1270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91639</xdr:rowOff>
    </xdr:from>
    <xdr:ext cx="762000" cy="259045"/>
    <xdr:sp macro="" textlink="">
      <xdr:nvSpPr>
        <xdr:cNvPr id="398" name="テキスト ボックス 397"/>
        <xdr:cNvSpPr txBox="1"/>
      </xdr:nvSpPr>
      <xdr:spPr>
        <a:xfrm>
          <a:off x="939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・人件費については、定員適正化計画を基に人員削減を進めており、更なる定員適正化計画の推進を図り適正な定員管理に努める。扶助費については、全国平均・県平均は下回っているが、</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においては前年度比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ポイントの増となっている。扶助費は当市においても歳出の大きなウェイトを占める費用となっている事等を踏まえ、今後も継続して給付適正化に努める。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10414</xdr:rowOff>
    </xdr:from>
    <xdr:to>
      <xdr:col>82</xdr:col>
      <xdr:colOff>107950</xdr:colOff>
      <xdr:row>75</xdr:row>
      <xdr:rowOff>83566</xdr:rowOff>
    </xdr:to>
    <xdr:cxnSp macro="">
      <xdr:nvCxnSpPr>
        <xdr:cNvPr id="429" name="直線コネクタ 428"/>
        <xdr:cNvCxnSpPr/>
      </xdr:nvCxnSpPr>
      <xdr:spPr>
        <a:xfrm flipV="1">
          <a:off x="15671800" y="128691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90424</xdr:rowOff>
    </xdr:from>
    <xdr:to>
      <xdr:col>78</xdr:col>
      <xdr:colOff>69850</xdr:colOff>
      <xdr:row>75</xdr:row>
      <xdr:rowOff>83566</xdr:rowOff>
    </xdr:to>
    <xdr:cxnSp macro="">
      <xdr:nvCxnSpPr>
        <xdr:cNvPr id="432" name="直線コネクタ 431"/>
        <xdr:cNvCxnSpPr/>
      </xdr:nvCxnSpPr>
      <xdr:spPr>
        <a:xfrm>
          <a:off x="14782800" y="1277772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74</xdr:row>
      <xdr:rowOff>90424</xdr:rowOff>
    </xdr:to>
    <xdr:cxnSp macro="">
      <xdr:nvCxnSpPr>
        <xdr:cNvPr id="435" name="直線コネクタ 434"/>
        <xdr:cNvCxnSpPr/>
      </xdr:nvCxnSpPr>
      <xdr:spPr>
        <a:xfrm>
          <a:off x="13893800" y="12768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81280</xdr:rowOff>
    </xdr:from>
    <xdr:to>
      <xdr:col>69</xdr:col>
      <xdr:colOff>92075</xdr:colOff>
      <xdr:row>74</xdr:row>
      <xdr:rowOff>127000</xdr:rowOff>
    </xdr:to>
    <xdr:cxnSp macro="">
      <xdr:nvCxnSpPr>
        <xdr:cNvPr id="438" name="直線コネクタ 437"/>
        <xdr:cNvCxnSpPr/>
      </xdr:nvCxnSpPr>
      <xdr:spPr>
        <a:xfrm flipV="1">
          <a:off x="13004800" y="12768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131064</xdr:rowOff>
    </xdr:from>
    <xdr:to>
      <xdr:col>82</xdr:col>
      <xdr:colOff>158750</xdr:colOff>
      <xdr:row>75</xdr:row>
      <xdr:rowOff>61214</xdr:rowOff>
    </xdr:to>
    <xdr:sp macro="" textlink="">
      <xdr:nvSpPr>
        <xdr:cNvPr id="448" name="楕円 447"/>
        <xdr:cNvSpPr/>
      </xdr:nvSpPr>
      <xdr:spPr>
        <a:xfrm>
          <a:off x="164592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39641</xdr:rowOff>
    </xdr:from>
    <xdr:ext cx="762000" cy="259045"/>
    <xdr:sp macro="" textlink="">
      <xdr:nvSpPr>
        <xdr:cNvPr id="449" name="公債費以外該当値テキスト"/>
        <xdr:cNvSpPr txBox="1"/>
      </xdr:nvSpPr>
      <xdr:spPr>
        <a:xfrm>
          <a:off x="16598900" y="1272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32766</xdr:rowOff>
    </xdr:from>
    <xdr:to>
      <xdr:col>78</xdr:col>
      <xdr:colOff>120650</xdr:colOff>
      <xdr:row>75</xdr:row>
      <xdr:rowOff>134366</xdr:rowOff>
    </xdr:to>
    <xdr:sp macro="" textlink="">
      <xdr:nvSpPr>
        <xdr:cNvPr id="450" name="楕円 449"/>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144543</xdr:rowOff>
    </xdr:from>
    <xdr:ext cx="736600" cy="259045"/>
    <xdr:sp macro="" textlink="">
      <xdr:nvSpPr>
        <xdr:cNvPr id="451" name="テキスト ボックス 450"/>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39624</xdr:rowOff>
    </xdr:from>
    <xdr:to>
      <xdr:col>74</xdr:col>
      <xdr:colOff>31750</xdr:colOff>
      <xdr:row>74</xdr:row>
      <xdr:rowOff>141224</xdr:rowOff>
    </xdr:to>
    <xdr:sp macro="" textlink="">
      <xdr:nvSpPr>
        <xdr:cNvPr id="452" name="楕円 451"/>
        <xdr:cNvSpPr/>
      </xdr:nvSpPr>
      <xdr:spPr>
        <a:xfrm>
          <a:off x="14732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151401</xdr:rowOff>
    </xdr:from>
    <xdr:ext cx="762000" cy="259045"/>
    <xdr:sp macro="" textlink="">
      <xdr:nvSpPr>
        <xdr:cNvPr id="453" name="テキスト ボックス 452"/>
        <xdr:cNvSpPr txBox="1"/>
      </xdr:nvSpPr>
      <xdr:spPr>
        <a:xfrm>
          <a:off x="14401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30480</xdr:rowOff>
    </xdr:from>
    <xdr:to>
      <xdr:col>69</xdr:col>
      <xdr:colOff>142875</xdr:colOff>
      <xdr:row>74</xdr:row>
      <xdr:rowOff>132080</xdr:rowOff>
    </xdr:to>
    <xdr:sp macro="" textlink="">
      <xdr:nvSpPr>
        <xdr:cNvPr id="454" name="楕円 453"/>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142257</xdr:rowOff>
    </xdr:from>
    <xdr:ext cx="762000" cy="259045"/>
    <xdr:sp macro="" textlink="">
      <xdr:nvSpPr>
        <xdr:cNvPr id="455" name="テキスト ボックス 454"/>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6" name="楕円 455"/>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57" name="テキスト ボックス 456"/>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14360</xdr:rowOff>
    </xdr:from>
    <xdr:to>
      <xdr:col>29</xdr:col>
      <xdr:colOff>127000</xdr:colOff>
      <xdr:row>14</xdr:row>
      <xdr:rowOff>122978</xdr:rowOff>
    </xdr:to>
    <xdr:cxnSp macro="">
      <xdr:nvCxnSpPr>
        <xdr:cNvPr id="52" name="直線コネクタ 51"/>
        <xdr:cNvCxnSpPr/>
      </xdr:nvCxnSpPr>
      <xdr:spPr bwMode="auto">
        <a:xfrm>
          <a:off x="5003800" y="2462285"/>
          <a:ext cx="647700" cy="108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150785</xdr:rowOff>
    </xdr:from>
    <xdr:to>
      <xdr:col>26</xdr:col>
      <xdr:colOff>50800</xdr:colOff>
      <xdr:row>14</xdr:row>
      <xdr:rowOff>14360</xdr:rowOff>
    </xdr:to>
    <xdr:cxnSp macro="">
      <xdr:nvCxnSpPr>
        <xdr:cNvPr id="55" name="直線コネクタ 54"/>
        <xdr:cNvCxnSpPr/>
      </xdr:nvCxnSpPr>
      <xdr:spPr bwMode="auto">
        <a:xfrm>
          <a:off x="4305300" y="2427260"/>
          <a:ext cx="698500" cy="35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134163</xdr:rowOff>
    </xdr:from>
    <xdr:to>
      <xdr:col>22</xdr:col>
      <xdr:colOff>114300</xdr:colOff>
      <xdr:row>13</xdr:row>
      <xdr:rowOff>150785</xdr:rowOff>
    </xdr:to>
    <xdr:cxnSp macro="">
      <xdr:nvCxnSpPr>
        <xdr:cNvPr id="58" name="直線コネクタ 57"/>
        <xdr:cNvCxnSpPr/>
      </xdr:nvCxnSpPr>
      <xdr:spPr bwMode="auto">
        <a:xfrm>
          <a:off x="3606800" y="2410638"/>
          <a:ext cx="698500" cy="16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80083</xdr:rowOff>
    </xdr:from>
    <xdr:to>
      <xdr:col>18</xdr:col>
      <xdr:colOff>177800</xdr:colOff>
      <xdr:row>13</xdr:row>
      <xdr:rowOff>134163</xdr:rowOff>
    </xdr:to>
    <xdr:cxnSp macro="">
      <xdr:nvCxnSpPr>
        <xdr:cNvPr id="61" name="直線コネクタ 60"/>
        <xdr:cNvCxnSpPr/>
      </xdr:nvCxnSpPr>
      <xdr:spPr bwMode="auto">
        <a:xfrm>
          <a:off x="2908300" y="2356558"/>
          <a:ext cx="698500" cy="54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72178</xdr:rowOff>
    </xdr:from>
    <xdr:to>
      <xdr:col>29</xdr:col>
      <xdr:colOff>177800</xdr:colOff>
      <xdr:row>15</xdr:row>
      <xdr:rowOff>2328</xdr:rowOff>
    </xdr:to>
    <xdr:sp macro="" textlink="">
      <xdr:nvSpPr>
        <xdr:cNvPr id="71" name="楕円 70"/>
        <xdr:cNvSpPr/>
      </xdr:nvSpPr>
      <xdr:spPr bwMode="auto">
        <a:xfrm>
          <a:off x="5600700" y="2520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88705</xdr:rowOff>
    </xdr:from>
    <xdr:ext cx="762000" cy="259045"/>
    <xdr:sp macro="" textlink="">
      <xdr:nvSpPr>
        <xdr:cNvPr id="72" name="人口1人当たり決算額の推移該当値テキスト130"/>
        <xdr:cNvSpPr txBox="1"/>
      </xdr:nvSpPr>
      <xdr:spPr>
        <a:xfrm>
          <a:off x="5740400" y="23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135010</xdr:rowOff>
    </xdr:from>
    <xdr:to>
      <xdr:col>26</xdr:col>
      <xdr:colOff>101600</xdr:colOff>
      <xdr:row>14</xdr:row>
      <xdr:rowOff>65160</xdr:rowOff>
    </xdr:to>
    <xdr:sp macro="" textlink="">
      <xdr:nvSpPr>
        <xdr:cNvPr id="73" name="楕円 72"/>
        <xdr:cNvSpPr/>
      </xdr:nvSpPr>
      <xdr:spPr bwMode="auto">
        <a:xfrm>
          <a:off x="4953000" y="241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75337</xdr:rowOff>
    </xdr:from>
    <xdr:ext cx="736600" cy="259045"/>
    <xdr:sp macro="" textlink="">
      <xdr:nvSpPr>
        <xdr:cNvPr id="74" name="テキスト ボックス 73"/>
        <xdr:cNvSpPr txBox="1"/>
      </xdr:nvSpPr>
      <xdr:spPr>
        <a:xfrm>
          <a:off x="4622800" y="21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99985</xdr:rowOff>
    </xdr:from>
    <xdr:to>
      <xdr:col>22</xdr:col>
      <xdr:colOff>165100</xdr:colOff>
      <xdr:row>14</xdr:row>
      <xdr:rowOff>30135</xdr:rowOff>
    </xdr:to>
    <xdr:sp macro="" textlink="">
      <xdr:nvSpPr>
        <xdr:cNvPr id="75" name="楕円 74"/>
        <xdr:cNvSpPr/>
      </xdr:nvSpPr>
      <xdr:spPr bwMode="auto">
        <a:xfrm>
          <a:off x="4254500" y="2376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40312</xdr:rowOff>
    </xdr:from>
    <xdr:ext cx="762000" cy="259045"/>
    <xdr:sp macro="" textlink="">
      <xdr:nvSpPr>
        <xdr:cNvPr id="76" name="テキスト ボックス 75"/>
        <xdr:cNvSpPr txBox="1"/>
      </xdr:nvSpPr>
      <xdr:spPr>
        <a:xfrm>
          <a:off x="3924300" y="21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83363</xdr:rowOff>
    </xdr:from>
    <xdr:to>
      <xdr:col>19</xdr:col>
      <xdr:colOff>38100</xdr:colOff>
      <xdr:row>14</xdr:row>
      <xdr:rowOff>13513</xdr:rowOff>
    </xdr:to>
    <xdr:sp macro="" textlink="">
      <xdr:nvSpPr>
        <xdr:cNvPr id="77" name="楕円 76"/>
        <xdr:cNvSpPr/>
      </xdr:nvSpPr>
      <xdr:spPr bwMode="auto">
        <a:xfrm>
          <a:off x="3556000" y="2359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23690</xdr:rowOff>
    </xdr:from>
    <xdr:ext cx="762000" cy="259045"/>
    <xdr:sp macro="" textlink="">
      <xdr:nvSpPr>
        <xdr:cNvPr id="78" name="テキスト ボックス 77"/>
        <xdr:cNvSpPr txBox="1"/>
      </xdr:nvSpPr>
      <xdr:spPr>
        <a:xfrm>
          <a:off x="3225800" y="212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29283</xdr:rowOff>
    </xdr:from>
    <xdr:to>
      <xdr:col>15</xdr:col>
      <xdr:colOff>101600</xdr:colOff>
      <xdr:row>13</xdr:row>
      <xdr:rowOff>130883</xdr:rowOff>
    </xdr:to>
    <xdr:sp macro="" textlink="">
      <xdr:nvSpPr>
        <xdr:cNvPr id="79" name="楕円 78"/>
        <xdr:cNvSpPr/>
      </xdr:nvSpPr>
      <xdr:spPr bwMode="auto">
        <a:xfrm>
          <a:off x="2857500" y="230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141060</xdr:rowOff>
    </xdr:from>
    <xdr:ext cx="762000" cy="259045"/>
    <xdr:sp macro="" textlink="">
      <xdr:nvSpPr>
        <xdr:cNvPr id="80" name="テキスト ボックス 79"/>
        <xdr:cNvSpPr txBox="1"/>
      </xdr:nvSpPr>
      <xdr:spPr>
        <a:xfrm>
          <a:off x="2527300" y="207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26027</xdr:rowOff>
    </xdr:from>
    <xdr:to>
      <xdr:col>29</xdr:col>
      <xdr:colOff>127000</xdr:colOff>
      <xdr:row>36</xdr:row>
      <xdr:rowOff>29114</xdr:rowOff>
    </xdr:to>
    <xdr:cxnSp macro="">
      <xdr:nvCxnSpPr>
        <xdr:cNvPr id="112" name="直線コネクタ 111"/>
        <xdr:cNvCxnSpPr/>
      </xdr:nvCxnSpPr>
      <xdr:spPr bwMode="auto">
        <a:xfrm flipV="1">
          <a:off x="5003800" y="6979277"/>
          <a:ext cx="647700" cy="3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29114</xdr:rowOff>
    </xdr:from>
    <xdr:to>
      <xdr:col>26</xdr:col>
      <xdr:colOff>50800</xdr:colOff>
      <xdr:row>36</xdr:row>
      <xdr:rowOff>29594</xdr:rowOff>
    </xdr:to>
    <xdr:cxnSp macro="">
      <xdr:nvCxnSpPr>
        <xdr:cNvPr id="115" name="直線コネクタ 114"/>
        <xdr:cNvCxnSpPr/>
      </xdr:nvCxnSpPr>
      <xdr:spPr bwMode="auto">
        <a:xfrm flipV="1">
          <a:off x="4305300" y="6982364"/>
          <a:ext cx="698500" cy="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4973</xdr:rowOff>
    </xdr:from>
    <xdr:to>
      <xdr:col>22</xdr:col>
      <xdr:colOff>114300</xdr:colOff>
      <xdr:row>36</xdr:row>
      <xdr:rowOff>29594</xdr:rowOff>
    </xdr:to>
    <xdr:cxnSp macro="">
      <xdr:nvCxnSpPr>
        <xdr:cNvPr id="118" name="直線コネクタ 117"/>
        <xdr:cNvCxnSpPr/>
      </xdr:nvCxnSpPr>
      <xdr:spPr bwMode="auto">
        <a:xfrm>
          <a:off x="3606800" y="6958223"/>
          <a:ext cx="698500" cy="24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4973</xdr:rowOff>
    </xdr:from>
    <xdr:to>
      <xdr:col>18</xdr:col>
      <xdr:colOff>177800</xdr:colOff>
      <xdr:row>36</xdr:row>
      <xdr:rowOff>8151</xdr:rowOff>
    </xdr:to>
    <xdr:cxnSp macro="">
      <xdr:nvCxnSpPr>
        <xdr:cNvPr id="121" name="直線コネクタ 120"/>
        <xdr:cNvCxnSpPr/>
      </xdr:nvCxnSpPr>
      <xdr:spPr bwMode="auto">
        <a:xfrm flipV="1">
          <a:off x="2908300" y="6958223"/>
          <a:ext cx="698500" cy="3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318127</xdr:rowOff>
    </xdr:from>
    <xdr:to>
      <xdr:col>29</xdr:col>
      <xdr:colOff>177800</xdr:colOff>
      <xdr:row>36</xdr:row>
      <xdr:rowOff>76827</xdr:rowOff>
    </xdr:to>
    <xdr:sp macro="" textlink="">
      <xdr:nvSpPr>
        <xdr:cNvPr id="131" name="楕円 130"/>
        <xdr:cNvSpPr/>
      </xdr:nvSpPr>
      <xdr:spPr bwMode="auto">
        <a:xfrm>
          <a:off x="5600700" y="6928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163204</xdr:rowOff>
    </xdr:from>
    <xdr:ext cx="762000" cy="259045"/>
    <xdr:sp macro="" textlink="">
      <xdr:nvSpPr>
        <xdr:cNvPr id="132" name="人口1人当たり決算額の推移該当値テキスト445"/>
        <xdr:cNvSpPr txBox="1"/>
      </xdr:nvSpPr>
      <xdr:spPr>
        <a:xfrm>
          <a:off x="5740400" y="677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321214</xdr:rowOff>
    </xdr:from>
    <xdr:to>
      <xdr:col>26</xdr:col>
      <xdr:colOff>101600</xdr:colOff>
      <xdr:row>36</xdr:row>
      <xdr:rowOff>79914</xdr:rowOff>
    </xdr:to>
    <xdr:sp macro="" textlink="">
      <xdr:nvSpPr>
        <xdr:cNvPr id="133" name="楕円 132"/>
        <xdr:cNvSpPr/>
      </xdr:nvSpPr>
      <xdr:spPr bwMode="auto">
        <a:xfrm>
          <a:off x="4953000" y="6931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90091</xdr:rowOff>
    </xdr:from>
    <xdr:ext cx="736600" cy="259045"/>
    <xdr:sp macro="" textlink="">
      <xdr:nvSpPr>
        <xdr:cNvPr id="134" name="テキスト ボックス 133"/>
        <xdr:cNvSpPr txBox="1"/>
      </xdr:nvSpPr>
      <xdr:spPr>
        <a:xfrm>
          <a:off x="4622800" y="6700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321694</xdr:rowOff>
    </xdr:from>
    <xdr:to>
      <xdr:col>22</xdr:col>
      <xdr:colOff>165100</xdr:colOff>
      <xdr:row>36</xdr:row>
      <xdr:rowOff>80394</xdr:rowOff>
    </xdr:to>
    <xdr:sp macro="" textlink="">
      <xdr:nvSpPr>
        <xdr:cNvPr id="135" name="楕円 134"/>
        <xdr:cNvSpPr/>
      </xdr:nvSpPr>
      <xdr:spPr bwMode="auto">
        <a:xfrm>
          <a:off x="4254500" y="693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90571</xdr:rowOff>
    </xdr:from>
    <xdr:ext cx="762000" cy="259045"/>
    <xdr:sp macro="" textlink="">
      <xdr:nvSpPr>
        <xdr:cNvPr id="136" name="テキスト ボックス 135"/>
        <xdr:cNvSpPr txBox="1"/>
      </xdr:nvSpPr>
      <xdr:spPr>
        <a:xfrm>
          <a:off x="3924300" y="670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297073</xdr:rowOff>
    </xdr:from>
    <xdr:to>
      <xdr:col>19</xdr:col>
      <xdr:colOff>38100</xdr:colOff>
      <xdr:row>36</xdr:row>
      <xdr:rowOff>55773</xdr:rowOff>
    </xdr:to>
    <xdr:sp macro="" textlink="">
      <xdr:nvSpPr>
        <xdr:cNvPr id="137" name="楕円 136"/>
        <xdr:cNvSpPr/>
      </xdr:nvSpPr>
      <xdr:spPr bwMode="auto">
        <a:xfrm>
          <a:off x="3556000" y="690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65950</xdr:rowOff>
    </xdr:from>
    <xdr:ext cx="762000" cy="259045"/>
    <xdr:sp macro="" textlink="">
      <xdr:nvSpPr>
        <xdr:cNvPr id="138" name="テキスト ボックス 137"/>
        <xdr:cNvSpPr txBox="1"/>
      </xdr:nvSpPr>
      <xdr:spPr>
        <a:xfrm>
          <a:off x="3225800" y="667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300251</xdr:rowOff>
    </xdr:from>
    <xdr:to>
      <xdr:col>15</xdr:col>
      <xdr:colOff>101600</xdr:colOff>
      <xdr:row>36</xdr:row>
      <xdr:rowOff>58951</xdr:rowOff>
    </xdr:to>
    <xdr:sp macro="" textlink="">
      <xdr:nvSpPr>
        <xdr:cNvPr id="139" name="楕円 138"/>
        <xdr:cNvSpPr/>
      </xdr:nvSpPr>
      <xdr:spPr bwMode="auto">
        <a:xfrm>
          <a:off x="2857500" y="691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69128</xdr:rowOff>
    </xdr:from>
    <xdr:ext cx="762000" cy="259045"/>
    <xdr:sp macro="" textlink="">
      <xdr:nvSpPr>
        <xdr:cNvPr id="140" name="テキスト ボックス 139"/>
        <xdr:cNvSpPr txBox="1"/>
      </xdr:nvSpPr>
      <xdr:spPr>
        <a:xfrm>
          <a:off x="2527300" y="667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55,434
54,815
204.27
46,331,158
44,297,536
1,830,722
18,625,004
40,712,540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87628</xdr:rowOff>
    </xdr:from>
    <xdr:to>
      <xdr:col>24</xdr:col>
      <xdr:colOff>63500</xdr:colOff>
      <xdr:row>33</xdr:row>
      <xdr:rowOff>144337</xdr:rowOff>
    </xdr:to>
    <xdr:cxnSp macro="">
      <xdr:nvCxnSpPr>
        <xdr:cNvPr id="63" name="直線コネクタ 62"/>
        <xdr:cNvCxnSpPr/>
      </xdr:nvCxnSpPr>
      <xdr:spPr>
        <a:xfrm>
          <a:off x="3797300" y="5745478"/>
          <a:ext cx="838200" cy="5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57176</xdr:rowOff>
    </xdr:from>
    <xdr:to>
      <xdr:col>19</xdr:col>
      <xdr:colOff>177800</xdr:colOff>
      <xdr:row>33</xdr:row>
      <xdr:rowOff>87628</xdr:rowOff>
    </xdr:to>
    <xdr:cxnSp macro="">
      <xdr:nvCxnSpPr>
        <xdr:cNvPr id="66" name="直線コネクタ 65"/>
        <xdr:cNvCxnSpPr/>
      </xdr:nvCxnSpPr>
      <xdr:spPr>
        <a:xfrm>
          <a:off x="2908300" y="5715026"/>
          <a:ext cx="889000" cy="3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39149</xdr:rowOff>
    </xdr:from>
    <xdr:to>
      <xdr:col>15</xdr:col>
      <xdr:colOff>50800</xdr:colOff>
      <xdr:row>33</xdr:row>
      <xdr:rowOff>57176</xdr:rowOff>
    </xdr:to>
    <xdr:cxnSp macro="">
      <xdr:nvCxnSpPr>
        <xdr:cNvPr id="69" name="直線コネクタ 68"/>
        <xdr:cNvCxnSpPr/>
      </xdr:nvCxnSpPr>
      <xdr:spPr>
        <a:xfrm>
          <a:off x="2019300" y="5696999"/>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140794</xdr:rowOff>
    </xdr:from>
    <xdr:to>
      <xdr:col>10</xdr:col>
      <xdr:colOff>114300</xdr:colOff>
      <xdr:row>33</xdr:row>
      <xdr:rowOff>39149</xdr:rowOff>
    </xdr:to>
    <xdr:cxnSp macro="">
      <xdr:nvCxnSpPr>
        <xdr:cNvPr id="72" name="直線コネクタ 71"/>
        <xdr:cNvCxnSpPr/>
      </xdr:nvCxnSpPr>
      <xdr:spPr>
        <a:xfrm>
          <a:off x="1130300" y="5627194"/>
          <a:ext cx="889000" cy="6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93537</xdr:rowOff>
    </xdr:from>
    <xdr:to>
      <xdr:col>24</xdr:col>
      <xdr:colOff>114300</xdr:colOff>
      <xdr:row>34</xdr:row>
      <xdr:rowOff>23687</xdr:rowOff>
    </xdr:to>
    <xdr:sp macro="" textlink="">
      <xdr:nvSpPr>
        <xdr:cNvPr id="82" name="楕円 81"/>
        <xdr:cNvSpPr/>
      </xdr:nvSpPr>
      <xdr:spPr>
        <a:xfrm>
          <a:off x="4584700" y="57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116414</xdr:rowOff>
    </xdr:from>
    <xdr:ext cx="599010" cy="259045"/>
    <xdr:sp macro="" textlink="">
      <xdr:nvSpPr>
        <xdr:cNvPr id="83" name="人件費該当値テキスト"/>
        <xdr:cNvSpPr txBox="1"/>
      </xdr:nvSpPr>
      <xdr:spPr>
        <a:xfrm>
          <a:off x="4686300" y="560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36828</xdr:rowOff>
    </xdr:from>
    <xdr:to>
      <xdr:col>20</xdr:col>
      <xdr:colOff>38100</xdr:colOff>
      <xdr:row>33</xdr:row>
      <xdr:rowOff>138428</xdr:rowOff>
    </xdr:to>
    <xdr:sp macro="" textlink="">
      <xdr:nvSpPr>
        <xdr:cNvPr id="84" name="楕円 83"/>
        <xdr:cNvSpPr/>
      </xdr:nvSpPr>
      <xdr:spPr>
        <a:xfrm>
          <a:off x="3746500" y="569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154955</xdr:rowOff>
    </xdr:from>
    <xdr:ext cx="599010" cy="259045"/>
    <xdr:sp macro="" textlink="">
      <xdr:nvSpPr>
        <xdr:cNvPr id="85" name="テキスト ボックス 84"/>
        <xdr:cNvSpPr txBox="1"/>
      </xdr:nvSpPr>
      <xdr:spPr>
        <a:xfrm>
          <a:off x="3497795" y="546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6376</xdr:rowOff>
    </xdr:from>
    <xdr:to>
      <xdr:col>15</xdr:col>
      <xdr:colOff>101600</xdr:colOff>
      <xdr:row>33</xdr:row>
      <xdr:rowOff>107976</xdr:rowOff>
    </xdr:to>
    <xdr:sp macro="" textlink="">
      <xdr:nvSpPr>
        <xdr:cNvPr id="86" name="楕円 85"/>
        <xdr:cNvSpPr/>
      </xdr:nvSpPr>
      <xdr:spPr>
        <a:xfrm>
          <a:off x="2857500" y="56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124503</xdr:rowOff>
    </xdr:from>
    <xdr:ext cx="599010" cy="259045"/>
    <xdr:sp macro="" textlink="">
      <xdr:nvSpPr>
        <xdr:cNvPr id="87" name="テキスト ボックス 86"/>
        <xdr:cNvSpPr txBox="1"/>
      </xdr:nvSpPr>
      <xdr:spPr>
        <a:xfrm>
          <a:off x="2608795" y="543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159799</xdr:rowOff>
    </xdr:from>
    <xdr:to>
      <xdr:col>10</xdr:col>
      <xdr:colOff>165100</xdr:colOff>
      <xdr:row>33</xdr:row>
      <xdr:rowOff>89949</xdr:rowOff>
    </xdr:to>
    <xdr:sp macro="" textlink="">
      <xdr:nvSpPr>
        <xdr:cNvPr id="88" name="楕円 87"/>
        <xdr:cNvSpPr/>
      </xdr:nvSpPr>
      <xdr:spPr>
        <a:xfrm>
          <a:off x="1968500" y="564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106476</xdr:rowOff>
    </xdr:from>
    <xdr:ext cx="599010" cy="259045"/>
    <xdr:sp macro="" textlink="">
      <xdr:nvSpPr>
        <xdr:cNvPr id="89" name="テキスト ボックス 88"/>
        <xdr:cNvSpPr txBox="1"/>
      </xdr:nvSpPr>
      <xdr:spPr>
        <a:xfrm>
          <a:off x="1719795" y="542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89994</xdr:rowOff>
    </xdr:from>
    <xdr:to>
      <xdr:col>6</xdr:col>
      <xdr:colOff>38100</xdr:colOff>
      <xdr:row>33</xdr:row>
      <xdr:rowOff>20144</xdr:rowOff>
    </xdr:to>
    <xdr:sp macro="" textlink="">
      <xdr:nvSpPr>
        <xdr:cNvPr id="90" name="楕円 89"/>
        <xdr:cNvSpPr/>
      </xdr:nvSpPr>
      <xdr:spPr>
        <a:xfrm>
          <a:off x="1079500" y="557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36671</xdr:rowOff>
    </xdr:from>
    <xdr:ext cx="599010" cy="259045"/>
    <xdr:sp macro="" textlink="">
      <xdr:nvSpPr>
        <xdr:cNvPr id="91" name="テキスト ボックス 90"/>
        <xdr:cNvSpPr txBox="1"/>
      </xdr:nvSpPr>
      <xdr:spPr>
        <a:xfrm>
          <a:off x="830795" y="535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80983</xdr:rowOff>
    </xdr:from>
    <xdr:to>
      <xdr:col>24</xdr:col>
      <xdr:colOff>63500</xdr:colOff>
      <xdr:row>52</xdr:row>
      <xdr:rowOff>83872</xdr:rowOff>
    </xdr:to>
    <xdr:cxnSp macro="">
      <xdr:nvCxnSpPr>
        <xdr:cNvPr id="123" name="直線コネクタ 122"/>
        <xdr:cNvCxnSpPr/>
      </xdr:nvCxnSpPr>
      <xdr:spPr>
        <a:xfrm flipV="1">
          <a:off x="3797300" y="8996383"/>
          <a:ext cx="8382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83872</xdr:rowOff>
    </xdr:from>
    <xdr:to>
      <xdr:col>19</xdr:col>
      <xdr:colOff>177800</xdr:colOff>
      <xdr:row>53</xdr:row>
      <xdr:rowOff>56049</xdr:rowOff>
    </xdr:to>
    <xdr:cxnSp macro="">
      <xdr:nvCxnSpPr>
        <xdr:cNvPr id="126" name="直線コネクタ 125"/>
        <xdr:cNvCxnSpPr/>
      </xdr:nvCxnSpPr>
      <xdr:spPr>
        <a:xfrm flipV="1">
          <a:off x="2908300" y="8999272"/>
          <a:ext cx="889000" cy="14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56049</xdr:rowOff>
    </xdr:from>
    <xdr:to>
      <xdr:col>15</xdr:col>
      <xdr:colOff>50800</xdr:colOff>
      <xdr:row>54</xdr:row>
      <xdr:rowOff>14166</xdr:rowOff>
    </xdr:to>
    <xdr:cxnSp macro="">
      <xdr:nvCxnSpPr>
        <xdr:cNvPr id="129" name="直線コネクタ 128"/>
        <xdr:cNvCxnSpPr/>
      </xdr:nvCxnSpPr>
      <xdr:spPr>
        <a:xfrm flipV="1">
          <a:off x="2019300" y="9142899"/>
          <a:ext cx="889000" cy="12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14166</xdr:rowOff>
    </xdr:from>
    <xdr:to>
      <xdr:col>10</xdr:col>
      <xdr:colOff>114300</xdr:colOff>
      <xdr:row>54</xdr:row>
      <xdr:rowOff>124465</xdr:rowOff>
    </xdr:to>
    <xdr:cxnSp macro="">
      <xdr:nvCxnSpPr>
        <xdr:cNvPr id="132" name="直線コネクタ 131"/>
        <xdr:cNvCxnSpPr/>
      </xdr:nvCxnSpPr>
      <xdr:spPr>
        <a:xfrm flipV="1">
          <a:off x="1130300" y="9272466"/>
          <a:ext cx="889000" cy="1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116901</xdr:rowOff>
    </xdr:from>
    <xdr:ext cx="534377" cy="259045"/>
    <xdr:sp macro="" textlink="">
      <xdr:nvSpPr>
        <xdr:cNvPr id="136" name="テキスト ボックス 135"/>
        <xdr:cNvSpPr txBox="1"/>
      </xdr:nvSpPr>
      <xdr:spPr>
        <a:xfrm>
          <a:off x="863111" y="971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30183</xdr:rowOff>
    </xdr:from>
    <xdr:to>
      <xdr:col>24</xdr:col>
      <xdr:colOff>114300</xdr:colOff>
      <xdr:row>52</xdr:row>
      <xdr:rowOff>131783</xdr:rowOff>
    </xdr:to>
    <xdr:sp macro="" textlink="">
      <xdr:nvSpPr>
        <xdr:cNvPr id="142" name="楕円 141"/>
        <xdr:cNvSpPr/>
      </xdr:nvSpPr>
      <xdr:spPr>
        <a:xfrm>
          <a:off x="4584700" y="894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53060</xdr:rowOff>
    </xdr:from>
    <xdr:ext cx="599010" cy="259045"/>
    <xdr:sp macro="" textlink="">
      <xdr:nvSpPr>
        <xdr:cNvPr id="143" name="物件費該当値テキスト"/>
        <xdr:cNvSpPr txBox="1"/>
      </xdr:nvSpPr>
      <xdr:spPr>
        <a:xfrm>
          <a:off x="4686300" y="879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33072</xdr:rowOff>
    </xdr:from>
    <xdr:to>
      <xdr:col>20</xdr:col>
      <xdr:colOff>38100</xdr:colOff>
      <xdr:row>52</xdr:row>
      <xdr:rowOff>134672</xdr:rowOff>
    </xdr:to>
    <xdr:sp macro="" textlink="">
      <xdr:nvSpPr>
        <xdr:cNvPr id="144" name="楕円 143"/>
        <xdr:cNvSpPr/>
      </xdr:nvSpPr>
      <xdr:spPr>
        <a:xfrm>
          <a:off x="3746500" y="89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151199</xdr:rowOff>
    </xdr:from>
    <xdr:ext cx="599010" cy="259045"/>
    <xdr:sp macro="" textlink="">
      <xdr:nvSpPr>
        <xdr:cNvPr id="145" name="テキスト ボックス 144"/>
        <xdr:cNvSpPr txBox="1"/>
      </xdr:nvSpPr>
      <xdr:spPr>
        <a:xfrm>
          <a:off x="3497795" y="872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5249</xdr:rowOff>
    </xdr:from>
    <xdr:to>
      <xdr:col>15</xdr:col>
      <xdr:colOff>101600</xdr:colOff>
      <xdr:row>53</xdr:row>
      <xdr:rowOff>106849</xdr:rowOff>
    </xdr:to>
    <xdr:sp macro="" textlink="">
      <xdr:nvSpPr>
        <xdr:cNvPr id="146" name="楕円 145"/>
        <xdr:cNvSpPr/>
      </xdr:nvSpPr>
      <xdr:spPr>
        <a:xfrm>
          <a:off x="2857500" y="90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123376</xdr:rowOff>
    </xdr:from>
    <xdr:ext cx="599010" cy="259045"/>
    <xdr:sp macro="" textlink="">
      <xdr:nvSpPr>
        <xdr:cNvPr id="147" name="テキスト ボックス 146"/>
        <xdr:cNvSpPr txBox="1"/>
      </xdr:nvSpPr>
      <xdr:spPr>
        <a:xfrm>
          <a:off x="2608795" y="886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134816</xdr:rowOff>
    </xdr:from>
    <xdr:to>
      <xdr:col>10</xdr:col>
      <xdr:colOff>165100</xdr:colOff>
      <xdr:row>54</xdr:row>
      <xdr:rowOff>64966</xdr:rowOff>
    </xdr:to>
    <xdr:sp macro="" textlink="">
      <xdr:nvSpPr>
        <xdr:cNvPr id="148" name="楕円 147"/>
        <xdr:cNvSpPr/>
      </xdr:nvSpPr>
      <xdr:spPr>
        <a:xfrm>
          <a:off x="1968500" y="92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81493</xdr:rowOff>
    </xdr:from>
    <xdr:ext cx="534377" cy="259045"/>
    <xdr:sp macro="" textlink="">
      <xdr:nvSpPr>
        <xdr:cNvPr id="149" name="テキスト ボックス 148"/>
        <xdr:cNvSpPr txBox="1"/>
      </xdr:nvSpPr>
      <xdr:spPr>
        <a:xfrm>
          <a:off x="1752111" y="89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73665</xdr:rowOff>
    </xdr:from>
    <xdr:to>
      <xdr:col>6</xdr:col>
      <xdr:colOff>38100</xdr:colOff>
      <xdr:row>55</xdr:row>
      <xdr:rowOff>3815</xdr:rowOff>
    </xdr:to>
    <xdr:sp macro="" textlink="">
      <xdr:nvSpPr>
        <xdr:cNvPr id="150" name="楕円 149"/>
        <xdr:cNvSpPr/>
      </xdr:nvSpPr>
      <xdr:spPr>
        <a:xfrm>
          <a:off x="1079500" y="93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20342</xdr:rowOff>
    </xdr:from>
    <xdr:ext cx="534377" cy="259045"/>
    <xdr:sp macro="" textlink="">
      <xdr:nvSpPr>
        <xdr:cNvPr id="151" name="テキスト ボックス 150"/>
        <xdr:cNvSpPr txBox="1"/>
      </xdr:nvSpPr>
      <xdr:spPr>
        <a:xfrm>
          <a:off x="863111" y="91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75966</xdr:rowOff>
    </xdr:from>
    <xdr:to>
      <xdr:col>24</xdr:col>
      <xdr:colOff>63500</xdr:colOff>
      <xdr:row>78</xdr:row>
      <xdr:rowOff>84607</xdr:rowOff>
    </xdr:to>
    <xdr:cxnSp macro="">
      <xdr:nvCxnSpPr>
        <xdr:cNvPr id="178" name="直線コネクタ 177"/>
        <xdr:cNvCxnSpPr/>
      </xdr:nvCxnSpPr>
      <xdr:spPr>
        <a:xfrm>
          <a:off x="3797300" y="13449066"/>
          <a:ext cx="8382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67233</xdr:rowOff>
    </xdr:from>
    <xdr:to>
      <xdr:col>19</xdr:col>
      <xdr:colOff>177800</xdr:colOff>
      <xdr:row>78</xdr:row>
      <xdr:rowOff>75966</xdr:rowOff>
    </xdr:to>
    <xdr:cxnSp macro="">
      <xdr:nvCxnSpPr>
        <xdr:cNvPr id="181" name="直線コネクタ 180"/>
        <xdr:cNvCxnSpPr/>
      </xdr:nvCxnSpPr>
      <xdr:spPr>
        <a:xfrm>
          <a:off x="2908300" y="13440333"/>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67233</xdr:rowOff>
    </xdr:from>
    <xdr:to>
      <xdr:col>15</xdr:col>
      <xdr:colOff>50800</xdr:colOff>
      <xdr:row>78</xdr:row>
      <xdr:rowOff>95625</xdr:rowOff>
    </xdr:to>
    <xdr:cxnSp macro="">
      <xdr:nvCxnSpPr>
        <xdr:cNvPr id="184" name="直線コネクタ 183"/>
        <xdr:cNvCxnSpPr/>
      </xdr:nvCxnSpPr>
      <xdr:spPr>
        <a:xfrm flipV="1">
          <a:off x="2019300" y="13440333"/>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69565</xdr:rowOff>
    </xdr:from>
    <xdr:to>
      <xdr:col>10</xdr:col>
      <xdr:colOff>114300</xdr:colOff>
      <xdr:row>78</xdr:row>
      <xdr:rowOff>95625</xdr:rowOff>
    </xdr:to>
    <xdr:cxnSp macro="">
      <xdr:nvCxnSpPr>
        <xdr:cNvPr id="187" name="直線コネクタ 186"/>
        <xdr:cNvCxnSpPr/>
      </xdr:nvCxnSpPr>
      <xdr:spPr>
        <a:xfrm>
          <a:off x="1130300" y="1344266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33807</xdr:rowOff>
    </xdr:from>
    <xdr:to>
      <xdr:col>24</xdr:col>
      <xdr:colOff>114300</xdr:colOff>
      <xdr:row>78</xdr:row>
      <xdr:rowOff>135407</xdr:rowOff>
    </xdr:to>
    <xdr:sp macro="" textlink="">
      <xdr:nvSpPr>
        <xdr:cNvPr id="197" name="楕円 196"/>
        <xdr:cNvSpPr/>
      </xdr:nvSpPr>
      <xdr:spPr>
        <a:xfrm>
          <a:off x="4584700" y="134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120184</xdr:rowOff>
    </xdr:from>
    <xdr:ext cx="469744" cy="259045"/>
    <xdr:sp macro="" textlink="">
      <xdr:nvSpPr>
        <xdr:cNvPr id="198" name="維持補修費該当値テキスト"/>
        <xdr:cNvSpPr txBox="1"/>
      </xdr:nvSpPr>
      <xdr:spPr>
        <a:xfrm>
          <a:off x="4686300" y="1332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25166</xdr:rowOff>
    </xdr:from>
    <xdr:to>
      <xdr:col>20</xdr:col>
      <xdr:colOff>38100</xdr:colOff>
      <xdr:row>78</xdr:row>
      <xdr:rowOff>126766</xdr:rowOff>
    </xdr:to>
    <xdr:sp macro="" textlink="">
      <xdr:nvSpPr>
        <xdr:cNvPr id="199" name="楕円 198"/>
        <xdr:cNvSpPr/>
      </xdr:nvSpPr>
      <xdr:spPr>
        <a:xfrm>
          <a:off x="3746500" y="133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117893</xdr:rowOff>
    </xdr:from>
    <xdr:ext cx="469744" cy="259045"/>
    <xdr:sp macro="" textlink="">
      <xdr:nvSpPr>
        <xdr:cNvPr id="200" name="テキスト ボックス 199"/>
        <xdr:cNvSpPr txBox="1"/>
      </xdr:nvSpPr>
      <xdr:spPr>
        <a:xfrm>
          <a:off x="3562428" y="1349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16433</xdr:rowOff>
    </xdr:from>
    <xdr:to>
      <xdr:col>15</xdr:col>
      <xdr:colOff>101600</xdr:colOff>
      <xdr:row>78</xdr:row>
      <xdr:rowOff>118033</xdr:rowOff>
    </xdr:to>
    <xdr:sp macro="" textlink="">
      <xdr:nvSpPr>
        <xdr:cNvPr id="201" name="楕円 200"/>
        <xdr:cNvSpPr/>
      </xdr:nvSpPr>
      <xdr:spPr>
        <a:xfrm>
          <a:off x="2857500" y="133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109160</xdr:rowOff>
    </xdr:from>
    <xdr:ext cx="469744" cy="259045"/>
    <xdr:sp macro="" textlink="">
      <xdr:nvSpPr>
        <xdr:cNvPr id="202" name="テキスト ボックス 201"/>
        <xdr:cNvSpPr txBox="1"/>
      </xdr:nvSpPr>
      <xdr:spPr>
        <a:xfrm>
          <a:off x="2673428" y="1348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44825</xdr:rowOff>
    </xdr:from>
    <xdr:to>
      <xdr:col>10</xdr:col>
      <xdr:colOff>165100</xdr:colOff>
      <xdr:row>78</xdr:row>
      <xdr:rowOff>146425</xdr:rowOff>
    </xdr:to>
    <xdr:sp macro="" textlink="">
      <xdr:nvSpPr>
        <xdr:cNvPr id="203" name="楕円 202"/>
        <xdr:cNvSpPr/>
      </xdr:nvSpPr>
      <xdr:spPr>
        <a:xfrm>
          <a:off x="1968500" y="13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137552</xdr:rowOff>
    </xdr:from>
    <xdr:ext cx="378565" cy="259045"/>
    <xdr:sp macro="" textlink="">
      <xdr:nvSpPr>
        <xdr:cNvPr id="204" name="テキスト ボックス 203"/>
        <xdr:cNvSpPr txBox="1"/>
      </xdr:nvSpPr>
      <xdr:spPr>
        <a:xfrm>
          <a:off x="1830017" y="13510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18765</xdr:rowOff>
    </xdr:from>
    <xdr:to>
      <xdr:col>6</xdr:col>
      <xdr:colOff>38100</xdr:colOff>
      <xdr:row>78</xdr:row>
      <xdr:rowOff>120365</xdr:rowOff>
    </xdr:to>
    <xdr:sp macro="" textlink="">
      <xdr:nvSpPr>
        <xdr:cNvPr id="205" name="楕円 204"/>
        <xdr:cNvSpPr/>
      </xdr:nvSpPr>
      <xdr:spPr>
        <a:xfrm>
          <a:off x="1079500" y="133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111492</xdr:rowOff>
    </xdr:from>
    <xdr:ext cx="469744" cy="259045"/>
    <xdr:sp macro="" textlink="">
      <xdr:nvSpPr>
        <xdr:cNvPr id="206" name="テキスト ボックス 205"/>
        <xdr:cNvSpPr txBox="1"/>
      </xdr:nvSpPr>
      <xdr:spPr>
        <a:xfrm>
          <a:off x="895428" y="1348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121780</xdr:rowOff>
    </xdr:from>
    <xdr:to>
      <xdr:col>24</xdr:col>
      <xdr:colOff>63500</xdr:colOff>
      <xdr:row>92</xdr:row>
      <xdr:rowOff>171374</xdr:rowOff>
    </xdr:to>
    <xdr:cxnSp macro="">
      <xdr:nvCxnSpPr>
        <xdr:cNvPr id="236" name="直線コネクタ 235"/>
        <xdr:cNvCxnSpPr/>
      </xdr:nvCxnSpPr>
      <xdr:spPr>
        <a:xfrm flipV="1">
          <a:off x="3797300" y="15895180"/>
          <a:ext cx="838200" cy="4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122834</xdr:rowOff>
    </xdr:from>
    <xdr:to>
      <xdr:col>19</xdr:col>
      <xdr:colOff>177800</xdr:colOff>
      <xdr:row>92</xdr:row>
      <xdr:rowOff>171374</xdr:rowOff>
    </xdr:to>
    <xdr:cxnSp macro="">
      <xdr:nvCxnSpPr>
        <xdr:cNvPr id="239" name="直線コネクタ 238"/>
        <xdr:cNvCxnSpPr/>
      </xdr:nvCxnSpPr>
      <xdr:spPr>
        <a:xfrm>
          <a:off x="2908300" y="15896234"/>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122834</xdr:rowOff>
    </xdr:from>
    <xdr:to>
      <xdr:col>15</xdr:col>
      <xdr:colOff>50800</xdr:colOff>
      <xdr:row>93</xdr:row>
      <xdr:rowOff>48133</xdr:rowOff>
    </xdr:to>
    <xdr:cxnSp macro="">
      <xdr:nvCxnSpPr>
        <xdr:cNvPr id="242" name="直線コネクタ 241"/>
        <xdr:cNvCxnSpPr/>
      </xdr:nvCxnSpPr>
      <xdr:spPr>
        <a:xfrm flipV="1">
          <a:off x="2019300" y="15896234"/>
          <a:ext cx="889000" cy="9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48133</xdr:rowOff>
    </xdr:from>
    <xdr:to>
      <xdr:col>10</xdr:col>
      <xdr:colOff>114300</xdr:colOff>
      <xdr:row>94</xdr:row>
      <xdr:rowOff>24397</xdr:rowOff>
    </xdr:to>
    <xdr:cxnSp macro="">
      <xdr:nvCxnSpPr>
        <xdr:cNvPr id="245" name="直線コネクタ 244"/>
        <xdr:cNvCxnSpPr/>
      </xdr:nvCxnSpPr>
      <xdr:spPr>
        <a:xfrm flipV="1">
          <a:off x="1130300" y="15992983"/>
          <a:ext cx="889000" cy="14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70980</xdr:rowOff>
    </xdr:from>
    <xdr:to>
      <xdr:col>24</xdr:col>
      <xdr:colOff>114300</xdr:colOff>
      <xdr:row>93</xdr:row>
      <xdr:rowOff>1130</xdr:rowOff>
    </xdr:to>
    <xdr:sp macro="" textlink="">
      <xdr:nvSpPr>
        <xdr:cNvPr id="255" name="楕円 254"/>
        <xdr:cNvSpPr/>
      </xdr:nvSpPr>
      <xdr:spPr>
        <a:xfrm>
          <a:off x="4584700" y="158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93857</xdr:rowOff>
    </xdr:from>
    <xdr:ext cx="599010" cy="259045"/>
    <xdr:sp macro="" textlink="">
      <xdr:nvSpPr>
        <xdr:cNvPr id="256" name="扶助費該当値テキスト"/>
        <xdr:cNvSpPr txBox="1"/>
      </xdr:nvSpPr>
      <xdr:spPr>
        <a:xfrm>
          <a:off x="4686300" y="1569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120574</xdr:rowOff>
    </xdr:from>
    <xdr:to>
      <xdr:col>20</xdr:col>
      <xdr:colOff>38100</xdr:colOff>
      <xdr:row>93</xdr:row>
      <xdr:rowOff>50724</xdr:rowOff>
    </xdr:to>
    <xdr:sp macro="" textlink="">
      <xdr:nvSpPr>
        <xdr:cNvPr id="257" name="楕円 256"/>
        <xdr:cNvSpPr/>
      </xdr:nvSpPr>
      <xdr:spPr>
        <a:xfrm>
          <a:off x="3746500" y="158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67251</xdr:rowOff>
    </xdr:from>
    <xdr:ext cx="599010" cy="259045"/>
    <xdr:sp macro="" textlink="">
      <xdr:nvSpPr>
        <xdr:cNvPr id="258" name="テキスト ボックス 257"/>
        <xdr:cNvSpPr txBox="1"/>
      </xdr:nvSpPr>
      <xdr:spPr>
        <a:xfrm>
          <a:off x="3497795" y="1566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72034</xdr:rowOff>
    </xdr:from>
    <xdr:to>
      <xdr:col>15</xdr:col>
      <xdr:colOff>101600</xdr:colOff>
      <xdr:row>93</xdr:row>
      <xdr:rowOff>2184</xdr:rowOff>
    </xdr:to>
    <xdr:sp macro="" textlink="">
      <xdr:nvSpPr>
        <xdr:cNvPr id="259" name="楕円 258"/>
        <xdr:cNvSpPr/>
      </xdr:nvSpPr>
      <xdr:spPr>
        <a:xfrm>
          <a:off x="2857500" y="158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18711</xdr:rowOff>
    </xdr:from>
    <xdr:ext cx="599010" cy="259045"/>
    <xdr:sp macro="" textlink="">
      <xdr:nvSpPr>
        <xdr:cNvPr id="260" name="テキスト ボックス 259"/>
        <xdr:cNvSpPr txBox="1"/>
      </xdr:nvSpPr>
      <xdr:spPr>
        <a:xfrm>
          <a:off x="2608795" y="1562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168783</xdr:rowOff>
    </xdr:from>
    <xdr:to>
      <xdr:col>10</xdr:col>
      <xdr:colOff>165100</xdr:colOff>
      <xdr:row>93</xdr:row>
      <xdr:rowOff>98933</xdr:rowOff>
    </xdr:to>
    <xdr:sp macro="" textlink="">
      <xdr:nvSpPr>
        <xdr:cNvPr id="261" name="楕円 260"/>
        <xdr:cNvSpPr/>
      </xdr:nvSpPr>
      <xdr:spPr>
        <a:xfrm>
          <a:off x="1968500" y="15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115460</xdr:rowOff>
    </xdr:from>
    <xdr:ext cx="599010" cy="259045"/>
    <xdr:sp macro="" textlink="">
      <xdr:nvSpPr>
        <xdr:cNvPr id="262" name="テキスト ボックス 261"/>
        <xdr:cNvSpPr txBox="1"/>
      </xdr:nvSpPr>
      <xdr:spPr>
        <a:xfrm>
          <a:off x="1719795" y="1571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145047</xdr:rowOff>
    </xdr:from>
    <xdr:to>
      <xdr:col>6</xdr:col>
      <xdr:colOff>38100</xdr:colOff>
      <xdr:row>94</xdr:row>
      <xdr:rowOff>75197</xdr:rowOff>
    </xdr:to>
    <xdr:sp macro="" textlink="">
      <xdr:nvSpPr>
        <xdr:cNvPr id="263" name="楕円 262"/>
        <xdr:cNvSpPr/>
      </xdr:nvSpPr>
      <xdr:spPr>
        <a:xfrm>
          <a:off x="1079500" y="160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91724</xdr:rowOff>
    </xdr:from>
    <xdr:ext cx="599010" cy="259045"/>
    <xdr:sp macro="" textlink="">
      <xdr:nvSpPr>
        <xdr:cNvPr id="264" name="テキスト ボックス 263"/>
        <xdr:cNvSpPr txBox="1"/>
      </xdr:nvSpPr>
      <xdr:spPr>
        <a:xfrm>
          <a:off x="830795" y="1586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101283</xdr:rowOff>
    </xdr:from>
    <xdr:to>
      <xdr:col>55</xdr:col>
      <xdr:colOff>0</xdr:colOff>
      <xdr:row>36</xdr:row>
      <xdr:rowOff>154076</xdr:rowOff>
    </xdr:to>
    <xdr:cxnSp macro="">
      <xdr:nvCxnSpPr>
        <xdr:cNvPr id="293" name="直線コネクタ 292"/>
        <xdr:cNvCxnSpPr/>
      </xdr:nvCxnSpPr>
      <xdr:spPr>
        <a:xfrm flipV="1">
          <a:off x="9639300" y="6273483"/>
          <a:ext cx="838200" cy="5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124104</xdr:rowOff>
    </xdr:from>
    <xdr:to>
      <xdr:col>50</xdr:col>
      <xdr:colOff>114300</xdr:colOff>
      <xdr:row>36</xdr:row>
      <xdr:rowOff>154076</xdr:rowOff>
    </xdr:to>
    <xdr:cxnSp macro="">
      <xdr:nvCxnSpPr>
        <xdr:cNvPr id="296" name="直線コネクタ 295"/>
        <xdr:cNvCxnSpPr/>
      </xdr:nvCxnSpPr>
      <xdr:spPr>
        <a:xfrm>
          <a:off x="8750300" y="6296304"/>
          <a:ext cx="8890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68720</xdr:rowOff>
    </xdr:from>
    <xdr:to>
      <xdr:col>45</xdr:col>
      <xdr:colOff>177800</xdr:colOff>
      <xdr:row>36</xdr:row>
      <xdr:rowOff>124104</xdr:rowOff>
    </xdr:to>
    <xdr:cxnSp macro="">
      <xdr:nvCxnSpPr>
        <xdr:cNvPr id="299" name="直線コネクタ 298"/>
        <xdr:cNvCxnSpPr/>
      </xdr:nvCxnSpPr>
      <xdr:spPr>
        <a:xfrm>
          <a:off x="7861300" y="6240920"/>
          <a:ext cx="889000" cy="5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68720</xdr:rowOff>
    </xdr:from>
    <xdr:to>
      <xdr:col>41</xdr:col>
      <xdr:colOff>50800</xdr:colOff>
      <xdr:row>36</xdr:row>
      <xdr:rowOff>75552</xdr:rowOff>
    </xdr:to>
    <xdr:cxnSp macro="">
      <xdr:nvCxnSpPr>
        <xdr:cNvPr id="302" name="直線コネクタ 301"/>
        <xdr:cNvCxnSpPr/>
      </xdr:nvCxnSpPr>
      <xdr:spPr>
        <a:xfrm flipV="1">
          <a:off x="6972300" y="6240920"/>
          <a:ext cx="8890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50483</xdr:rowOff>
    </xdr:from>
    <xdr:to>
      <xdr:col>55</xdr:col>
      <xdr:colOff>50800</xdr:colOff>
      <xdr:row>36</xdr:row>
      <xdr:rowOff>152083</xdr:rowOff>
    </xdr:to>
    <xdr:sp macro="" textlink="">
      <xdr:nvSpPr>
        <xdr:cNvPr id="312" name="楕円 311"/>
        <xdr:cNvSpPr/>
      </xdr:nvSpPr>
      <xdr:spPr>
        <a:xfrm>
          <a:off x="10426700" y="622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28910</xdr:rowOff>
    </xdr:from>
    <xdr:ext cx="534377" cy="259045"/>
    <xdr:sp macro="" textlink="">
      <xdr:nvSpPr>
        <xdr:cNvPr id="313" name="補助費等該当値テキスト"/>
        <xdr:cNvSpPr txBox="1"/>
      </xdr:nvSpPr>
      <xdr:spPr>
        <a:xfrm>
          <a:off x="10528300" y="620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103276</xdr:rowOff>
    </xdr:from>
    <xdr:to>
      <xdr:col>50</xdr:col>
      <xdr:colOff>165100</xdr:colOff>
      <xdr:row>37</xdr:row>
      <xdr:rowOff>33426</xdr:rowOff>
    </xdr:to>
    <xdr:sp macro="" textlink="">
      <xdr:nvSpPr>
        <xdr:cNvPr id="314" name="楕円 313"/>
        <xdr:cNvSpPr/>
      </xdr:nvSpPr>
      <xdr:spPr>
        <a:xfrm>
          <a:off x="9588500" y="627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24553</xdr:rowOff>
    </xdr:from>
    <xdr:ext cx="534377" cy="259045"/>
    <xdr:sp macro="" textlink="">
      <xdr:nvSpPr>
        <xdr:cNvPr id="315" name="テキスト ボックス 314"/>
        <xdr:cNvSpPr txBox="1"/>
      </xdr:nvSpPr>
      <xdr:spPr>
        <a:xfrm>
          <a:off x="9372111" y="63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73304</xdr:rowOff>
    </xdr:from>
    <xdr:to>
      <xdr:col>46</xdr:col>
      <xdr:colOff>38100</xdr:colOff>
      <xdr:row>37</xdr:row>
      <xdr:rowOff>3454</xdr:rowOff>
    </xdr:to>
    <xdr:sp macro="" textlink="">
      <xdr:nvSpPr>
        <xdr:cNvPr id="316" name="楕円 315"/>
        <xdr:cNvSpPr/>
      </xdr:nvSpPr>
      <xdr:spPr>
        <a:xfrm>
          <a:off x="8699500" y="62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166031</xdr:rowOff>
    </xdr:from>
    <xdr:ext cx="534377" cy="259045"/>
    <xdr:sp macro="" textlink="">
      <xdr:nvSpPr>
        <xdr:cNvPr id="317" name="テキスト ボックス 316"/>
        <xdr:cNvSpPr txBox="1"/>
      </xdr:nvSpPr>
      <xdr:spPr>
        <a:xfrm>
          <a:off x="8483111" y="633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17920</xdr:rowOff>
    </xdr:from>
    <xdr:to>
      <xdr:col>41</xdr:col>
      <xdr:colOff>101600</xdr:colOff>
      <xdr:row>36</xdr:row>
      <xdr:rowOff>119520</xdr:rowOff>
    </xdr:to>
    <xdr:sp macro="" textlink="">
      <xdr:nvSpPr>
        <xdr:cNvPr id="318" name="楕円 317"/>
        <xdr:cNvSpPr/>
      </xdr:nvSpPr>
      <xdr:spPr>
        <a:xfrm>
          <a:off x="7810500" y="61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110647</xdr:rowOff>
    </xdr:from>
    <xdr:ext cx="534377" cy="259045"/>
    <xdr:sp macro="" textlink="">
      <xdr:nvSpPr>
        <xdr:cNvPr id="319" name="テキスト ボックス 318"/>
        <xdr:cNvSpPr txBox="1"/>
      </xdr:nvSpPr>
      <xdr:spPr>
        <a:xfrm>
          <a:off x="7594111" y="628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24752</xdr:rowOff>
    </xdr:from>
    <xdr:to>
      <xdr:col>36</xdr:col>
      <xdr:colOff>165100</xdr:colOff>
      <xdr:row>36</xdr:row>
      <xdr:rowOff>126352</xdr:rowOff>
    </xdr:to>
    <xdr:sp macro="" textlink="">
      <xdr:nvSpPr>
        <xdr:cNvPr id="320" name="楕円 319"/>
        <xdr:cNvSpPr/>
      </xdr:nvSpPr>
      <xdr:spPr>
        <a:xfrm>
          <a:off x="6921500" y="61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117479</xdr:rowOff>
    </xdr:from>
    <xdr:ext cx="534377" cy="259045"/>
    <xdr:sp macro="" textlink="">
      <xdr:nvSpPr>
        <xdr:cNvPr id="321" name="テキスト ボックス 320"/>
        <xdr:cNvSpPr txBox="1"/>
      </xdr:nvSpPr>
      <xdr:spPr>
        <a:xfrm>
          <a:off x="6705111" y="62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111285</xdr:rowOff>
    </xdr:from>
    <xdr:to>
      <xdr:col>55</xdr:col>
      <xdr:colOff>0</xdr:colOff>
      <xdr:row>52</xdr:row>
      <xdr:rowOff>113034</xdr:rowOff>
    </xdr:to>
    <xdr:cxnSp macro="">
      <xdr:nvCxnSpPr>
        <xdr:cNvPr id="346" name="直線コネクタ 345"/>
        <xdr:cNvCxnSpPr/>
      </xdr:nvCxnSpPr>
      <xdr:spPr>
        <a:xfrm flipV="1">
          <a:off x="9639300" y="8683785"/>
          <a:ext cx="838200" cy="34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113034</xdr:rowOff>
    </xdr:from>
    <xdr:to>
      <xdr:col>50</xdr:col>
      <xdr:colOff>114300</xdr:colOff>
      <xdr:row>52</xdr:row>
      <xdr:rowOff>146107</xdr:rowOff>
    </xdr:to>
    <xdr:cxnSp macro="">
      <xdr:nvCxnSpPr>
        <xdr:cNvPr id="349" name="直線コネクタ 348"/>
        <xdr:cNvCxnSpPr/>
      </xdr:nvCxnSpPr>
      <xdr:spPr>
        <a:xfrm flipV="1">
          <a:off x="8750300" y="9028434"/>
          <a:ext cx="889000" cy="3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141649</xdr:rowOff>
    </xdr:from>
    <xdr:to>
      <xdr:col>45</xdr:col>
      <xdr:colOff>177800</xdr:colOff>
      <xdr:row>52</xdr:row>
      <xdr:rowOff>146107</xdr:rowOff>
    </xdr:to>
    <xdr:cxnSp macro="">
      <xdr:nvCxnSpPr>
        <xdr:cNvPr id="352" name="直線コネクタ 351"/>
        <xdr:cNvCxnSpPr/>
      </xdr:nvCxnSpPr>
      <xdr:spPr>
        <a:xfrm>
          <a:off x="7861300" y="8885599"/>
          <a:ext cx="889000" cy="17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45888</xdr:rowOff>
    </xdr:from>
    <xdr:to>
      <xdr:col>41</xdr:col>
      <xdr:colOff>50800</xdr:colOff>
      <xdr:row>51</xdr:row>
      <xdr:rowOff>141649</xdr:rowOff>
    </xdr:to>
    <xdr:cxnSp macro="">
      <xdr:nvCxnSpPr>
        <xdr:cNvPr id="355" name="直線コネクタ 354"/>
        <xdr:cNvCxnSpPr/>
      </xdr:nvCxnSpPr>
      <xdr:spPr>
        <a:xfrm>
          <a:off x="6972300" y="8789838"/>
          <a:ext cx="889000" cy="9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54485</xdr:rowOff>
    </xdr:from>
    <xdr:ext cx="534377" cy="259045"/>
    <xdr:sp macro="" textlink="">
      <xdr:nvSpPr>
        <xdr:cNvPr id="359" name="テキスト ボックス 358"/>
        <xdr:cNvSpPr txBox="1"/>
      </xdr:nvSpPr>
      <xdr:spPr>
        <a:xfrm>
          <a:off x="6705111" y="94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60485</xdr:rowOff>
    </xdr:from>
    <xdr:to>
      <xdr:col>55</xdr:col>
      <xdr:colOff>50800</xdr:colOff>
      <xdr:row>50</xdr:row>
      <xdr:rowOff>162085</xdr:rowOff>
    </xdr:to>
    <xdr:sp macro="" textlink="">
      <xdr:nvSpPr>
        <xdr:cNvPr id="365" name="楕円 364"/>
        <xdr:cNvSpPr/>
      </xdr:nvSpPr>
      <xdr:spPr>
        <a:xfrm>
          <a:off x="10426700" y="86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13512</xdr:rowOff>
    </xdr:from>
    <xdr:ext cx="599010" cy="259045"/>
    <xdr:sp macro="" textlink="">
      <xdr:nvSpPr>
        <xdr:cNvPr id="366" name="普通建設事業費該当値テキスト"/>
        <xdr:cNvSpPr txBox="1"/>
      </xdr:nvSpPr>
      <xdr:spPr>
        <a:xfrm>
          <a:off x="10528300" y="858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62234</xdr:rowOff>
    </xdr:from>
    <xdr:to>
      <xdr:col>50</xdr:col>
      <xdr:colOff>165100</xdr:colOff>
      <xdr:row>52</xdr:row>
      <xdr:rowOff>163834</xdr:rowOff>
    </xdr:to>
    <xdr:sp macro="" textlink="">
      <xdr:nvSpPr>
        <xdr:cNvPr id="367" name="楕円 366"/>
        <xdr:cNvSpPr/>
      </xdr:nvSpPr>
      <xdr:spPr>
        <a:xfrm>
          <a:off x="9588500" y="8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8911</xdr:rowOff>
    </xdr:from>
    <xdr:ext cx="599010" cy="259045"/>
    <xdr:sp macro="" textlink="">
      <xdr:nvSpPr>
        <xdr:cNvPr id="368" name="テキスト ボックス 367"/>
        <xdr:cNvSpPr txBox="1"/>
      </xdr:nvSpPr>
      <xdr:spPr>
        <a:xfrm>
          <a:off x="9339795" y="875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95307</xdr:rowOff>
    </xdr:from>
    <xdr:to>
      <xdr:col>46</xdr:col>
      <xdr:colOff>38100</xdr:colOff>
      <xdr:row>53</xdr:row>
      <xdr:rowOff>25457</xdr:rowOff>
    </xdr:to>
    <xdr:sp macro="" textlink="">
      <xdr:nvSpPr>
        <xdr:cNvPr id="369" name="楕円 368"/>
        <xdr:cNvSpPr/>
      </xdr:nvSpPr>
      <xdr:spPr>
        <a:xfrm>
          <a:off x="8699500" y="90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41984</xdr:rowOff>
    </xdr:from>
    <xdr:ext cx="599010" cy="259045"/>
    <xdr:sp macro="" textlink="">
      <xdr:nvSpPr>
        <xdr:cNvPr id="370" name="テキスト ボックス 369"/>
        <xdr:cNvSpPr txBox="1"/>
      </xdr:nvSpPr>
      <xdr:spPr>
        <a:xfrm>
          <a:off x="8450795" y="878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90849</xdr:rowOff>
    </xdr:from>
    <xdr:to>
      <xdr:col>41</xdr:col>
      <xdr:colOff>101600</xdr:colOff>
      <xdr:row>52</xdr:row>
      <xdr:rowOff>20999</xdr:rowOff>
    </xdr:to>
    <xdr:sp macro="" textlink="">
      <xdr:nvSpPr>
        <xdr:cNvPr id="371" name="楕円 370"/>
        <xdr:cNvSpPr/>
      </xdr:nvSpPr>
      <xdr:spPr>
        <a:xfrm>
          <a:off x="7810500" y="883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37526</xdr:rowOff>
    </xdr:from>
    <xdr:ext cx="599010" cy="259045"/>
    <xdr:sp macro="" textlink="">
      <xdr:nvSpPr>
        <xdr:cNvPr id="372" name="テキスト ボックス 371"/>
        <xdr:cNvSpPr txBox="1"/>
      </xdr:nvSpPr>
      <xdr:spPr>
        <a:xfrm>
          <a:off x="7561795" y="861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166538</xdr:rowOff>
    </xdr:from>
    <xdr:to>
      <xdr:col>36</xdr:col>
      <xdr:colOff>165100</xdr:colOff>
      <xdr:row>51</xdr:row>
      <xdr:rowOff>96688</xdr:rowOff>
    </xdr:to>
    <xdr:sp macro="" textlink="">
      <xdr:nvSpPr>
        <xdr:cNvPr id="373" name="楕円 372"/>
        <xdr:cNvSpPr/>
      </xdr:nvSpPr>
      <xdr:spPr>
        <a:xfrm>
          <a:off x="6921500" y="873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113215</xdr:rowOff>
    </xdr:from>
    <xdr:ext cx="599010" cy="259045"/>
    <xdr:sp macro="" textlink="">
      <xdr:nvSpPr>
        <xdr:cNvPr id="374" name="テキスト ボックス 373"/>
        <xdr:cNvSpPr txBox="1"/>
      </xdr:nvSpPr>
      <xdr:spPr>
        <a:xfrm>
          <a:off x="6672795" y="851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52133</xdr:rowOff>
    </xdr:from>
    <xdr:to>
      <xdr:col>55</xdr:col>
      <xdr:colOff>0</xdr:colOff>
      <xdr:row>72</xdr:row>
      <xdr:rowOff>108738</xdr:rowOff>
    </xdr:to>
    <xdr:cxnSp macro="">
      <xdr:nvCxnSpPr>
        <xdr:cNvPr id="403" name="直線コネクタ 402"/>
        <xdr:cNvCxnSpPr/>
      </xdr:nvCxnSpPr>
      <xdr:spPr>
        <a:xfrm flipV="1">
          <a:off x="9639300" y="12053633"/>
          <a:ext cx="838200" cy="39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108738</xdr:rowOff>
    </xdr:from>
    <xdr:to>
      <xdr:col>50</xdr:col>
      <xdr:colOff>114300</xdr:colOff>
      <xdr:row>78</xdr:row>
      <xdr:rowOff>16078</xdr:rowOff>
    </xdr:to>
    <xdr:cxnSp macro="">
      <xdr:nvCxnSpPr>
        <xdr:cNvPr id="406" name="直線コネクタ 405"/>
        <xdr:cNvCxnSpPr/>
      </xdr:nvCxnSpPr>
      <xdr:spPr>
        <a:xfrm flipV="1">
          <a:off x="8750300" y="12453138"/>
          <a:ext cx="889000" cy="93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87223</xdr:rowOff>
    </xdr:from>
    <xdr:to>
      <xdr:col>45</xdr:col>
      <xdr:colOff>177800</xdr:colOff>
      <xdr:row>78</xdr:row>
      <xdr:rowOff>16078</xdr:rowOff>
    </xdr:to>
    <xdr:cxnSp macro="">
      <xdr:nvCxnSpPr>
        <xdr:cNvPr id="409" name="直線コネクタ 408"/>
        <xdr:cNvCxnSpPr/>
      </xdr:nvCxnSpPr>
      <xdr:spPr>
        <a:xfrm>
          <a:off x="7861300" y="12945973"/>
          <a:ext cx="889000" cy="4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87223</xdr:rowOff>
    </xdr:from>
    <xdr:to>
      <xdr:col>41</xdr:col>
      <xdr:colOff>50800</xdr:colOff>
      <xdr:row>79</xdr:row>
      <xdr:rowOff>43535</xdr:rowOff>
    </xdr:to>
    <xdr:cxnSp macro="">
      <xdr:nvCxnSpPr>
        <xdr:cNvPr id="412" name="直線コネクタ 411"/>
        <xdr:cNvCxnSpPr/>
      </xdr:nvCxnSpPr>
      <xdr:spPr>
        <a:xfrm flipV="1">
          <a:off x="6972300" y="12945973"/>
          <a:ext cx="889000" cy="64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1333</xdr:rowOff>
    </xdr:from>
    <xdr:to>
      <xdr:col>55</xdr:col>
      <xdr:colOff>50800</xdr:colOff>
      <xdr:row>70</xdr:row>
      <xdr:rowOff>102933</xdr:rowOff>
    </xdr:to>
    <xdr:sp macro="" textlink="">
      <xdr:nvSpPr>
        <xdr:cNvPr id="422" name="楕円 421"/>
        <xdr:cNvSpPr/>
      </xdr:nvSpPr>
      <xdr:spPr>
        <a:xfrm>
          <a:off x="10426700" y="1200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125810</xdr:rowOff>
    </xdr:from>
    <xdr:ext cx="599010" cy="259045"/>
    <xdr:sp macro="" textlink="">
      <xdr:nvSpPr>
        <xdr:cNvPr id="423" name="普通建設事業費 （ うち新規整備　）該当値テキスト"/>
        <xdr:cNvSpPr txBox="1"/>
      </xdr:nvSpPr>
      <xdr:spPr>
        <a:xfrm>
          <a:off x="10528300" y="1195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57938</xdr:rowOff>
    </xdr:from>
    <xdr:to>
      <xdr:col>50</xdr:col>
      <xdr:colOff>165100</xdr:colOff>
      <xdr:row>72</xdr:row>
      <xdr:rowOff>159538</xdr:rowOff>
    </xdr:to>
    <xdr:sp macro="" textlink="">
      <xdr:nvSpPr>
        <xdr:cNvPr id="424" name="楕円 423"/>
        <xdr:cNvSpPr/>
      </xdr:nvSpPr>
      <xdr:spPr>
        <a:xfrm>
          <a:off x="9588500" y="1240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4615</xdr:rowOff>
    </xdr:from>
    <xdr:ext cx="534377" cy="259045"/>
    <xdr:sp macro="" textlink="">
      <xdr:nvSpPr>
        <xdr:cNvPr id="425" name="テキスト ボックス 424"/>
        <xdr:cNvSpPr txBox="1"/>
      </xdr:nvSpPr>
      <xdr:spPr>
        <a:xfrm>
          <a:off x="9372111" y="121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136728</xdr:rowOff>
    </xdr:from>
    <xdr:to>
      <xdr:col>46</xdr:col>
      <xdr:colOff>38100</xdr:colOff>
      <xdr:row>78</xdr:row>
      <xdr:rowOff>66878</xdr:rowOff>
    </xdr:to>
    <xdr:sp macro="" textlink="">
      <xdr:nvSpPr>
        <xdr:cNvPr id="426" name="楕円 425"/>
        <xdr:cNvSpPr/>
      </xdr:nvSpPr>
      <xdr:spPr>
        <a:xfrm>
          <a:off x="8699500" y="13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58005</xdr:rowOff>
    </xdr:from>
    <xdr:ext cx="534377" cy="259045"/>
    <xdr:sp macro="" textlink="">
      <xdr:nvSpPr>
        <xdr:cNvPr id="427" name="テキスト ボックス 426"/>
        <xdr:cNvSpPr txBox="1"/>
      </xdr:nvSpPr>
      <xdr:spPr>
        <a:xfrm>
          <a:off x="8483111" y="1343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36423</xdr:rowOff>
    </xdr:from>
    <xdr:to>
      <xdr:col>41</xdr:col>
      <xdr:colOff>101600</xdr:colOff>
      <xdr:row>75</xdr:row>
      <xdr:rowOff>138023</xdr:rowOff>
    </xdr:to>
    <xdr:sp macro="" textlink="">
      <xdr:nvSpPr>
        <xdr:cNvPr id="428" name="楕円 427"/>
        <xdr:cNvSpPr/>
      </xdr:nvSpPr>
      <xdr:spPr>
        <a:xfrm>
          <a:off x="7810500" y="128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154550</xdr:rowOff>
    </xdr:from>
    <xdr:ext cx="534377" cy="259045"/>
    <xdr:sp macro="" textlink="">
      <xdr:nvSpPr>
        <xdr:cNvPr id="429" name="テキスト ボックス 428"/>
        <xdr:cNvSpPr txBox="1"/>
      </xdr:nvSpPr>
      <xdr:spPr>
        <a:xfrm>
          <a:off x="7594111" y="1267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164185</xdr:rowOff>
    </xdr:from>
    <xdr:to>
      <xdr:col>36</xdr:col>
      <xdr:colOff>165100</xdr:colOff>
      <xdr:row>79</xdr:row>
      <xdr:rowOff>94335</xdr:rowOff>
    </xdr:to>
    <xdr:sp macro="" textlink="">
      <xdr:nvSpPr>
        <xdr:cNvPr id="430" name="楕円 429"/>
        <xdr:cNvSpPr/>
      </xdr:nvSpPr>
      <xdr:spPr>
        <a:xfrm>
          <a:off x="6921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85462</xdr:rowOff>
    </xdr:from>
    <xdr:ext cx="313932" cy="259045"/>
    <xdr:sp macro="" textlink="">
      <xdr:nvSpPr>
        <xdr:cNvPr id="431" name="テキスト ボックス 430"/>
        <xdr:cNvSpPr txBox="1"/>
      </xdr:nvSpPr>
      <xdr:spPr>
        <a:xfrm>
          <a:off x="68153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44565</xdr:rowOff>
    </xdr:from>
    <xdr:to>
      <xdr:col>54</xdr:col>
      <xdr:colOff>189865</xdr:colOff>
      <xdr:row>99</xdr:row>
      <xdr:rowOff>10175</xdr:rowOff>
    </xdr:to>
    <xdr:cxnSp macro="">
      <xdr:nvCxnSpPr>
        <xdr:cNvPr id="455" name="直線コネクタ 454"/>
        <xdr:cNvCxnSpPr/>
      </xdr:nvCxnSpPr>
      <xdr:spPr>
        <a:xfrm flipV="1">
          <a:off x="10475595" y="15989415"/>
          <a:ext cx="1270" cy="99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469744" cy="259045"/>
    <xdr:sp macro="" textlink="">
      <xdr:nvSpPr>
        <xdr:cNvPr id="456" name="普通建設事業費 （ うち更新整備　）最小値テキスト"/>
        <xdr:cNvSpPr txBox="1"/>
      </xdr:nvSpPr>
      <xdr:spPr>
        <a:xfrm>
          <a:off x="10528300" y="1698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57" name="直線コネクタ 456"/>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162692</xdr:rowOff>
    </xdr:from>
    <xdr:ext cx="599010" cy="259045"/>
    <xdr:sp macro="" textlink="">
      <xdr:nvSpPr>
        <xdr:cNvPr id="458" name="普通建設事業費 （ うち更新整備　）最大値テキスト"/>
        <xdr:cNvSpPr txBox="1"/>
      </xdr:nvSpPr>
      <xdr:spPr>
        <a:xfrm>
          <a:off x="10528300" y="1576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44565</xdr:rowOff>
    </xdr:from>
    <xdr:to>
      <xdr:col>55</xdr:col>
      <xdr:colOff>88900</xdr:colOff>
      <xdr:row>93</xdr:row>
      <xdr:rowOff>44565</xdr:rowOff>
    </xdr:to>
    <xdr:cxnSp macro="">
      <xdr:nvCxnSpPr>
        <xdr:cNvPr id="459" name="直線コネクタ 458"/>
        <xdr:cNvCxnSpPr/>
      </xdr:nvCxnSpPr>
      <xdr:spPr>
        <a:xfrm>
          <a:off x="10388600" y="1598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91039</xdr:rowOff>
    </xdr:from>
    <xdr:to>
      <xdr:col>55</xdr:col>
      <xdr:colOff>0</xdr:colOff>
      <xdr:row>96</xdr:row>
      <xdr:rowOff>168207</xdr:rowOff>
    </xdr:to>
    <xdr:cxnSp macro="">
      <xdr:nvCxnSpPr>
        <xdr:cNvPr id="460" name="直線コネクタ 459"/>
        <xdr:cNvCxnSpPr/>
      </xdr:nvCxnSpPr>
      <xdr:spPr>
        <a:xfrm flipV="1">
          <a:off x="9639300" y="16378789"/>
          <a:ext cx="838200" cy="24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8264</xdr:rowOff>
    </xdr:from>
    <xdr:ext cx="534377" cy="259045"/>
    <xdr:sp macro="" textlink="">
      <xdr:nvSpPr>
        <xdr:cNvPr id="461" name="普通建設事業費 （ うち更新整備　）平均値テキスト"/>
        <xdr:cNvSpPr txBox="1"/>
      </xdr:nvSpPr>
      <xdr:spPr>
        <a:xfrm>
          <a:off x="10528300" y="16638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29837</xdr:rowOff>
    </xdr:from>
    <xdr:to>
      <xdr:col>55</xdr:col>
      <xdr:colOff>50800</xdr:colOff>
      <xdr:row>97</xdr:row>
      <xdr:rowOff>131437</xdr:rowOff>
    </xdr:to>
    <xdr:sp macro="" textlink="">
      <xdr:nvSpPr>
        <xdr:cNvPr id="462" name="フローチャート: 判断 461"/>
        <xdr:cNvSpPr/>
      </xdr:nvSpPr>
      <xdr:spPr>
        <a:xfrm>
          <a:off x="10426700" y="1666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125954</xdr:rowOff>
    </xdr:from>
    <xdr:to>
      <xdr:col>50</xdr:col>
      <xdr:colOff>114300</xdr:colOff>
      <xdr:row>96</xdr:row>
      <xdr:rowOff>168207</xdr:rowOff>
    </xdr:to>
    <xdr:cxnSp macro="">
      <xdr:nvCxnSpPr>
        <xdr:cNvPr id="463" name="直線コネクタ 462"/>
        <xdr:cNvCxnSpPr/>
      </xdr:nvCxnSpPr>
      <xdr:spPr>
        <a:xfrm>
          <a:off x="8750300" y="16070804"/>
          <a:ext cx="889000" cy="55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55798</xdr:rowOff>
    </xdr:from>
    <xdr:to>
      <xdr:col>50</xdr:col>
      <xdr:colOff>165100</xdr:colOff>
      <xdr:row>97</xdr:row>
      <xdr:rowOff>157398</xdr:rowOff>
    </xdr:to>
    <xdr:sp macro="" textlink="">
      <xdr:nvSpPr>
        <xdr:cNvPr id="464" name="フローチャート: 判断 463"/>
        <xdr:cNvSpPr/>
      </xdr:nvSpPr>
      <xdr:spPr>
        <a:xfrm>
          <a:off x="9588500" y="166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148525</xdr:rowOff>
    </xdr:from>
    <xdr:ext cx="534377" cy="259045"/>
    <xdr:sp macro="" textlink="">
      <xdr:nvSpPr>
        <xdr:cNvPr id="465" name="テキスト ボックス 464"/>
        <xdr:cNvSpPr txBox="1"/>
      </xdr:nvSpPr>
      <xdr:spPr>
        <a:xfrm>
          <a:off x="9372111" y="1677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125954</xdr:rowOff>
    </xdr:from>
    <xdr:to>
      <xdr:col>45</xdr:col>
      <xdr:colOff>177800</xdr:colOff>
      <xdr:row>93</xdr:row>
      <xdr:rowOff>135319</xdr:rowOff>
    </xdr:to>
    <xdr:cxnSp macro="">
      <xdr:nvCxnSpPr>
        <xdr:cNvPr id="466" name="直線コネクタ 465"/>
        <xdr:cNvCxnSpPr/>
      </xdr:nvCxnSpPr>
      <xdr:spPr>
        <a:xfrm flipV="1">
          <a:off x="7861300" y="16070804"/>
          <a:ext cx="889000" cy="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39949</xdr:rowOff>
    </xdr:from>
    <xdr:to>
      <xdr:col>46</xdr:col>
      <xdr:colOff>38100</xdr:colOff>
      <xdr:row>97</xdr:row>
      <xdr:rowOff>141549</xdr:rowOff>
    </xdr:to>
    <xdr:sp macro="" textlink="">
      <xdr:nvSpPr>
        <xdr:cNvPr id="467" name="フローチャート: 判断 466"/>
        <xdr:cNvSpPr/>
      </xdr:nvSpPr>
      <xdr:spPr>
        <a:xfrm>
          <a:off x="8699500" y="1667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132676</xdr:rowOff>
    </xdr:from>
    <xdr:ext cx="534377" cy="259045"/>
    <xdr:sp macro="" textlink="">
      <xdr:nvSpPr>
        <xdr:cNvPr id="468" name="テキスト ボックス 467"/>
        <xdr:cNvSpPr txBox="1"/>
      </xdr:nvSpPr>
      <xdr:spPr>
        <a:xfrm>
          <a:off x="8483111" y="1676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7333</xdr:rowOff>
    </xdr:from>
    <xdr:to>
      <xdr:col>41</xdr:col>
      <xdr:colOff>50800</xdr:colOff>
      <xdr:row>93</xdr:row>
      <xdr:rowOff>135319</xdr:rowOff>
    </xdr:to>
    <xdr:cxnSp macro="">
      <xdr:nvCxnSpPr>
        <xdr:cNvPr id="469" name="直線コネクタ 468"/>
        <xdr:cNvCxnSpPr/>
      </xdr:nvCxnSpPr>
      <xdr:spPr>
        <a:xfrm>
          <a:off x="6972300" y="15609283"/>
          <a:ext cx="889000" cy="47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70971</xdr:rowOff>
    </xdr:from>
    <xdr:to>
      <xdr:col>41</xdr:col>
      <xdr:colOff>101600</xdr:colOff>
      <xdr:row>98</xdr:row>
      <xdr:rowOff>1121</xdr:rowOff>
    </xdr:to>
    <xdr:sp macro="" textlink="">
      <xdr:nvSpPr>
        <xdr:cNvPr id="470" name="フローチャート: 判断 469"/>
        <xdr:cNvSpPr/>
      </xdr:nvSpPr>
      <xdr:spPr>
        <a:xfrm>
          <a:off x="7810500" y="1670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163698</xdr:rowOff>
    </xdr:from>
    <xdr:ext cx="534377" cy="259045"/>
    <xdr:sp macro="" textlink="">
      <xdr:nvSpPr>
        <xdr:cNvPr id="471" name="テキスト ボックス 470"/>
        <xdr:cNvSpPr txBox="1"/>
      </xdr:nvSpPr>
      <xdr:spPr>
        <a:xfrm>
          <a:off x="7594111" y="16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129316</xdr:rowOff>
    </xdr:from>
    <xdr:to>
      <xdr:col>36</xdr:col>
      <xdr:colOff>165100</xdr:colOff>
      <xdr:row>98</xdr:row>
      <xdr:rowOff>59466</xdr:rowOff>
    </xdr:to>
    <xdr:sp macro="" textlink="">
      <xdr:nvSpPr>
        <xdr:cNvPr id="472" name="フローチャート: 判断 471"/>
        <xdr:cNvSpPr/>
      </xdr:nvSpPr>
      <xdr:spPr>
        <a:xfrm>
          <a:off x="69215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50593</xdr:rowOff>
    </xdr:from>
    <xdr:ext cx="534377" cy="259045"/>
    <xdr:sp macro="" textlink="">
      <xdr:nvSpPr>
        <xdr:cNvPr id="473" name="テキスト ボックス 472"/>
        <xdr:cNvSpPr txBox="1"/>
      </xdr:nvSpPr>
      <xdr:spPr>
        <a:xfrm>
          <a:off x="6705111" y="168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40239</xdr:rowOff>
    </xdr:from>
    <xdr:to>
      <xdr:col>55</xdr:col>
      <xdr:colOff>50800</xdr:colOff>
      <xdr:row>95</xdr:row>
      <xdr:rowOff>141839</xdr:rowOff>
    </xdr:to>
    <xdr:sp macro="" textlink="">
      <xdr:nvSpPr>
        <xdr:cNvPr id="479" name="楕円 478"/>
        <xdr:cNvSpPr/>
      </xdr:nvSpPr>
      <xdr:spPr>
        <a:xfrm>
          <a:off x="10426700" y="163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63116</xdr:rowOff>
    </xdr:from>
    <xdr:ext cx="534377" cy="259045"/>
    <xdr:sp macro="" textlink="">
      <xdr:nvSpPr>
        <xdr:cNvPr id="480" name="普通建設事業費 （ うち更新整備　）該当値テキスト"/>
        <xdr:cNvSpPr txBox="1"/>
      </xdr:nvSpPr>
      <xdr:spPr>
        <a:xfrm>
          <a:off x="10528300" y="1617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117407</xdr:rowOff>
    </xdr:from>
    <xdr:to>
      <xdr:col>50</xdr:col>
      <xdr:colOff>165100</xdr:colOff>
      <xdr:row>97</xdr:row>
      <xdr:rowOff>47557</xdr:rowOff>
    </xdr:to>
    <xdr:sp macro="" textlink="">
      <xdr:nvSpPr>
        <xdr:cNvPr id="481" name="楕円 480"/>
        <xdr:cNvSpPr/>
      </xdr:nvSpPr>
      <xdr:spPr>
        <a:xfrm>
          <a:off x="9588500" y="1657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64084</xdr:rowOff>
    </xdr:from>
    <xdr:ext cx="534377" cy="259045"/>
    <xdr:sp macro="" textlink="">
      <xdr:nvSpPr>
        <xdr:cNvPr id="482" name="テキスト ボックス 481"/>
        <xdr:cNvSpPr txBox="1"/>
      </xdr:nvSpPr>
      <xdr:spPr>
        <a:xfrm>
          <a:off x="9372111" y="1635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75154</xdr:rowOff>
    </xdr:from>
    <xdr:to>
      <xdr:col>46</xdr:col>
      <xdr:colOff>38100</xdr:colOff>
      <xdr:row>94</xdr:row>
      <xdr:rowOff>5304</xdr:rowOff>
    </xdr:to>
    <xdr:sp macro="" textlink="">
      <xdr:nvSpPr>
        <xdr:cNvPr id="483" name="楕円 482"/>
        <xdr:cNvSpPr/>
      </xdr:nvSpPr>
      <xdr:spPr>
        <a:xfrm>
          <a:off x="8699500" y="160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21831</xdr:rowOff>
    </xdr:from>
    <xdr:ext cx="599010" cy="259045"/>
    <xdr:sp macro="" textlink="">
      <xdr:nvSpPr>
        <xdr:cNvPr id="484" name="テキスト ボックス 483"/>
        <xdr:cNvSpPr txBox="1"/>
      </xdr:nvSpPr>
      <xdr:spPr>
        <a:xfrm>
          <a:off x="8450795" y="1579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84519</xdr:rowOff>
    </xdr:from>
    <xdr:to>
      <xdr:col>41</xdr:col>
      <xdr:colOff>101600</xdr:colOff>
      <xdr:row>94</xdr:row>
      <xdr:rowOff>14669</xdr:rowOff>
    </xdr:to>
    <xdr:sp macro="" textlink="">
      <xdr:nvSpPr>
        <xdr:cNvPr id="485" name="楕円 484"/>
        <xdr:cNvSpPr/>
      </xdr:nvSpPr>
      <xdr:spPr>
        <a:xfrm>
          <a:off x="7810500" y="160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31196</xdr:rowOff>
    </xdr:from>
    <xdr:ext cx="599010" cy="259045"/>
    <xdr:sp macro="" textlink="">
      <xdr:nvSpPr>
        <xdr:cNvPr id="486" name="テキスト ボックス 485"/>
        <xdr:cNvSpPr txBox="1"/>
      </xdr:nvSpPr>
      <xdr:spPr>
        <a:xfrm>
          <a:off x="7561795" y="1580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127983</xdr:rowOff>
    </xdr:from>
    <xdr:to>
      <xdr:col>36</xdr:col>
      <xdr:colOff>165100</xdr:colOff>
      <xdr:row>91</xdr:row>
      <xdr:rowOff>58133</xdr:rowOff>
    </xdr:to>
    <xdr:sp macro="" textlink="">
      <xdr:nvSpPr>
        <xdr:cNvPr id="487" name="楕円 486"/>
        <xdr:cNvSpPr/>
      </xdr:nvSpPr>
      <xdr:spPr>
        <a:xfrm>
          <a:off x="6921500" y="155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74660</xdr:rowOff>
    </xdr:from>
    <xdr:ext cx="599010" cy="259045"/>
    <xdr:sp macro="" textlink="">
      <xdr:nvSpPr>
        <xdr:cNvPr id="488" name="テキスト ボックス 487"/>
        <xdr:cNvSpPr txBox="1"/>
      </xdr:nvSpPr>
      <xdr:spPr>
        <a:xfrm>
          <a:off x="6672795" y="1533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4" name="直線コネクタ 513"/>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7"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18" name="直線コネクタ 517"/>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84717</xdr:rowOff>
    </xdr:from>
    <xdr:to>
      <xdr:col>85</xdr:col>
      <xdr:colOff>127000</xdr:colOff>
      <xdr:row>39</xdr:row>
      <xdr:rowOff>91683</xdr:rowOff>
    </xdr:to>
    <xdr:cxnSp macro="">
      <xdr:nvCxnSpPr>
        <xdr:cNvPr id="519" name="直線コネクタ 518"/>
        <xdr:cNvCxnSpPr/>
      </xdr:nvCxnSpPr>
      <xdr:spPr>
        <a:xfrm>
          <a:off x="15481300" y="6771267"/>
          <a:ext cx="838200" cy="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0"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1" name="フローチャート: 判断 520"/>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84717</xdr:rowOff>
    </xdr:from>
    <xdr:to>
      <xdr:col>81</xdr:col>
      <xdr:colOff>50800</xdr:colOff>
      <xdr:row>39</xdr:row>
      <xdr:rowOff>87296</xdr:rowOff>
    </xdr:to>
    <xdr:cxnSp macro="">
      <xdr:nvCxnSpPr>
        <xdr:cNvPr id="522" name="直線コネクタ 521"/>
        <xdr:cNvCxnSpPr/>
      </xdr:nvCxnSpPr>
      <xdr:spPr>
        <a:xfrm flipV="1">
          <a:off x="14592300" y="6771267"/>
          <a:ext cx="8890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3" name="フローチャート: 判断 522"/>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4" name="テキスト ボックス 523"/>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87296</xdr:rowOff>
    </xdr:from>
    <xdr:to>
      <xdr:col>76</xdr:col>
      <xdr:colOff>114300</xdr:colOff>
      <xdr:row>39</xdr:row>
      <xdr:rowOff>98715</xdr:rowOff>
    </xdr:to>
    <xdr:cxnSp macro="">
      <xdr:nvCxnSpPr>
        <xdr:cNvPr id="525" name="直線コネクタ 524"/>
        <xdr:cNvCxnSpPr/>
      </xdr:nvCxnSpPr>
      <xdr:spPr>
        <a:xfrm flipV="1">
          <a:off x="13703300" y="6773846"/>
          <a:ext cx="889000" cy="1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6" name="フローチャート: 判断 525"/>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7" name="テキスト ボックス 526"/>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95438</xdr:rowOff>
    </xdr:from>
    <xdr:to>
      <xdr:col>71</xdr:col>
      <xdr:colOff>177800</xdr:colOff>
      <xdr:row>39</xdr:row>
      <xdr:rowOff>98715</xdr:rowOff>
    </xdr:to>
    <xdr:cxnSp macro="">
      <xdr:nvCxnSpPr>
        <xdr:cNvPr id="528" name="直線コネクタ 527"/>
        <xdr:cNvCxnSpPr/>
      </xdr:nvCxnSpPr>
      <xdr:spPr>
        <a:xfrm>
          <a:off x="12814300" y="6781988"/>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29" name="フローチャート: 判断 528"/>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0" name="テキスト ボックス 529"/>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1" name="フローチャート: 判断 530"/>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2" name="テキスト ボックス 531"/>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40883</xdr:rowOff>
    </xdr:from>
    <xdr:to>
      <xdr:col>85</xdr:col>
      <xdr:colOff>177800</xdr:colOff>
      <xdr:row>39</xdr:row>
      <xdr:rowOff>142483</xdr:rowOff>
    </xdr:to>
    <xdr:sp macro="" textlink="">
      <xdr:nvSpPr>
        <xdr:cNvPr id="538" name="楕円 537"/>
        <xdr:cNvSpPr/>
      </xdr:nvSpPr>
      <xdr:spPr>
        <a:xfrm>
          <a:off x="16268700" y="67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127260</xdr:rowOff>
    </xdr:from>
    <xdr:ext cx="378565" cy="259045"/>
    <xdr:sp macro="" textlink="">
      <xdr:nvSpPr>
        <xdr:cNvPr id="539" name="災害復旧事業費該当値テキスト"/>
        <xdr:cNvSpPr txBox="1"/>
      </xdr:nvSpPr>
      <xdr:spPr>
        <a:xfrm>
          <a:off x="16370300" y="6642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33917</xdr:rowOff>
    </xdr:from>
    <xdr:to>
      <xdr:col>81</xdr:col>
      <xdr:colOff>101600</xdr:colOff>
      <xdr:row>39</xdr:row>
      <xdr:rowOff>135517</xdr:rowOff>
    </xdr:to>
    <xdr:sp macro="" textlink="">
      <xdr:nvSpPr>
        <xdr:cNvPr id="540" name="楕円 539"/>
        <xdr:cNvSpPr/>
      </xdr:nvSpPr>
      <xdr:spPr>
        <a:xfrm>
          <a:off x="15430500" y="67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126644</xdr:rowOff>
    </xdr:from>
    <xdr:ext cx="469744" cy="259045"/>
    <xdr:sp macro="" textlink="">
      <xdr:nvSpPr>
        <xdr:cNvPr id="541" name="テキスト ボックス 540"/>
        <xdr:cNvSpPr txBox="1"/>
      </xdr:nvSpPr>
      <xdr:spPr>
        <a:xfrm>
          <a:off x="15246428" y="681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36496</xdr:rowOff>
    </xdr:from>
    <xdr:to>
      <xdr:col>76</xdr:col>
      <xdr:colOff>165100</xdr:colOff>
      <xdr:row>39</xdr:row>
      <xdr:rowOff>138096</xdr:rowOff>
    </xdr:to>
    <xdr:sp macro="" textlink="">
      <xdr:nvSpPr>
        <xdr:cNvPr id="542" name="楕円 541"/>
        <xdr:cNvSpPr/>
      </xdr:nvSpPr>
      <xdr:spPr>
        <a:xfrm>
          <a:off x="14541500" y="672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129223</xdr:rowOff>
    </xdr:from>
    <xdr:ext cx="469744" cy="259045"/>
    <xdr:sp macro="" textlink="">
      <xdr:nvSpPr>
        <xdr:cNvPr id="543" name="テキスト ボックス 542"/>
        <xdr:cNvSpPr txBox="1"/>
      </xdr:nvSpPr>
      <xdr:spPr>
        <a:xfrm>
          <a:off x="14357428" y="681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47915</xdr:rowOff>
    </xdr:from>
    <xdr:to>
      <xdr:col>72</xdr:col>
      <xdr:colOff>38100</xdr:colOff>
      <xdr:row>39</xdr:row>
      <xdr:rowOff>149515</xdr:rowOff>
    </xdr:to>
    <xdr:sp macro="" textlink="">
      <xdr:nvSpPr>
        <xdr:cNvPr id="544" name="楕円 543"/>
        <xdr:cNvSpPr/>
      </xdr:nvSpPr>
      <xdr:spPr>
        <a:xfrm>
          <a:off x="13652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140642</xdr:rowOff>
    </xdr:from>
    <xdr:ext cx="313932" cy="259045"/>
    <xdr:sp macro="" textlink="">
      <xdr:nvSpPr>
        <xdr:cNvPr id="545" name="テキスト ボックス 544"/>
        <xdr:cNvSpPr txBox="1"/>
      </xdr:nvSpPr>
      <xdr:spPr>
        <a:xfrm>
          <a:off x="13546333" y="6827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44638</xdr:rowOff>
    </xdr:from>
    <xdr:to>
      <xdr:col>67</xdr:col>
      <xdr:colOff>101600</xdr:colOff>
      <xdr:row>39</xdr:row>
      <xdr:rowOff>146238</xdr:rowOff>
    </xdr:to>
    <xdr:sp macro="" textlink="">
      <xdr:nvSpPr>
        <xdr:cNvPr id="546" name="楕円 545"/>
        <xdr:cNvSpPr/>
      </xdr:nvSpPr>
      <xdr:spPr>
        <a:xfrm>
          <a:off x="12763500" y="67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137365</xdr:rowOff>
    </xdr:from>
    <xdr:ext cx="378565" cy="259045"/>
    <xdr:sp macro="" textlink="">
      <xdr:nvSpPr>
        <xdr:cNvPr id="547" name="テキスト ボックス 546"/>
        <xdr:cNvSpPr txBox="1"/>
      </xdr:nvSpPr>
      <xdr:spPr>
        <a:xfrm>
          <a:off x="12625017" y="682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0" name="直線コネクタ 619"/>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1"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2" name="直線コネクタ 621"/>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3"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4" name="直線コネクタ 623"/>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146647</xdr:rowOff>
    </xdr:from>
    <xdr:to>
      <xdr:col>85</xdr:col>
      <xdr:colOff>127000</xdr:colOff>
      <xdr:row>74</xdr:row>
      <xdr:rowOff>56693</xdr:rowOff>
    </xdr:to>
    <xdr:cxnSp macro="">
      <xdr:nvCxnSpPr>
        <xdr:cNvPr id="625" name="直線コネクタ 624"/>
        <xdr:cNvCxnSpPr/>
      </xdr:nvCxnSpPr>
      <xdr:spPr>
        <a:xfrm flipV="1">
          <a:off x="15481300" y="12491047"/>
          <a:ext cx="838200" cy="25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6" name="公債費平均値テキスト"/>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7" name="フローチャート: 判断 626"/>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56693</xdr:rowOff>
    </xdr:from>
    <xdr:to>
      <xdr:col>81</xdr:col>
      <xdr:colOff>50800</xdr:colOff>
      <xdr:row>74</xdr:row>
      <xdr:rowOff>68834</xdr:rowOff>
    </xdr:to>
    <xdr:cxnSp macro="">
      <xdr:nvCxnSpPr>
        <xdr:cNvPr id="628" name="直線コネクタ 627"/>
        <xdr:cNvCxnSpPr/>
      </xdr:nvCxnSpPr>
      <xdr:spPr>
        <a:xfrm flipV="1">
          <a:off x="14592300" y="12743993"/>
          <a:ext cx="889000" cy="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29" name="フローチャート: 判断 628"/>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0" name="テキスト ボックス 629"/>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52515</xdr:rowOff>
    </xdr:from>
    <xdr:to>
      <xdr:col>76</xdr:col>
      <xdr:colOff>114300</xdr:colOff>
      <xdr:row>74</xdr:row>
      <xdr:rowOff>68834</xdr:rowOff>
    </xdr:to>
    <xdr:cxnSp macro="">
      <xdr:nvCxnSpPr>
        <xdr:cNvPr id="631" name="直線コネクタ 630"/>
        <xdr:cNvCxnSpPr/>
      </xdr:nvCxnSpPr>
      <xdr:spPr>
        <a:xfrm>
          <a:off x="13703300" y="12739815"/>
          <a:ext cx="889000" cy="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2" name="フローチャート: 判断 631"/>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3" name="テキスト ボックス 632"/>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52515</xdr:rowOff>
    </xdr:from>
    <xdr:to>
      <xdr:col>71</xdr:col>
      <xdr:colOff>177800</xdr:colOff>
      <xdr:row>74</xdr:row>
      <xdr:rowOff>67387</xdr:rowOff>
    </xdr:to>
    <xdr:cxnSp macro="">
      <xdr:nvCxnSpPr>
        <xdr:cNvPr id="634" name="直線コネクタ 633"/>
        <xdr:cNvCxnSpPr/>
      </xdr:nvCxnSpPr>
      <xdr:spPr>
        <a:xfrm flipV="1">
          <a:off x="12814300" y="12739815"/>
          <a:ext cx="8890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5" name="フローチャート: 判断 634"/>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6" name="テキスト ボックス 635"/>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7" name="フローチャート: 判断 636"/>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38" name="テキスト ボックス 637"/>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95847</xdr:rowOff>
    </xdr:from>
    <xdr:to>
      <xdr:col>85</xdr:col>
      <xdr:colOff>177800</xdr:colOff>
      <xdr:row>73</xdr:row>
      <xdr:rowOff>25997</xdr:rowOff>
    </xdr:to>
    <xdr:sp macro="" textlink="">
      <xdr:nvSpPr>
        <xdr:cNvPr id="644" name="楕円 643"/>
        <xdr:cNvSpPr/>
      </xdr:nvSpPr>
      <xdr:spPr>
        <a:xfrm>
          <a:off x="16268700" y="124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118724</xdr:rowOff>
    </xdr:from>
    <xdr:ext cx="534377" cy="259045"/>
    <xdr:sp macro="" textlink="">
      <xdr:nvSpPr>
        <xdr:cNvPr id="645" name="公債費該当値テキスト"/>
        <xdr:cNvSpPr txBox="1"/>
      </xdr:nvSpPr>
      <xdr:spPr>
        <a:xfrm>
          <a:off x="16370300" y="1229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5893</xdr:rowOff>
    </xdr:from>
    <xdr:to>
      <xdr:col>81</xdr:col>
      <xdr:colOff>101600</xdr:colOff>
      <xdr:row>74</xdr:row>
      <xdr:rowOff>107493</xdr:rowOff>
    </xdr:to>
    <xdr:sp macro="" textlink="">
      <xdr:nvSpPr>
        <xdr:cNvPr id="646" name="楕円 645"/>
        <xdr:cNvSpPr/>
      </xdr:nvSpPr>
      <xdr:spPr>
        <a:xfrm>
          <a:off x="15430500" y="126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124020</xdr:rowOff>
    </xdr:from>
    <xdr:ext cx="534377" cy="259045"/>
    <xdr:sp macro="" textlink="">
      <xdr:nvSpPr>
        <xdr:cNvPr id="647" name="テキスト ボックス 646"/>
        <xdr:cNvSpPr txBox="1"/>
      </xdr:nvSpPr>
      <xdr:spPr>
        <a:xfrm>
          <a:off x="15214111" y="124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18034</xdr:rowOff>
    </xdr:from>
    <xdr:to>
      <xdr:col>76</xdr:col>
      <xdr:colOff>165100</xdr:colOff>
      <xdr:row>74</xdr:row>
      <xdr:rowOff>119634</xdr:rowOff>
    </xdr:to>
    <xdr:sp macro="" textlink="">
      <xdr:nvSpPr>
        <xdr:cNvPr id="648" name="楕円 647"/>
        <xdr:cNvSpPr/>
      </xdr:nvSpPr>
      <xdr:spPr>
        <a:xfrm>
          <a:off x="14541500" y="127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136161</xdr:rowOff>
    </xdr:from>
    <xdr:ext cx="534377" cy="259045"/>
    <xdr:sp macro="" textlink="">
      <xdr:nvSpPr>
        <xdr:cNvPr id="649" name="テキスト ボックス 648"/>
        <xdr:cNvSpPr txBox="1"/>
      </xdr:nvSpPr>
      <xdr:spPr>
        <a:xfrm>
          <a:off x="14325111" y="124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1715</xdr:rowOff>
    </xdr:from>
    <xdr:to>
      <xdr:col>72</xdr:col>
      <xdr:colOff>38100</xdr:colOff>
      <xdr:row>74</xdr:row>
      <xdr:rowOff>103315</xdr:rowOff>
    </xdr:to>
    <xdr:sp macro="" textlink="">
      <xdr:nvSpPr>
        <xdr:cNvPr id="650" name="楕円 649"/>
        <xdr:cNvSpPr/>
      </xdr:nvSpPr>
      <xdr:spPr>
        <a:xfrm>
          <a:off x="13652500" y="126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119842</xdr:rowOff>
    </xdr:from>
    <xdr:ext cx="534377" cy="259045"/>
    <xdr:sp macro="" textlink="">
      <xdr:nvSpPr>
        <xdr:cNvPr id="651" name="テキスト ボックス 650"/>
        <xdr:cNvSpPr txBox="1"/>
      </xdr:nvSpPr>
      <xdr:spPr>
        <a:xfrm>
          <a:off x="13436111" y="124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16587</xdr:rowOff>
    </xdr:from>
    <xdr:to>
      <xdr:col>67</xdr:col>
      <xdr:colOff>101600</xdr:colOff>
      <xdr:row>74</xdr:row>
      <xdr:rowOff>118187</xdr:rowOff>
    </xdr:to>
    <xdr:sp macro="" textlink="">
      <xdr:nvSpPr>
        <xdr:cNvPr id="652" name="楕円 651"/>
        <xdr:cNvSpPr/>
      </xdr:nvSpPr>
      <xdr:spPr>
        <a:xfrm>
          <a:off x="12763500" y="1270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134714</xdr:rowOff>
    </xdr:from>
    <xdr:ext cx="534377" cy="259045"/>
    <xdr:sp macro="" textlink="">
      <xdr:nvSpPr>
        <xdr:cNvPr id="653" name="テキスト ボックス 652"/>
        <xdr:cNvSpPr txBox="1"/>
      </xdr:nvSpPr>
      <xdr:spPr>
        <a:xfrm>
          <a:off x="12547111" y="124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5" name="直線コネクタ 674"/>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6"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7" name="直線コネクタ 676"/>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78"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79" name="直線コネクタ 678"/>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21879</xdr:rowOff>
    </xdr:from>
    <xdr:to>
      <xdr:col>85</xdr:col>
      <xdr:colOff>127000</xdr:colOff>
      <xdr:row>93</xdr:row>
      <xdr:rowOff>166150</xdr:rowOff>
    </xdr:to>
    <xdr:cxnSp macro="">
      <xdr:nvCxnSpPr>
        <xdr:cNvPr id="680" name="直線コネクタ 679"/>
        <xdr:cNvCxnSpPr/>
      </xdr:nvCxnSpPr>
      <xdr:spPr>
        <a:xfrm flipV="1">
          <a:off x="15481300" y="15966729"/>
          <a:ext cx="838200" cy="14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1" name="積立金平均値テキスト"/>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2" name="フローチャート: 判断 681"/>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166150</xdr:rowOff>
    </xdr:from>
    <xdr:to>
      <xdr:col>81</xdr:col>
      <xdr:colOff>50800</xdr:colOff>
      <xdr:row>94</xdr:row>
      <xdr:rowOff>22428</xdr:rowOff>
    </xdr:to>
    <xdr:cxnSp macro="">
      <xdr:nvCxnSpPr>
        <xdr:cNvPr id="683" name="直線コネクタ 682"/>
        <xdr:cNvCxnSpPr/>
      </xdr:nvCxnSpPr>
      <xdr:spPr>
        <a:xfrm flipV="1">
          <a:off x="14592300" y="16111000"/>
          <a:ext cx="889000" cy="2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4" name="フローチャート: 判断 683"/>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5" name="テキスト ボックス 684"/>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22428</xdr:rowOff>
    </xdr:from>
    <xdr:to>
      <xdr:col>76</xdr:col>
      <xdr:colOff>114300</xdr:colOff>
      <xdr:row>95</xdr:row>
      <xdr:rowOff>56032</xdr:rowOff>
    </xdr:to>
    <xdr:cxnSp macro="">
      <xdr:nvCxnSpPr>
        <xdr:cNvPr id="686" name="直線コネクタ 685"/>
        <xdr:cNvCxnSpPr/>
      </xdr:nvCxnSpPr>
      <xdr:spPr>
        <a:xfrm flipV="1">
          <a:off x="13703300" y="16138728"/>
          <a:ext cx="889000" cy="2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7" name="フローチャート: 判断 686"/>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88" name="テキスト ボックス 687"/>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25674</xdr:rowOff>
    </xdr:from>
    <xdr:to>
      <xdr:col>71</xdr:col>
      <xdr:colOff>177800</xdr:colOff>
      <xdr:row>95</xdr:row>
      <xdr:rowOff>56032</xdr:rowOff>
    </xdr:to>
    <xdr:cxnSp macro="">
      <xdr:nvCxnSpPr>
        <xdr:cNvPr id="689" name="直線コネクタ 688"/>
        <xdr:cNvCxnSpPr/>
      </xdr:nvCxnSpPr>
      <xdr:spPr>
        <a:xfrm>
          <a:off x="12814300" y="16141974"/>
          <a:ext cx="889000" cy="20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0" name="フローチャート: 判断 689"/>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1" name="テキスト ボックス 690"/>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2" name="フローチャート: 判断 691"/>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3" name="テキスト ボックス 692"/>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142529</xdr:rowOff>
    </xdr:from>
    <xdr:to>
      <xdr:col>85</xdr:col>
      <xdr:colOff>177800</xdr:colOff>
      <xdr:row>93</xdr:row>
      <xdr:rowOff>72679</xdr:rowOff>
    </xdr:to>
    <xdr:sp macro="" textlink="">
      <xdr:nvSpPr>
        <xdr:cNvPr id="699" name="楕円 698"/>
        <xdr:cNvSpPr/>
      </xdr:nvSpPr>
      <xdr:spPr>
        <a:xfrm>
          <a:off x="16268700" y="1591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165406</xdr:rowOff>
    </xdr:from>
    <xdr:ext cx="534377" cy="259045"/>
    <xdr:sp macro="" textlink="">
      <xdr:nvSpPr>
        <xdr:cNvPr id="700" name="積立金該当値テキスト"/>
        <xdr:cNvSpPr txBox="1"/>
      </xdr:nvSpPr>
      <xdr:spPr>
        <a:xfrm>
          <a:off x="16370300" y="1576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115350</xdr:rowOff>
    </xdr:from>
    <xdr:to>
      <xdr:col>81</xdr:col>
      <xdr:colOff>101600</xdr:colOff>
      <xdr:row>94</xdr:row>
      <xdr:rowOff>45500</xdr:rowOff>
    </xdr:to>
    <xdr:sp macro="" textlink="">
      <xdr:nvSpPr>
        <xdr:cNvPr id="701" name="楕円 700"/>
        <xdr:cNvSpPr/>
      </xdr:nvSpPr>
      <xdr:spPr>
        <a:xfrm>
          <a:off x="15430500" y="160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62027</xdr:rowOff>
    </xdr:from>
    <xdr:ext cx="534377" cy="259045"/>
    <xdr:sp macro="" textlink="">
      <xdr:nvSpPr>
        <xdr:cNvPr id="702" name="テキスト ボックス 701"/>
        <xdr:cNvSpPr txBox="1"/>
      </xdr:nvSpPr>
      <xdr:spPr>
        <a:xfrm>
          <a:off x="15214111" y="1583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143078</xdr:rowOff>
    </xdr:from>
    <xdr:to>
      <xdr:col>76</xdr:col>
      <xdr:colOff>165100</xdr:colOff>
      <xdr:row>94</xdr:row>
      <xdr:rowOff>73228</xdr:rowOff>
    </xdr:to>
    <xdr:sp macro="" textlink="">
      <xdr:nvSpPr>
        <xdr:cNvPr id="703" name="楕円 702"/>
        <xdr:cNvSpPr/>
      </xdr:nvSpPr>
      <xdr:spPr>
        <a:xfrm>
          <a:off x="14541500" y="160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89755</xdr:rowOff>
    </xdr:from>
    <xdr:ext cx="534377" cy="259045"/>
    <xdr:sp macro="" textlink="">
      <xdr:nvSpPr>
        <xdr:cNvPr id="704" name="テキスト ボックス 703"/>
        <xdr:cNvSpPr txBox="1"/>
      </xdr:nvSpPr>
      <xdr:spPr>
        <a:xfrm>
          <a:off x="14325111" y="1586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5232</xdr:rowOff>
    </xdr:from>
    <xdr:to>
      <xdr:col>72</xdr:col>
      <xdr:colOff>38100</xdr:colOff>
      <xdr:row>95</xdr:row>
      <xdr:rowOff>106832</xdr:rowOff>
    </xdr:to>
    <xdr:sp macro="" textlink="">
      <xdr:nvSpPr>
        <xdr:cNvPr id="705" name="楕円 704"/>
        <xdr:cNvSpPr/>
      </xdr:nvSpPr>
      <xdr:spPr>
        <a:xfrm>
          <a:off x="13652500" y="162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123359</xdr:rowOff>
    </xdr:from>
    <xdr:ext cx="534377" cy="259045"/>
    <xdr:sp macro="" textlink="">
      <xdr:nvSpPr>
        <xdr:cNvPr id="706" name="テキスト ボックス 705"/>
        <xdr:cNvSpPr txBox="1"/>
      </xdr:nvSpPr>
      <xdr:spPr>
        <a:xfrm>
          <a:off x="13436111" y="160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146324</xdr:rowOff>
    </xdr:from>
    <xdr:to>
      <xdr:col>67</xdr:col>
      <xdr:colOff>101600</xdr:colOff>
      <xdr:row>94</xdr:row>
      <xdr:rowOff>76474</xdr:rowOff>
    </xdr:to>
    <xdr:sp macro="" textlink="">
      <xdr:nvSpPr>
        <xdr:cNvPr id="707" name="楕円 706"/>
        <xdr:cNvSpPr/>
      </xdr:nvSpPr>
      <xdr:spPr>
        <a:xfrm>
          <a:off x="12763500" y="1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93001</xdr:rowOff>
    </xdr:from>
    <xdr:ext cx="534377" cy="259045"/>
    <xdr:sp macro="" textlink="">
      <xdr:nvSpPr>
        <xdr:cNvPr id="708" name="テキスト ボックス 707"/>
        <xdr:cNvSpPr txBox="1"/>
      </xdr:nvSpPr>
      <xdr:spPr>
        <a:xfrm>
          <a:off x="12547111" y="1586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4" name="直線コネクタ 733"/>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7"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38" name="直線コネクタ 737"/>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52505</xdr:rowOff>
    </xdr:from>
    <xdr:to>
      <xdr:col>116</xdr:col>
      <xdr:colOff>63500</xdr:colOff>
      <xdr:row>39</xdr:row>
      <xdr:rowOff>98878</xdr:rowOff>
    </xdr:to>
    <xdr:cxnSp macro="">
      <xdr:nvCxnSpPr>
        <xdr:cNvPr id="739" name="直線コネクタ 738"/>
        <xdr:cNvCxnSpPr/>
      </xdr:nvCxnSpPr>
      <xdr:spPr>
        <a:xfrm>
          <a:off x="21323300" y="6739055"/>
          <a:ext cx="8382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0"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1" name="フローチャート: 判断 740"/>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52505</xdr:rowOff>
    </xdr:from>
    <xdr:to>
      <xdr:col>111</xdr:col>
      <xdr:colOff>177800</xdr:colOff>
      <xdr:row>39</xdr:row>
      <xdr:rowOff>98878</xdr:rowOff>
    </xdr:to>
    <xdr:cxnSp macro="">
      <xdr:nvCxnSpPr>
        <xdr:cNvPr id="742" name="直線コネクタ 741"/>
        <xdr:cNvCxnSpPr/>
      </xdr:nvCxnSpPr>
      <xdr:spPr>
        <a:xfrm flipV="1">
          <a:off x="20434300" y="6739055"/>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3" name="フローチャート: 判断 742"/>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4" name="テキスト ボックス 743"/>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6" name="フローチャート: 判断 745"/>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7" name="テキスト ボックス 746"/>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49" name="フローチャート: 判断 748"/>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0" name="テキスト ボックス 749"/>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1" name="フローチャート: 判断 750"/>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2" name="テキスト ボックス 751"/>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1705</xdr:rowOff>
    </xdr:from>
    <xdr:to>
      <xdr:col>112</xdr:col>
      <xdr:colOff>38100</xdr:colOff>
      <xdr:row>39</xdr:row>
      <xdr:rowOff>103305</xdr:rowOff>
    </xdr:to>
    <xdr:sp macro="" textlink="">
      <xdr:nvSpPr>
        <xdr:cNvPr id="760" name="楕円 759"/>
        <xdr:cNvSpPr/>
      </xdr:nvSpPr>
      <xdr:spPr>
        <a:xfrm>
          <a:off x="212725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94432</xdr:rowOff>
    </xdr:from>
    <xdr:ext cx="378565" cy="259045"/>
    <xdr:sp macro="" textlink="">
      <xdr:nvSpPr>
        <xdr:cNvPr id="761" name="テキスト ボックス 760"/>
        <xdr:cNvSpPr txBox="1"/>
      </xdr:nvSpPr>
      <xdr:spPr>
        <a:xfrm>
          <a:off x="21134017" y="6780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1" name="直線コネクタ 790"/>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4"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5" name="直線コネクタ 794"/>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40411</xdr:rowOff>
    </xdr:from>
    <xdr:to>
      <xdr:col>116</xdr:col>
      <xdr:colOff>63500</xdr:colOff>
      <xdr:row>59</xdr:row>
      <xdr:rowOff>43421</xdr:rowOff>
    </xdr:to>
    <xdr:cxnSp macro="">
      <xdr:nvCxnSpPr>
        <xdr:cNvPr id="796" name="直線コネクタ 795"/>
        <xdr:cNvCxnSpPr/>
      </xdr:nvCxnSpPr>
      <xdr:spPr>
        <a:xfrm flipV="1">
          <a:off x="21323300" y="10155961"/>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7"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798" name="フローチャート: 判断 797"/>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43383</xdr:rowOff>
    </xdr:from>
    <xdr:to>
      <xdr:col>111</xdr:col>
      <xdr:colOff>177800</xdr:colOff>
      <xdr:row>59</xdr:row>
      <xdr:rowOff>43421</xdr:rowOff>
    </xdr:to>
    <xdr:cxnSp macro="">
      <xdr:nvCxnSpPr>
        <xdr:cNvPr id="799" name="直線コネクタ 798"/>
        <xdr:cNvCxnSpPr/>
      </xdr:nvCxnSpPr>
      <xdr:spPr>
        <a:xfrm>
          <a:off x="20434300" y="101589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0" name="フローチャート: 判断 799"/>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1" name="テキスト ボックス 800"/>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43383</xdr:rowOff>
    </xdr:from>
    <xdr:to>
      <xdr:col>107</xdr:col>
      <xdr:colOff>50800</xdr:colOff>
      <xdr:row>59</xdr:row>
      <xdr:rowOff>43383</xdr:rowOff>
    </xdr:to>
    <xdr:cxnSp macro="">
      <xdr:nvCxnSpPr>
        <xdr:cNvPr id="802" name="直線コネクタ 801"/>
        <xdr:cNvCxnSpPr/>
      </xdr:nvCxnSpPr>
      <xdr:spPr>
        <a:xfrm>
          <a:off x="19545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3" name="フローチャート: 判断 802"/>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4" name="テキスト ボックス 803"/>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43383</xdr:rowOff>
    </xdr:from>
    <xdr:to>
      <xdr:col>102</xdr:col>
      <xdr:colOff>114300</xdr:colOff>
      <xdr:row>59</xdr:row>
      <xdr:rowOff>43383</xdr:rowOff>
    </xdr:to>
    <xdr:cxnSp macro="">
      <xdr:nvCxnSpPr>
        <xdr:cNvPr id="805" name="直線コネクタ 804"/>
        <xdr:cNvCxnSpPr/>
      </xdr:nvCxnSpPr>
      <xdr:spPr>
        <a:xfrm>
          <a:off x="18656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6" name="フローチャート: 判断 805"/>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7" name="テキスト ボックス 806"/>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08" name="フローチャート: 判断 807"/>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09" name="テキスト ボックス 808"/>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161061</xdr:rowOff>
    </xdr:from>
    <xdr:to>
      <xdr:col>116</xdr:col>
      <xdr:colOff>114300</xdr:colOff>
      <xdr:row>59</xdr:row>
      <xdr:rowOff>91211</xdr:rowOff>
    </xdr:to>
    <xdr:sp macro="" textlink="">
      <xdr:nvSpPr>
        <xdr:cNvPr id="815" name="楕円 814"/>
        <xdr:cNvSpPr/>
      </xdr:nvSpPr>
      <xdr:spPr>
        <a:xfrm>
          <a:off x="22110700" y="101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75988</xdr:rowOff>
    </xdr:from>
    <xdr:ext cx="378565" cy="259045"/>
    <xdr:sp macro="" textlink="">
      <xdr:nvSpPr>
        <xdr:cNvPr id="816" name="貸付金該当値テキスト"/>
        <xdr:cNvSpPr txBox="1"/>
      </xdr:nvSpPr>
      <xdr:spPr>
        <a:xfrm>
          <a:off x="22212300" y="1002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164071</xdr:rowOff>
    </xdr:from>
    <xdr:to>
      <xdr:col>112</xdr:col>
      <xdr:colOff>38100</xdr:colOff>
      <xdr:row>59</xdr:row>
      <xdr:rowOff>94221</xdr:rowOff>
    </xdr:to>
    <xdr:sp macro="" textlink="">
      <xdr:nvSpPr>
        <xdr:cNvPr id="817" name="楕円 816"/>
        <xdr:cNvSpPr/>
      </xdr:nvSpPr>
      <xdr:spPr>
        <a:xfrm>
          <a:off x="212725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85348</xdr:rowOff>
    </xdr:from>
    <xdr:ext cx="313932" cy="259045"/>
    <xdr:sp macro="" textlink="">
      <xdr:nvSpPr>
        <xdr:cNvPr id="818" name="テキスト ボックス 817"/>
        <xdr:cNvSpPr txBox="1"/>
      </xdr:nvSpPr>
      <xdr:spPr>
        <a:xfrm>
          <a:off x="21166333" y="10200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164033</xdr:rowOff>
    </xdr:from>
    <xdr:to>
      <xdr:col>107</xdr:col>
      <xdr:colOff>101600</xdr:colOff>
      <xdr:row>59</xdr:row>
      <xdr:rowOff>94183</xdr:rowOff>
    </xdr:to>
    <xdr:sp macro="" textlink="">
      <xdr:nvSpPr>
        <xdr:cNvPr id="819" name="楕円 818"/>
        <xdr:cNvSpPr/>
      </xdr:nvSpPr>
      <xdr:spPr>
        <a:xfrm>
          <a:off x="20383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85310</xdr:rowOff>
    </xdr:from>
    <xdr:ext cx="313932" cy="259045"/>
    <xdr:sp macro="" textlink="">
      <xdr:nvSpPr>
        <xdr:cNvPr id="820" name="テキスト ボックス 819"/>
        <xdr:cNvSpPr txBox="1"/>
      </xdr:nvSpPr>
      <xdr:spPr>
        <a:xfrm>
          <a:off x="20277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164033</xdr:rowOff>
    </xdr:from>
    <xdr:to>
      <xdr:col>102</xdr:col>
      <xdr:colOff>165100</xdr:colOff>
      <xdr:row>59</xdr:row>
      <xdr:rowOff>94183</xdr:rowOff>
    </xdr:to>
    <xdr:sp macro="" textlink="">
      <xdr:nvSpPr>
        <xdr:cNvPr id="821" name="楕円 820"/>
        <xdr:cNvSpPr/>
      </xdr:nvSpPr>
      <xdr:spPr>
        <a:xfrm>
          <a:off x="19494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85310</xdr:rowOff>
    </xdr:from>
    <xdr:ext cx="313932" cy="259045"/>
    <xdr:sp macro="" textlink="">
      <xdr:nvSpPr>
        <xdr:cNvPr id="822" name="テキスト ボックス 821"/>
        <xdr:cNvSpPr txBox="1"/>
      </xdr:nvSpPr>
      <xdr:spPr>
        <a:xfrm>
          <a:off x="19388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164033</xdr:rowOff>
    </xdr:from>
    <xdr:to>
      <xdr:col>98</xdr:col>
      <xdr:colOff>38100</xdr:colOff>
      <xdr:row>59</xdr:row>
      <xdr:rowOff>94183</xdr:rowOff>
    </xdr:to>
    <xdr:sp macro="" textlink="">
      <xdr:nvSpPr>
        <xdr:cNvPr id="823" name="楕円 822"/>
        <xdr:cNvSpPr/>
      </xdr:nvSpPr>
      <xdr:spPr>
        <a:xfrm>
          <a:off x="18605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85310</xdr:rowOff>
    </xdr:from>
    <xdr:ext cx="313932" cy="259045"/>
    <xdr:sp macro="" textlink="">
      <xdr:nvSpPr>
        <xdr:cNvPr id="824" name="テキスト ボックス 823"/>
        <xdr:cNvSpPr txBox="1"/>
      </xdr:nvSpPr>
      <xdr:spPr>
        <a:xfrm>
          <a:off x="18499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49" name="直線コネクタ 848"/>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0"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1" name="直線コネクタ 850"/>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2"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3" name="直線コネクタ 852"/>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20504</xdr:rowOff>
    </xdr:from>
    <xdr:to>
      <xdr:col>116</xdr:col>
      <xdr:colOff>63500</xdr:colOff>
      <xdr:row>76</xdr:row>
      <xdr:rowOff>105315</xdr:rowOff>
    </xdr:to>
    <xdr:cxnSp macro="">
      <xdr:nvCxnSpPr>
        <xdr:cNvPr id="854" name="直線コネクタ 853"/>
        <xdr:cNvCxnSpPr/>
      </xdr:nvCxnSpPr>
      <xdr:spPr>
        <a:xfrm>
          <a:off x="21323300" y="13050704"/>
          <a:ext cx="8382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5"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6" name="フローチャート: 判断 855"/>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102991</xdr:rowOff>
    </xdr:from>
    <xdr:to>
      <xdr:col>111</xdr:col>
      <xdr:colOff>177800</xdr:colOff>
      <xdr:row>76</xdr:row>
      <xdr:rowOff>20504</xdr:rowOff>
    </xdr:to>
    <xdr:cxnSp macro="">
      <xdr:nvCxnSpPr>
        <xdr:cNvPr id="857" name="直線コネクタ 856"/>
        <xdr:cNvCxnSpPr/>
      </xdr:nvCxnSpPr>
      <xdr:spPr>
        <a:xfrm>
          <a:off x="20434300" y="12961741"/>
          <a:ext cx="8890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58" name="フローチャート: 判断 857"/>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59" name="テキスト ボックス 858"/>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98761</xdr:rowOff>
    </xdr:from>
    <xdr:to>
      <xdr:col>107</xdr:col>
      <xdr:colOff>50800</xdr:colOff>
      <xdr:row>75</xdr:row>
      <xdr:rowOff>102991</xdr:rowOff>
    </xdr:to>
    <xdr:cxnSp macro="">
      <xdr:nvCxnSpPr>
        <xdr:cNvPr id="860" name="直線コネクタ 859"/>
        <xdr:cNvCxnSpPr/>
      </xdr:nvCxnSpPr>
      <xdr:spPr>
        <a:xfrm>
          <a:off x="19545300" y="12957511"/>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1" name="フローチャート: 判断 860"/>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2" name="テキスト ボックス 861"/>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123489</xdr:rowOff>
    </xdr:from>
    <xdr:to>
      <xdr:col>102</xdr:col>
      <xdr:colOff>114300</xdr:colOff>
      <xdr:row>75</xdr:row>
      <xdr:rowOff>98761</xdr:rowOff>
    </xdr:to>
    <xdr:cxnSp macro="">
      <xdr:nvCxnSpPr>
        <xdr:cNvPr id="863" name="直線コネクタ 862"/>
        <xdr:cNvCxnSpPr/>
      </xdr:nvCxnSpPr>
      <xdr:spPr>
        <a:xfrm>
          <a:off x="18656300" y="12810789"/>
          <a:ext cx="889000" cy="14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4" name="フローチャート: 判断 863"/>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5" name="テキスト ボックス 864"/>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6" name="フローチャート: 判断 865"/>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7" name="テキスト ボックス 866"/>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54515</xdr:rowOff>
    </xdr:from>
    <xdr:to>
      <xdr:col>116</xdr:col>
      <xdr:colOff>114300</xdr:colOff>
      <xdr:row>76</xdr:row>
      <xdr:rowOff>156115</xdr:rowOff>
    </xdr:to>
    <xdr:sp macro="" textlink="">
      <xdr:nvSpPr>
        <xdr:cNvPr id="873" name="楕円 872"/>
        <xdr:cNvSpPr/>
      </xdr:nvSpPr>
      <xdr:spPr>
        <a:xfrm>
          <a:off x="22110700" y="130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32942</xdr:rowOff>
    </xdr:from>
    <xdr:ext cx="534377" cy="259045"/>
    <xdr:sp macro="" textlink="">
      <xdr:nvSpPr>
        <xdr:cNvPr id="874" name="繰出金該当値テキスト"/>
        <xdr:cNvSpPr txBox="1"/>
      </xdr:nvSpPr>
      <xdr:spPr>
        <a:xfrm>
          <a:off x="22212300" y="1306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141154</xdr:rowOff>
    </xdr:from>
    <xdr:to>
      <xdr:col>112</xdr:col>
      <xdr:colOff>38100</xdr:colOff>
      <xdr:row>76</xdr:row>
      <xdr:rowOff>71304</xdr:rowOff>
    </xdr:to>
    <xdr:sp macro="" textlink="">
      <xdr:nvSpPr>
        <xdr:cNvPr id="875" name="楕円 874"/>
        <xdr:cNvSpPr/>
      </xdr:nvSpPr>
      <xdr:spPr>
        <a:xfrm>
          <a:off x="21272500" y="129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62431</xdr:rowOff>
    </xdr:from>
    <xdr:ext cx="534377" cy="259045"/>
    <xdr:sp macro="" textlink="">
      <xdr:nvSpPr>
        <xdr:cNvPr id="876" name="テキスト ボックス 875"/>
        <xdr:cNvSpPr txBox="1"/>
      </xdr:nvSpPr>
      <xdr:spPr>
        <a:xfrm>
          <a:off x="21056111" y="130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52191</xdr:rowOff>
    </xdr:from>
    <xdr:to>
      <xdr:col>107</xdr:col>
      <xdr:colOff>101600</xdr:colOff>
      <xdr:row>75</xdr:row>
      <xdr:rowOff>153791</xdr:rowOff>
    </xdr:to>
    <xdr:sp macro="" textlink="">
      <xdr:nvSpPr>
        <xdr:cNvPr id="877" name="楕円 876"/>
        <xdr:cNvSpPr/>
      </xdr:nvSpPr>
      <xdr:spPr>
        <a:xfrm>
          <a:off x="20383500" y="1291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170318</xdr:rowOff>
    </xdr:from>
    <xdr:ext cx="534377" cy="259045"/>
    <xdr:sp macro="" textlink="">
      <xdr:nvSpPr>
        <xdr:cNvPr id="878" name="テキスト ボックス 877"/>
        <xdr:cNvSpPr txBox="1"/>
      </xdr:nvSpPr>
      <xdr:spPr>
        <a:xfrm>
          <a:off x="20167111" y="1268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47961</xdr:rowOff>
    </xdr:from>
    <xdr:to>
      <xdr:col>102</xdr:col>
      <xdr:colOff>165100</xdr:colOff>
      <xdr:row>75</xdr:row>
      <xdr:rowOff>149561</xdr:rowOff>
    </xdr:to>
    <xdr:sp macro="" textlink="">
      <xdr:nvSpPr>
        <xdr:cNvPr id="879" name="楕円 878"/>
        <xdr:cNvSpPr/>
      </xdr:nvSpPr>
      <xdr:spPr>
        <a:xfrm>
          <a:off x="19494500" y="129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166088</xdr:rowOff>
    </xdr:from>
    <xdr:ext cx="534377" cy="259045"/>
    <xdr:sp macro="" textlink="">
      <xdr:nvSpPr>
        <xdr:cNvPr id="880" name="テキスト ボックス 879"/>
        <xdr:cNvSpPr txBox="1"/>
      </xdr:nvSpPr>
      <xdr:spPr>
        <a:xfrm>
          <a:off x="19278111" y="1268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72689</xdr:rowOff>
    </xdr:from>
    <xdr:to>
      <xdr:col>98</xdr:col>
      <xdr:colOff>38100</xdr:colOff>
      <xdr:row>75</xdr:row>
      <xdr:rowOff>2839</xdr:rowOff>
    </xdr:to>
    <xdr:sp macro="" textlink="">
      <xdr:nvSpPr>
        <xdr:cNvPr id="881" name="楕円 880"/>
        <xdr:cNvSpPr/>
      </xdr:nvSpPr>
      <xdr:spPr>
        <a:xfrm>
          <a:off x="18605500" y="127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19366</xdr:rowOff>
    </xdr:from>
    <xdr:ext cx="534377" cy="259045"/>
    <xdr:sp macro="" textlink="">
      <xdr:nvSpPr>
        <xdr:cNvPr id="882" name="テキスト ボックス 881"/>
        <xdr:cNvSpPr txBox="1"/>
      </xdr:nvSpPr>
      <xdr:spPr>
        <a:xfrm>
          <a:off x="18389111" y="1253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・歳出を性質別にした全</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項目の内、</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項目が類似団体を上回っており、その中でも人件費、物件費、普通建設事業、扶助費が突出した状況となっている、人件費については。合併に伴い人員増や分庁方式による行政サービスの提供等が要因と考えており、定員適正化計画推進を基に適正化を進めている中、前年度より減少傾向となっている。しかし</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年度現在においても住民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人あたりのコストは</a:t>
          </a:r>
          <a:r>
            <a:rPr kumimoji="1" lang="en-US" altLang="ja-JP" sz="1100">
              <a:solidFill>
                <a:schemeClr val="dk1"/>
              </a:solidFill>
              <a:effectLst/>
              <a:latin typeface="+mn-lt"/>
              <a:ea typeface="+mn-ea"/>
              <a:cs typeface="+mn-cs"/>
            </a:rPr>
            <a:t>100,216</a:t>
          </a:r>
          <a:r>
            <a:rPr kumimoji="1" lang="ja-JP" altLang="ja-JP" sz="1100">
              <a:solidFill>
                <a:schemeClr val="dk1"/>
              </a:solidFill>
              <a:effectLst/>
              <a:latin typeface="+mn-lt"/>
              <a:ea typeface="+mn-ea"/>
              <a:cs typeface="+mn-cs"/>
            </a:rPr>
            <a:t>円で以前として高い状況がある。現在進めている総合庁舎建設により、分庁方式から総合庁舎方式への移行が可能となることから、更なる定員適正化の推進を図る。扶助費については、近年、生活保護世帯が減少に転じて</a:t>
          </a:r>
          <a:r>
            <a:rPr kumimoji="1" lang="ja-JP" altLang="en-US" sz="1100">
              <a:solidFill>
                <a:schemeClr val="dk1"/>
              </a:solidFill>
              <a:effectLst/>
              <a:latin typeface="+mn-lt"/>
              <a:ea typeface="+mn-ea"/>
              <a:cs typeface="+mn-cs"/>
            </a:rPr>
            <a:t>いるが、法人保育所運営扶助費等の増により、</a:t>
          </a:r>
          <a:r>
            <a:rPr kumimoji="1" lang="ja-JP" altLang="ja-JP" sz="1100">
              <a:solidFill>
                <a:schemeClr val="dk1"/>
              </a:solidFill>
              <a:effectLst/>
              <a:latin typeface="+mn-lt"/>
              <a:ea typeface="+mn-ea"/>
              <a:cs typeface="+mn-cs"/>
            </a:rPr>
            <a:t>前年度と比べ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傾向となって</a:t>
          </a:r>
          <a:r>
            <a:rPr kumimoji="1" lang="ja-JP" altLang="en-US" sz="1100">
              <a:solidFill>
                <a:schemeClr val="dk1"/>
              </a:solidFill>
              <a:effectLst/>
              <a:latin typeface="+mn-lt"/>
              <a:ea typeface="+mn-ea"/>
              <a:cs typeface="+mn-cs"/>
            </a:rPr>
            <a:t>おり、令和元年度では</a:t>
          </a:r>
          <a:r>
            <a:rPr kumimoji="1" lang="ja-JP" altLang="ja-JP" sz="1100">
              <a:solidFill>
                <a:schemeClr val="dk1"/>
              </a:solidFill>
              <a:effectLst/>
              <a:latin typeface="+mn-lt"/>
              <a:ea typeface="+mn-ea"/>
              <a:cs typeface="+mn-cs"/>
            </a:rPr>
            <a:t>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人あたりのコストは</a:t>
          </a:r>
          <a:r>
            <a:rPr kumimoji="1" lang="en-US" altLang="ja-JP" sz="1100">
              <a:solidFill>
                <a:schemeClr val="dk1"/>
              </a:solidFill>
              <a:effectLst/>
              <a:latin typeface="+mn-lt"/>
              <a:ea typeface="+mn-ea"/>
              <a:cs typeface="+mn-cs"/>
            </a:rPr>
            <a:t>148,411</a:t>
          </a:r>
          <a:r>
            <a:rPr kumimoji="1" lang="ja-JP" altLang="ja-JP" sz="1100">
              <a:solidFill>
                <a:schemeClr val="dk1"/>
              </a:solidFill>
              <a:effectLst/>
              <a:latin typeface="+mn-lt"/>
              <a:ea typeface="+mn-ea"/>
              <a:cs typeface="+mn-cs"/>
            </a:rPr>
            <a:t>円と以前として高い状況がある。扶助費は当市の歳出でも大きなウェイトを占める状況にあることを踏まえ、継続して給付適正化への取り組みに努めていく。新規整備に係る普通建設事業費については、総合庁舎</a:t>
          </a:r>
          <a:r>
            <a:rPr kumimoji="1" lang="ja-JP" altLang="en-US" sz="1100">
              <a:solidFill>
                <a:schemeClr val="dk1"/>
              </a:solidFill>
              <a:effectLst/>
              <a:latin typeface="+mn-lt"/>
              <a:ea typeface="+mn-ea"/>
              <a:cs typeface="+mn-cs"/>
            </a:rPr>
            <a:t>や伊良部小中一貫校等の</a:t>
          </a:r>
          <a:r>
            <a:rPr kumimoji="1" lang="ja-JP" altLang="ja-JP" sz="1100">
              <a:solidFill>
                <a:schemeClr val="dk1"/>
              </a:solidFill>
              <a:effectLst/>
              <a:latin typeface="+mn-lt"/>
              <a:ea typeface="+mn-ea"/>
              <a:cs typeface="+mn-cs"/>
            </a:rPr>
            <a:t>建設</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年度と比べ大幅な増</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類似団体平均を大幅に上回っている状況があることから、今後は他の事業等と調整を図るとともに、後年度の公債費の増加を見越した計画的な基金の積立等を進め健全な財政運営に努める。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55,434
54,815
204.27
46,331,158
44,297,536
1,830,722
18,625,004
40,712,540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2540</xdr:rowOff>
    </xdr:from>
    <xdr:to>
      <xdr:col>24</xdr:col>
      <xdr:colOff>63500</xdr:colOff>
      <xdr:row>33</xdr:row>
      <xdr:rowOff>16256</xdr:rowOff>
    </xdr:to>
    <xdr:cxnSp macro="">
      <xdr:nvCxnSpPr>
        <xdr:cNvPr id="59" name="直線コネクタ 58"/>
        <xdr:cNvCxnSpPr/>
      </xdr:nvCxnSpPr>
      <xdr:spPr>
        <a:xfrm>
          <a:off x="3797300" y="566039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159817</xdr:rowOff>
    </xdr:from>
    <xdr:to>
      <xdr:col>19</xdr:col>
      <xdr:colOff>177800</xdr:colOff>
      <xdr:row>33</xdr:row>
      <xdr:rowOff>2540</xdr:rowOff>
    </xdr:to>
    <xdr:cxnSp macro="">
      <xdr:nvCxnSpPr>
        <xdr:cNvPr id="62" name="直線コネクタ 61"/>
        <xdr:cNvCxnSpPr/>
      </xdr:nvCxnSpPr>
      <xdr:spPr>
        <a:xfrm>
          <a:off x="2908300" y="5474767"/>
          <a:ext cx="889000" cy="1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159817</xdr:rowOff>
    </xdr:from>
    <xdr:to>
      <xdr:col>15</xdr:col>
      <xdr:colOff>50800</xdr:colOff>
      <xdr:row>32</xdr:row>
      <xdr:rowOff>7569</xdr:rowOff>
    </xdr:to>
    <xdr:cxnSp macro="">
      <xdr:nvCxnSpPr>
        <xdr:cNvPr id="65" name="直線コネクタ 64"/>
        <xdr:cNvCxnSpPr/>
      </xdr:nvCxnSpPr>
      <xdr:spPr>
        <a:xfrm flipV="1">
          <a:off x="2019300" y="547476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111811</xdr:rowOff>
    </xdr:from>
    <xdr:to>
      <xdr:col>10</xdr:col>
      <xdr:colOff>114300</xdr:colOff>
      <xdr:row>32</xdr:row>
      <xdr:rowOff>7569</xdr:rowOff>
    </xdr:to>
    <xdr:cxnSp macro="">
      <xdr:nvCxnSpPr>
        <xdr:cNvPr id="68" name="直線コネクタ 67"/>
        <xdr:cNvCxnSpPr/>
      </xdr:nvCxnSpPr>
      <xdr:spPr>
        <a:xfrm>
          <a:off x="1130300" y="5255311"/>
          <a:ext cx="889000" cy="2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136906</xdr:rowOff>
    </xdr:from>
    <xdr:to>
      <xdr:col>24</xdr:col>
      <xdr:colOff>114300</xdr:colOff>
      <xdr:row>33</xdr:row>
      <xdr:rowOff>67056</xdr:rowOff>
    </xdr:to>
    <xdr:sp macro="" textlink="">
      <xdr:nvSpPr>
        <xdr:cNvPr id="78" name="楕円 77"/>
        <xdr:cNvSpPr/>
      </xdr:nvSpPr>
      <xdr:spPr>
        <a:xfrm>
          <a:off x="45847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159783</xdr:rowOff>
    </xdr:from>
    <xdr:ext cx="469744" cy="259045"/>
    <xdr:sp macro="" textlink="">
      <xdr:nvSpPr>
        <xdr:cNvPr id="79" name="議会費該当値テキスト"/>
        <xdr:cNvSpPr txBox="1"/>
      </xdr:nvSpPr>
      <xdr:spPr>
        <a:xfrm>
          <a:off x="4686300" y="547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123190</xdr:rowOff>
    </xdr:from>
    <xdr:to>
      <xdr:col>20</xdr:col>
      <xdr:colOff>38100</xdr:colOff>
      <xdr:row>33</xdr:row>
      <xdr:rowOff>53340</xdr:rowOff>
    </xdr:to>
    <xdr:sp macro="" textlink="">
      <xdr:nvSpPr>
        <xdr:cNvPr id="80" name="楕円 79"/>
        <xdr:cNvSpPr/>
      </xdr:nvSpPr>
      <xdr:spPr>
        <a:xfrm>
          <a:off x="3746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69867</xdr:rowOff>
    </xdr:from>
    <xdr:ext cx="469744" cy="259045"/>
    <xdr:sp macro="" textlink="">
      <xdr:nvSpPr>
        <xdr:cNvPr id="81" name="テキスト ボックス 80"/>
        <xdr:cNvSpPr txBox="1"/>
      </xdr:nvSpPr>
      <xdr:spPr>
        <a:xfrm>
          <a:off x="3562428" y="53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109017</xdr:rowOff>
    </xdr:from>
    <xdr:to>
      <xdr:col>15</xdr:col>
      <xdr:colOff>101600</xdr:colOff>
      <xdr:row>32</xdr:row>
      <xdr:rowOff>39167</xdr:rowOff>
    </xdr:to>
    <xdr:sp macro="" textlink="">
      <xdr:nvSpPr>
        <xdr:cNvPr id="82" name="楕円 81"/>
        <xdr:cNvSpPr/>
      </xdr:nvSpPr>
      <xdr:spPr>
        <a:xfrm>
          <a:off x="2857500" y="54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55694</xdr:rowOff>
    </xdr:from>
    <xdr:ext cx="469744" cy="259045"/>
    <xdr:sp macro="" textlink="">
      <xdr:nvSpPr>
        <xdr:cNvPr id="83" name="テキスト ボックス 82"/>
        <xdr:cNvSpPr txBox="1"/>
      </xdr:nvSpPr>
      <xdr:spPr>
        <a:xfrm>
          <a:off x="2673428" y="519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128219</xdr:rowOff>
    </xdr:from>
    <xdr:to>
      <xdr:col>10</xdr:col>
      <xdr:colOff>165100</xdr:colOff>
      <xdr:row>32</xdr:row>
      <xdr:rowOff>58369</xdr:rowOff>
    </xdr:to>
    <xdr:sp macro="" textlink="">
      <xdr:nvSpPr>
        <xdr:cNvPr id="84" name="楕円 83"/>
        <xdr:cNvSpPr/>
      </xdr:nvSpPr>
      <xdr:spPr>
        <a:xfrm>
          <a:off x="1968500" y="54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74896</xdr:rowOff>
    </xdr:from>
    <xdr:ext cx="469744" cy="259045"/>
    <xdr:sp macro="" textlink="">
      <xdr:nvSpPr>
        <xdr:cNvPr id="85" name="テキスト ボックス 84"/>
        <xdr:cNvSpPr txBox="1"/>
      </xdr:nvSpPr>
      <xdr:spPr>
        <a:xfrm>
          <a:off x="1784428" y="521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61011</xdr:rowOff>
    </xdr:from>
    <xdr:to>
      <xdr:col>6</xdr:col>
      <xdr:colOff>38100</xdr:colOff>
      <xdr:row>30</xdr:row>
      <xdr:rowOff>162611</xdr:rowOff>
    </xdr:to>
    <xdr:sp macro="" textlink="">
      <xdr:nvSpPr>
        <xdr:cNvPr id="86" name="楕円 85"/>
        <xdr:cNvSpPr/>
      </xdr:nvSpPr>
      <xdr:spPr>
        <a:xfrm>
          <a:off x="1079500" y="52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7688</xdr:rowOff>
    </xdr:from>
    <xdr:ext cx="469744" cy="259045"/>
    <xdr:sp macro="" textlink="">
      <xdr:nvSpPr>
        <xdr:cNvPr id="87" name="テキスト ボックス 86"/>
        <xdr:cNvSpPr txBox="1"/>
      </xdr:nvSpPr>
      <xdr:spPr>
        <a:xfrm>
          <a:off x="895428" y="497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57968</xdr:rowOff>
    </xdr:from>
    <xdr:to>
      <xdr:col>24</xdr:col>
      <xdr:colOff>63500</xdr:colOff>
      <xdr:row>53</xdr:row>
      <xdr:rowOff>170965</xdr:rowOff>
    </xdr:to>
    <xdr:cxnSp macro="">
      <xdr:nvCxnSpPr>
        <xdr:cNvPr id="116" name="直線コネクタ 115"/>
        <xdr:cNvCxnSpPr/>
      </xdr:nvCxnSpPr>
      <xdr:spPr>
        <a:xfrm flipV="1">
          <a:off x="3797300" y="8801918"/>
          <a:ext cx="838200" cy="45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170965</xdr:rowOff>
    </xdr:from>
    <xdr:to>
      <xdr:col>19</xdr:col>
      <xdr:colOff>177800</xdr:colOff>
      <xdr:row>54</xdr:row>
      <xdr:rowOff>93241</xdr:rowOff>
    </xdr:to>
    <xdr:cxnSp macro="">
      <xdr:nvCxnSpPr>
        <xdr:cNvPr id="119" name="直線コネクタ 118"/>
        <xdr:cNvCxnSpPr/>
      </xdr:nvCxnSpPr>
      <xdr:spPr>
        <a:xfrm flipV="1">
          <a:off x="2908300" y="9257815"/>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93241</xdr:rowOff>
    </xdr:from>
    <xdr:to>
      <xdr:col>15</xdr:col>
      <xdr:colOff>50800</xdr:colOff>
      <xdr:row>54</xdr:row>
      <xdr:rowOff>164716</xdr:rowOff>
    </xdr:to>
    <xdr:cxnSp macro="">
      <xdr:nvCxnSpPr>
        <xdr:cNvPr id="122" name="直線コネクタ 121"/>
        <xdr:cNvCxnSpPr/>
      </xdr:nvCxnSpPr>
      <xdr:spPr>
        <a:xfrm flipV="1">
          <a:off x="2019300" y="9351541"/>
          <a:ext cx="889000" cy="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74252</xdr:rowOff>
    </xdr:from>
    <xdr:to>
      <xdr:col>10</xdr:col>
      <xdr:colOff>114300</xdr:colOff>
      <xdr:row>54</xdr:row>
      <xdr:rowOff>164716</xdr:rowOff>
    </xdr:to>
    <xdr:cxnSp macro="">
      <xdr:nvCxnSpPr>
        <xdr:cNvPr id="125" name="直線コネクタ 124"/>
        <xdr:cNvCxnSpPr/>
      </xdr:nvCxnSpPr>
      <xdr:spPr>
        <a:xfrm>
          <a:off x="1130300" y="9332552"/>
          <a:ext cx="889000" cy="9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7168</xdr:rowOff>
    </xdr:from>
    <xdr:to>
      <xdr:col>24</xdr:col>
      <xdr:colOff>114300</xdr:colOff>
      <xdr:row>51</xdr:row>
      <xdr:rowOff>108768</xdr:rowOff>
    </xdr:to>
    <xdr:sp macro="" textlink="">
      <xdr:nvSpPr>
        <xdr:cNvPr id="135" name="楕円 134"/>
        <xdr:cNvSpPr/>
      </xdr:nvSpPr>
      <xdr:spPr>
        <a:xfrm>
          <a:off x="4584700" y="875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113540</xdr:rowOff>
    </xdr:from>
    <xdr:ext cx="599010" cy="259045"/>
    <xdr:sp macro="" textlink="">
      <xdr:nvSpPr>
        <xdr:cNvPr id="136" name="総務費該当値テキスト"/>
        <xdr:cNvSpPr txBox="1"/>
      </xdr:nvSpPr>
      <xdr:spPr>
        <a:xfrm>
          <a:off x="4686300" y="868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120165</xdr:rowOff>
    </xdr:from>
    <xdr:to>
      <xdr:col>20</xdr:col>
      <xdr:colOff>38100</xdr:colOff>
      <xdr:row>54</xdr:row>
      <xdr:rowOff>50315</xdr:rowOff>
    </xdr:to>
    <xdr:sp macro="" textlink="">
      <xdr:nvSpPr>
        <xdr:cNvPr id="137" name="楕円 136"/>
        <xdr:cNvSpPr/>
      </xdr:nvSpPr>
      <xdr:spPr>
        <a:xfrm>
          <a:off x="3746500" y="920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66842</xdr:rowOff>
    </xdr:from>
    <xdr:ext cx="599010" cy="259045"/>
    <xdr:sp macro="" textlink="">
      <xdr:nvSpPr>
        <xdr:cNvPr id="138" name="テキスト ボックス 137"/>
        <xdr:cNvSpPr txBox="1"/>
      </xdr:nvSpPr>
      <xdr:spPr>
        <a:xfrm>
          <a:off x="3497795" y="898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42441</xdr:rowOff>
    </xdr:from>
    <xdr:to>
      <xdr:col>15</xdr:col>
      <xdr:colOff>101600</xdr:colOff>
      <xdr:row>54</xdr:row>
      <xdr:rowOff>144041</xdr:rowOff>
    </xdr:to>
    <xdr:sp macro="" textlink="">
      <xdr:nvSpPr>
        <xdr:cNvPr id="139" name="楕円 138"/>
        <xdr:cNvSpPr/>
      </xdr:nvSpPr>
      <xdr:spPr>
        <a:xfrm>
          <a:off x="2857500" y="930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160568</xdr:rowOff>
    </xdr:from>
    <xdr:ext cx="599010" cy="259045"/>
    <xdr:sp macro="" textlink="">
      <xdr:nvSpPr>
        <xdr:cNvPr id="140" name="テキスト ボックス 139"/>
        <xdr:cNvSpPr txBox="1"/>
      </xdr:nvSpPr>
      <xdr:spPr>
        <a:xfrm>
          <a:off x="2608795" y="90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113916</xdr:rowOff>
    </xdr:from>
    <xdr:to>
      <xdr:col>10</xdr:col>
      <xdr:colOff>165100</xdr:colOff>
      <xdr:row>55</xdr:row>
      <xdr:rowOff>44066</xdr:rowOff>
    </xdr:to>
    <xdr:sp macro="" textlink="">
      <xdr:nvSpPr>
        <xdr:cNvPr id="141" name="楕円 140"/>
        <xdr:cNvSpPr/>
      </xdr:nvSpPr>
      <xdr:spPr>
        <a:xfrm>
          <a:off x="1968500" y="937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60593</xdr:rowOff>
    </xdr:from>
    <xdr:ext cx="534377" cy="259045"/>
    <xdr:sp macro="" textlink="">
      <xdr:nvSpPr>
        <xdr:cNvPr id="142" name="テキスト ボックス 141"/>
        <xdr:cNvSpPr txBox="1"/>
      </xdr:nvSpPr>
      <xdr:spPr>
        <a:xfrm>
          <a:off x="1752111" y="914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23452</xdr:rowOff>
    </xdr:from>
    <xdr:to>
      <xdr:col>6</xdr:col>
      <xdr:colOff>38100</xdr:colOff>
      <xdr:row>54</xdr:row>
      <xdr:rowOff>125052</xdr:rowOff>
    </xdr:to>
    <xdr:sp macro="" textlink="">
      <xdr:nvSpPr>
        <xdr:cNvPr id="143" name="楕円 142"/>
        <xdr:cNvSpPr/>
      </xdr:nvSpPr>
      <xdr:spPr>
        <a:xfrm>
          <a:off x="1079500" y="92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141579</xdr:rowOff>
    </xdr:from>
    <xdr:ext cx="599010" cy="259045"/>
    <xdr:sp macro="" textlink="">
      <xdr:nvSpPr>
        <xdr:cNvPr id="144" name="テキスト ボックス 143"/>
        <xdr:cNvSpPr txBox="1"/>
      </xdr:nvSpPr>
      <xdr:spPr>
        <a:xfrm>
          <a:off x="830795" y="90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143814</xdr:rowOff>
    </xdr:from>
    <xdr:to>
      <xdr:col>24</xdr:col>
      <xdr:colOff>63500</xdr:colOff>
      <xdr:row>72</xdr:row>
      <xdr:rowOff>1130</xdr:rowOff>
    </xdr:to>
    <xdr:cxnSp macro="">
      <xdr:nvCxnSpPr>
        <xdr:cNvPr id="174" name="直線コネクタ 173"/>
        <xdr:cNvCxnSpPr/>
      </xdr:nvCxnSpPr>
      <xdr:spPr>
        <a:xfrm flipV="1">
          <a:off x="3797300" y="12316764"/>
          <a:ext cx="8382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50508</xdr:rowOff>
    </xdr:from>
    <xdr:to>
      <xdr:col>19</xdr:col>
      <xdr:colOff>177800</xdr:colOff>
      <xdr:row>72</xdr:row>
      <xdr:rowOff>1130</xdr:rowOff>
    </xdr:to>
    <xdr:cxnSp macro="">
      <xdr:nvCxnSpPr>
        <xdr:cNvPr id="177" name="直線コネクタ 176"/>
        <xdr:cNvCxnSpPr/>
      </xdr:nvCxnSpPr>
      <xdr:spPr>
        <a:xfrm>
          <a:off x="2908300" y="12223458"/>
          <a:ext cx="8890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37986</xdr:rowOff>
    </xdr:from>
    <xdr:to>
      <xdr:col>15</xdr:col>
      <xdr:colOff>50800</xdr:colOff>
      <xdr:row>71</xdr:row>
      <xdr:rowOff>50508</xdr:rowOff>
    </xdr:to>
    <xdr:cxnSp macro="">
      <xdr:nvCxnSpPr>
        <xdr:cNvPr id="180" name="直線コネクタ 179"/>
        <xdr:cNvCxnSpPr/>
      </xdr:nvCxnSpPr>
      <xdr:spPr>
        <a:xfrm>
          <a:off x="2019300" y="12210936"/>
          <a:ext cx="8890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37986</xdr:rowOff>
    </xdr:from>
    <xdr:to>
      <xdr:col>10</xdr:col>
      <xdr:colOff>114300</xdr:colOff>
      <xdr:row>72</xdr:row>
      <xdr:rowOff>40539</xdr:rowOff>
    </xdr:to>
    <xdr:cxnSp macro="">
      <xdr:nvCxnSpPr>
        <xdr:cNvPr id="183" name="直線コネクタ 182"/>
        <xdr:cNvCxnSpPr/>
      </xdr:nvCxnSpPr>
      <xdr:spPr>
        <a:xfrm flipV="1">
          <a:off x="1130300" y="12210936"/>
          <a:ext cx="889000" cy="17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7" name="テキスト ボックス 186"/>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93014</xdr:rowOff>
    </xdr:from>
    <xdr:to>
      <xdr:col>24</xdr:col>
      <xdr:colOff>114300</xdr:colOff>
      <xdr:row>72</xdr:row>
      <xdr:rowOff>23164</xdr:rowOff>
    </xdr:to>
    <xdr:sp macro="" textlink="">
      <xdr:nvSpPr>
        <xdr:cNvPr id="193" name="楕円 192"/>
        <xdr:cNvSpPr/>
      </xdr:nvSpPr>
      <xdr:spPr>
        <a:xfrm>
          <a:off x="4584700" y="122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115891</xdr:rowOff>
    </xdr:from>
    <xdr:ext cx="599010" cy="259045"/>
    <xdr:sp macro="" textlink="">
      <xdr:nvSpPr>
        <xdr:cNvPr id="194" name="民生費該当値テキスト"/>
        <xdr:cNvSpPr txBox="1"/>
      </xdr:nvSpPr>
      <xdr:spPr>
        <a:xfrm>
          <a:off x="4686300" y="1211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121780</xdr:rowOff>
    </xdr:from>
    <xdr:to>
      <xdr:col>20</xdr:col>
      <xdr:colOff>38100</xdr:colOff>
      <xdr:row>72</xdr:row>
      <xdr:rowOff>51930</xdr:rowOff>
    </xdr:to>
    <xdr:sp macro="" textlink="">
      <xdr:nvSpPr>
        <xdr:cNvPr id="195" name="楕円 194"/>
        <xdr:cNvSpPr/>
      </xdr:nvSpPr>
      <xdr:spPr>
        <a:xfrm>
          <a:off x="3746500" y="122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68457</xdr:rowOff>
    </xdr:from>
    <xdr:ext cx="599010" cy="259045"/>
    <xdr:sp macro="" textlink="">
      <xdr:nvSpPr>
        <xdr:cNvPr id="196" name="テキスト ボックス 195"/>
        <xdr:cNvSpPr txBox="1"/>
      </xdr:nvSpPr>
      <xdr:spPr>
        <a:xfrm>
          <a:off x="3497795" y="120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171158</xdr:rowOff>
    </xdr:from>
    <xdr:to>
      <xdr:col>15</xdr:col>
      <xdr:colOff>101600</xdr:colOff>
      <xdr:row>71</xdr:row>
      <xdr:rowOff>101308</xdr:rowOff>
    </xdr:to>
    <xdr:sp macro="" textlink="">
      <xdr:nvSpPr>
        <xdr:cNvPr id="197" name="楕円 196"/>
        <xdr:cNvSpPr/>
      </xdr:nvSpPr>
      <xdr:spPr>
        <a:xfrm>
          <a:off x="2857500" y="121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117835</xdr:rowOff>
    </xdr:from>
    <xdr:ext cx="599010" cy="259045"/>
    <xdr:sp macro="" textlink="">
      <xdr:nvSpPr>
        <xdr:cNvPr id="198" name="テキスト ボックス 197"/>
        <xdr:cNvSpPr txBox="1"/>
      </xdr:nvSpPr>
      <xdr:spPr>
        <a:xfrm>
          <a:off x="2608795" y="1194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158636</xdr:rowOff>
    </xdr:from>
    <xdr:to>
      <xdr:col>10</xdr:col>
      <xdr:colOff>165100</xdr:colOff>
      <xdr:row>71</xdr:row>
      <xdr:rowOff>88786</xdr:rowOff>
    </xdr:to>
    <xdr:sp macro="" textlink="">
      <xdr:nvSpPr>
        <xdr:cNvPr id="199" name="楕円 198"/>
        <xdr:cNvSpPr/>
      </xdr:nvSpPr>
      <xdr:spPr>
        <a:xfrm>
          <a:off x="1968500" y="121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105313</xdr:rowOff>
    </xdr:from>
    <xdr:ext cx="599010" cy="259045"/>
    <xdr:sp macro="" textlink="">
      <xdr:nvSpPr>
        <xdr:cNvPr id="200" name="テキスト ボックス 199"/>
        <xdr:cNvSpPr txBox="1"/>
      </xdr:nvSpPr>
      <xdr:spPr>
        <a:xfrm>
          <a:off x="1719795" y="1193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161189</xdr:rowOff>
    </xdr:from>
    <xdr:to>
      <xdr:col>6</xdr:col>
      <xdr:colOff>38100</xdr:colOff>
      <xdr:row>72</xdr:row>
      <xdr:rowOff>91339</xdr:rowOff>
    </xdr:to>
    <xdr:sp macro="" textlink="">
      <xdr:nvSpPr>
        <xdr:cNvPr id="201" name="楕円 200"/>
        <xdr:cNvSpPr/>
      </xdr:nvSpPr>
      <xdr:spPr>
        <a:xfrm>
          <a:off x="1079500" y="123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107866</xdr:rowOff>
    </xdr:from>
    <xdr:ext cx="599010" cy="259045"/>
    <xdr:sp macro="" textlink="">
      <xdr:nvSpPr>
        <xdr:cNvPr id="202" name="テキスト ボックス 201"/>
        <xdr:cNvSpPr txBox="1"/>
      </xdr:nvSpPr>
      <xdr:spPr>
        <a:xfrm>
          <a:off x="830795" y="1210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165812</xdr:rowOff>
    </xdr:from>
    <xdr:to>
      <xdr:col>24</xdr:col>
      <xdr:colOff>63500</xdr:colOff>
      <xdr:row>96</xdr:row>
      <xdr:rowOff>126237</xdr:rowOff>
    </xdr:to>
    <xdr:cxnSp macro="">
      <xdr:nvCxnSpPr>
        <xdr:cNvPr id="231" name="直線コネクタ 230"/>
        <xdr:cNvCxnSpPr/>
      </xdr:nvCxnSpPr>
      <xdr:spPr>
        <a:xfrm>
          <a:off x="3797300" y="16282112"/>
          <a:ext cx="838200" cy="30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165812</xdr:rowOff>
    </xdr:from>
    <xdr:to>
      <xdr:col>19</xdr:col>
      <xdr:colOff>177800</xdr:colOff>
      <xdr:row>96</xdr:row>
      <xdr:rowOff>14630</xdr:rowOff>
    </xdr:to>
    <xdr:cxnSp macro="">
      <xdr:nvCxnSpPr>
        <xdr:cNvPr id="234" name="直線コネクタ 233"/>
        <xdr:cNvCxnSpPr/>
      </xdr:nvCxnSpPr>
      <xdr:spPr>
        <a:xfrm flipV="1">
          <a:off x="2908300" y="16282112"/>
          <a:ext cx="889000" cy="19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14630</xdr:rowOff>
    </xdr:from>
    <xdr:to>
      <xdr:col>15</xdr:col>
      <xdr:colOff>50800</xdr:colOff>
      <xdr:row>96</xdr:row>
      <xdr:rowOff>164579</xdr:rowOff>
    </xdr:to>
    <xdr:cxnSp macro="">
      <xdr:nvCxnSpPr>
        <xdr:cNvPr id="237" name="直線コネクタ 236"/>
        <xdr:cNvCxnSpPr/>
      </xdr:nvCxnSpPr>
      <xdr:spPr>
        <a:xfrm flipV="1">
          <a:off x="2019300" y="16473830"/>
          <a:ext cx="889000" cy="1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4763</xdr:rowOff>
    </xdr:from>
    <xdr:to>
      <xdr:col>10</xdr:col>
      <xdr:colOff>114300</xdr:colOff>
      <xdr:row>96</xdr:row>
      <xdr:rowOff>164579</xdr:rowOff>
    </xdr:to>
    <xdr:cxnSp macro="">
      <xdr:nvCxnSpPr>
        <xdr:cNvPr id="240" name="直線コネクタ 239"/>
        <xdr:cNvCxnSpPr/>
      </xdr:nvCxnSpPr>
      <xdr:spPr>
        <a:xfrm>
          <a:off x="1130300" y="16121063"/>
          <a:ext cx="889000" cy="50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75437</xdr:rowOff>
    </xdr:from>
    <xdr:to>
      <xdr:col>24</xdr:col>
      <xdr:colOff>114300</xdr:colOff>
      <xdr:row>97</xdr:row>
      <xdr:rowOff>5587</xdr:rowOff>
    </xdr:to>
    <xdr:sp macro="" textlink="">
      <xdr:nvSpPr>
        <xdr:cNvPr id="250" name="楕円 249"/>
        <xdr:cNvSpPr/>
      </xdr:nvSpPr>
      <xdr:spPr>
        <a:xfrm>
          <a:off x="4584700" y="165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53864</xdr:rowOff>
    </xdr:from>
    <xdr:ext cx="534377" cy="259045"/>
    <xdr:sp macro="" textlink="">
      <xdr:nvSpPr>
        <xdr:cNvPr id="251" name="衛生費該当値テキスト"/>
        <xdr:cNvSpPr txBox="1"/>
      </xdr:nvSpPr>
      <xdr:spPr>
        <a:xfrm>
          <a:off x="4686300" y="1651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115012</xdr:rowOff>
    </xdr:from>
    <xdr:to>
      <xdr:col>20</xdr:col>
      <xdr:colOff>38100</xdr:colOff>
      <xdr:row>95</xdr:row>
      <xdr:rowOff>45162</xdr:rowOff>
    </xdr:to>
    <xdr:sp macro="" textlink="">
      <xdr:nvSpPr>
        <xdr:cNvPr id="252" name="楕円 251"/>
        <xdr:cNvSpPr/>
      </xdr:nvSpPr>
      <xdr:spPr>
        <a:xfrm>
          <a:off x="3746500" y="162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61689</xdr:rowOff>
    </xdr:from>
    <xdr:ext cx="534377" cy="259045"/>
    <xdr:sp macro="" textlink="">
      <xdr:nvSpPr>
        <xdr:cNvPr id="253" name="テキスト ボックス 252"/>
        <xdr:cNvSpPr txBox="1"/>
      </xdr:nvSpPr>
      <xdr:spPr>
        <a:xfrm>
          <a:off x="3530111" y="160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135280</xdr:rowOff>
    </xdr:from>
    <xdr:to>
      <xdr:col>15</xdr:col>
      <xdr:colOff>101600</xdr:colOff>
      <xdr:row>96</xdr:row>
      <xdr:rowOff>65430</xdr:rowOff>
    </xdr:to>
    <xdr:sp macro="" textlink="">
      <xdr:nvSpPr>
        <xdr:cNvPr id="254" name="楕円 253"/>
        <xdr:cNvSpPr/>
      </xdr:nvSpPr>
      <xdr:spPr>
        <a:xfrm>
          <a:off x="2857500" y="164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81957</xdr:rowOff>
    </xdr:from>
    <xdr:ext cx="534377" cy="259045"/>
    <xdr:sp macro="" textlink="">
      <xdr:nvSpPr>
        <xdr:cNvPr id="255" name="テキスト ボックス 254"/>
        <xdr:cNvSpPr txBox="1"/>
      </xdr:nvSpPr>
      <xdr:spPr>
        <a:xfrm>
          <a:off x="2641111" y="161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113779</xdr:rowOff>
    </xdr:from>
    <xdr:to>
      <xdr:col>10</xdr:col>
      <xdr:colOff>165100</xdr:colOff>
      <xdr:row>97</xdr:row>
      <xdr:rowOff>43929</xdr:rowOff>
    </xdr:to>
    <xdr:sp macro="" textlink="">
      <xdr:nvSpPr>
        <xdr:cNvPr id="256" name="楕円 255"/>
        <xdr:cNvSpPr/>
      </xdr:nvSpPr>
      <xdr:spPr>
        <a:xfrm>
          <a:off x="1968500" y="165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35056</xdr:rowOff>
    </xdr:from>
    <xdr:ext cx="534377" cy="259045"/>
    <xdr:sp macro="" textlink="">
      <xdr:nvSpPr>
        <xdr:cNvPr id="257" name="テキスト ボックス 256"/>
        <xdr:cNvSpPr txBox="1"/>
      </xdr:nvSpPr>
      <xdr:spPr>
        <a:xfrm>
          <a:off x="1752111" y="1666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125413</xdr:rowOff>
    </xdr:from>
    <xdr:to>
      <xdr:col>6</xdr:col>
      <xdr:colOff>38100</xdr:colOff>
      <xdr:row>94</xdr:row>
      <xdr:rowOff>55563</xdr:rowOff>
    </xdr:to>
    <xdr:sp macro="" textlink="">
      <xdr:nvSpPr>
        <xdr:cNvPr id="258" name="楕円 257"/>
        <xdr:cNvSpPr/>
      </xdr:nvSpPr>
      <xdr:spPr>
        <a:xfrm>
          <a:off x="1079500" y="160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72090</xdr:rowOff>
    </xdr:from>
    <xdr:ext cx="534377" cy="259045"/>
    <xdr:sp macro="" textlink="">
      <xdr:nvSpPr>
        <xdr:cNvPr id="259" name="テキスト ボックス 258"/>
        <xdr:cNvSpPr txBox="1"/>
      </xdr:nvSpPr>
      <xdr:spPr>
        <a:xfrm>
          <a:off x="863111" y="1584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145415</xdr:rowOff>
    </xdr:from>
    <xdr:to>
      <xdr:col>55</xdr:col>
      <xdr:colOff>0</xdr:colOff>
      <xdr:row>38</xdr:row>
      <xdr:rowOff>149987</xdr:rowOff>
    </xdr:to>
    <xdr:cxnSp macro="">
      <xdr:nvCxnSpPr>
        <xdr:cNvPr id="288" name="直線コネクタ 287"/>
        <xdr:cNvCxnSpPr/>
      </xdr:nvCxnSpPr>
      <xdr:spPr>
        <a:xfrm>
          <a:off x="9639300" y="66605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144653</xdr:rowOff>
    </xdr:from>
    <xdr:to>
      <xdr:col>50</xdr:col>
      <xdr:colOff>114300</xdr:colOff>
      <xdr:row>38</xdr:row>
      <xdr:rowOff>145415</xdr:rowOff>
    </xdr:to>
    <xdr:cxnSp macro="">
      <xdr:nvCxnSpPr>
        <xdr:cNvPr id="291" name="直線コネクタ 290"/>
        <xdr:cNvCxnSpPr/>
      </xdr:nvCxnSpPr>
      <xdr:spPr>
        <a:xfrm>
          <a:off x="8750300" y="665975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144272</xdr:rowOff>
    </xdr:from>
    <xdr:to>
      <xdr:col>45</xdr:col>
      <xdr:colOff>177800</xdr:colOff>
      <xdr:row>38</xdr:row>
      <xdr:rowOff>144653</xdr:rowOff>
    </xdr:to>
    <xdr:cxnSp macro="">
      <xdr:nvCxnSpPr>
        <xdr:cNvPr id="294" name="直線コネクタ 293"/>
        <xdr:cNvCxnSpPr/>
      </xdr:nvCxnSpPr>
      <xdr:spPr>
        <a:xfrm>
          <a:off x="7861300" y="665937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144272</xdr:rowOff>
    </xdr:from>
    <xdr:to>
      <xdr:col>41</xdr:col>
      <xdr:colOff>50800</xdr:colOff>
      <xdr:row>38</xdr:row>
      <xdr:rowOff>145796</xdr:rowOff>
    </xdr:to>
    <xdr:cxnSp macro="">
      <xdr:nvCxnSpPr>
        <xdr:cNvPr id="297" name="直線コネクタ 296"/>
        <xdr:cNvCxnSpPr/>
      </xdr:nvCxnSpPr>
      <xdr:spPr>
        <a:xfrm flipV="1">
          <a:off x="6972300" y="66593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99187</xdr:rowOff>
    </xdr:from>
    <xdr:to>
      <xdr:col>55</xdr:col>
      <xdr:colOff>50800</xdr:colOff>
      <xdr:row>39</xdr:row>
      <xdr:rowOff>29337</xdr:rowOff>
    </xdr:to>
    <xdr:sp macro="" textlink="">
      <xdr:nvSpPr>
        <xdr:cNvPr id="307" name="楕円 306"/>
        <xdr:cNvSpPr/>
      </xdr:nvSpPr>
      <xdr:spPr>
        <a:xfrm>
          <a:off x="104267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14114</xdr:rowOff>
    </xdr:from>
    <xdr:ext cx="378565" cy="259045"/>
    <xdr:sp macro="" textlink="">
      <xdr:nvSpPr>
        <xdr:cNvPr id="308" name="労働費該当値テキスト"/>
        <xdr:cNvSpPr txBox="1"/>
      </xdr:nvSpPr>
      <xdr:spPr>
        <a:xfrm>
          <a:off x="10528300" y="652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94615</xdr:rowOff>
    </xdr:from>
    <xdr:to>
      <xdr:col>50</xdr:col>
      <xdr:colOff>165100</xdr:colOff>
      <xdr:row>39</xdr:row>
      <xdr:rowOff>24765</xdr:rowOff>
    </xdr:to>
    <xdr:sp macro="" textlink="">
      <xdr:nvSpPr>
        <xdr:cNvPr id="309" name="楕円 308"/>
        <xdr:cNvSpPr/>
      </xdr:nvSpPr>
      <xdr:spPr>
        <a:xfrm>
          <a:off x="9588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15892</xdr:rowOff>
    </xdr:from>
    <xdr:ext cx="378565" cy="259045"/>
    <xdr:sp macro="" textlink="">
      <xdr:nvSpPr>
        <xdr:cNvPr id="310" name="テキスト ボックス 309"/>
        <xdr:cNvSpPr txBox="1"/>
      </xdr:nvSpPr>
      <xdr:spPr>
        <a:xfrm>
          <a:off x="9450017" y="6702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93853</xdr:rowOff>
    </xdr:from>
    <xdr:to>
      <xdr:col>46</xdr:col>
      <xdr:colOff>38100</xdr:colOff>
      <xdr:row>39</xdr:row>
      <xdr:rowOff>24003</xdr:rowOff>
    </xdr:to>
    <xdr:sp macro="" textlink="">
      <xdr:nvSpPr>
        <xdr:cNvPr id="311" name="楕円 310"/>
        <xdr:cNvSpPr/>
      </xdr:nvSpPr>
      <xdr:spPr>
        <a:xfrm>
          <a:off x="8699500" y="66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15130</xdr:rowOff>
    </xdr:from>
    <xdr:ext cx="378565" cy="259045"/>
    <xdr:sp macro="" textlink="">
      <xdr:nvSpPr>
        <xdr:cNvPr id="312" name="テキスト ボックス 311"/>
        <xdr:cNvSpPr txBox="1"/>
      </xdr:nvSpPr>
      <xdr:spPr>
        <a:xfrm>
          <a:off x="8561017" y="6701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93472</xdr:rowOff>
    </xdr:from>
    <xdr:to>
      <xdr:col>41</xdr:col>
      <xdr:colOff>101600</xdr:colOff>
      <xdr:row>39</xdr:row>
      <xdr:rowOff>23622</xdr:rowOff>
    </xdr:to>
    <xdr:sp macro="" textlink="">
      <xdr:nvSpPr>
        <xdr:cNvPr id="313" name="楕円 312"/>
        <xdr:cNvSpPr/>
      </xdr:nvSpPr>
      <xdr:spPr>
        <a:xfrm>
          <a:off x="7810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14" name="テキスト ボックス 313"/>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94996</xdr:rowOff>
    </xdr:from>
    <xdr:to>
      <xdr:col>36</xdr:col>
      <xdr:colOff>165100</xdr:colOff>
      <xdr:row>39</xdr:row>
      <xdr:rowOff>25146</xdr:rowOff>
    </xdr:to>
    <xdr:sp macro="" textlink="">
      <xdr:nvSpPr>
        <xdr:cNvPr id="315" name="楕円 314"/>
        <xdr:cNvSpPr/>
      </xdr:nvSpPr>
      <xdr:spPr>
        <a:xfrm>
          <a:off x="69215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16273</xdr:rowOff>
    </xdr:from>
    <xdr:ext cx="378565" cy="259045"/>
    <xdr:sp macro="" textlink="">
      <xdr:nvSpPr>
        <xdr:cNvPr id="316" name="テキスト ボックス 315"/>
        <xdr:cNvSpPr txBox="1"/>
      </xdr:nvSpPr>
      <xdr:spPr>
        <a:xfrm>
          <a:off x="6783017" y="6702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169287</xdr:rowOff>
    </xdr:from>
    <xdr:to>
      <xdr:col>54</xdr:col>
      <xdr:colOff>189865</xdr:colOff>
      <xdr:row>59</xdr:row>
      <xdr:rowOff>97262</xdr:rowOff>
    </xdr:to>
    <xdr:cxnSp macro="">
      <xdr:nvCxnSpPr>
        <xdr:cNvPr id="342" name="直線コネクタ 341"/>
        <xdr:cNvCxnSpPr/>
      </xdr:nvCxnSpPr>
      <xdr:spPr>
        <a:xfrm flipV="1">
          <a:off x="10475595" y="8913237"/>
          <a:ext cx="1270" cy="1299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101089</xdr:rowOff>
    </xdr:from>
    <xdr:ext cx="313932" cy="259045"/>
    <xdr:sp macro="" textlink="">
      <xdr:nvSpPr>
        <xdr:cNvPr id="343" name="農林水産業費最小値テキスト"/>
        <xdr:cNvSpPr txBox="1"/>
      </xdr:nvSpPr>
      <xdr:spPr>
        <a:xfrm>
          <a:off x="10528300" y="10216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97262</xdr:rowOff>
    </xdr:from>
    <xdr:to>
      <xdr:col>55</xdr:col>
      <xdr:colOff>88900</xdr:colOff>
      <xdr:row>59</xdr:row>
      <xdr:rowOff>97262</xdr:rowOff>
    </xdr:to>
    <xdr:cxnSp macro="">
      <xdr:nvCxnSpPr>
        <xdr:cNvPr id="344" name="直線コネクタ 343"/>
        <xdr:cNvCxnSpPr/>
      </xdr:nvCxnSpPr>
      <xdr:spPr>
        <a:xfrm>
          <a:off x="10388600" y="10212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115964</xdr:rowOff>
    </xdr:from>
    <xdr:ext cx="534377" cy="259045"/>
    <xdr:sp macro="" textlink="">
      <xdr:nvSpPr>
        <xdr:cNvPr id="345" name="農林水産業費最大値テキスト"/>
        <xdr:cNvSpPr txBox="1"/>
      </xdr:nvSpPr>
      <xdr:spPr>
        <a:xfrm>
          <a:off x="10528300" y="86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169287</xdr:rowOff>
    </xdr:from>
    <xdr:to>
      <xdr:col>55</xdr:col>
      <xdr:colOff>88900</xdr:colOff>
      <xdr:row>51</xdr:row>
      <xdr:rowOff>169287</xdr:rowOff>
    </xdr:to>
    <xdr:cxnSp macro="">
      <xdr:nvCxnSpPr>
        <xdr:cNvPr id="346" name="直線コネクタ 345"/>
        <xdr:cNvCxnSpPr/>
      </xdr:nvCxnSpPr>
      <xdr:spPr>
        <a:xfrm>
          <a:off x="10388600" y="891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169287</xdr:rowOff>
    </xdr:from>
    <xdr:to>
      <xdr:col>55</xdr:col>
      <xdr:colOff>0</xdr:colOff>
      <xdr:row>53</xdr:row>
      <xdr:rowOff>6410</xdr:rowOff>
    </xdr:to>
    <xdr:cxnSp macro="">
      <xdr:nvCxnSpPr>
        <xdr:cNvPr id="347" name="直線コネクタ 346"/>
        <xdr:cNvCxnSpPr/>
      </xdr:nvCxnSpPr>
      <xdr:spPr>
        <a:xfrm flipV="1">
          <a:off x="9639300" y="8913237"/>
          <a:ext cx="838200" cy="1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160057</xdr:rowOff>
    </xdr:from>
    <xdr:ext cx="534377" cy="259045"/>
    <xdr:sp macro="" textlink="">
      <xdr:nvSpPr>
        <xdr:cNvPr id="348" name="農林水産業費平均値テキスト"/>
        <xdr:cNvSpPr txBox="1"/>
      </xdr:nvSpPr>
      <xdr:spPr>
        <a:xfrm>
          <a:off x="10528300" y="976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10180</xdr:rowOff>
    </xdr:from>
    <xdr:to>
      <xdr:col>55</xdr:col>
      <xdr:colOff>50800</xdr:colOff>
      <xdr:row>57</xdr:row>
      <xdr:rowOff>111780</xdr:rowOff>
    </xdr:to>
    <xdr:sp macro="" textlink="">
      <xdr:nvSpPr>
        <xdr:cNvPr id="349" name="フローチャート: 判断 348"/>
        <xdr:cNvSpPr/>
      </xdr:nvSpPr>
      <xdr:spPr>
        <a:xfrm>
          <a:off x="10426700" y="978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91187</xdr:rowOff>
    </xdr:from>
    <xdr:to>
      <xdr:col>50</xdr:col>
      <xdr:colOff>114300</xdr:colOff>
      <xdr:row>53</xdr:row>
      <xdr:rowOff>6410</xdr:rowOff>
    </xdr:to>
    <xdr:cxnSp macro="">
      <xdr:nvCxnSpPr>
        <xdr:cNvPr id="350" name="直線コネクタ 349"/>
        <xdr:cNvCxnSpPr/>
      </xdr:nvCxnSpPr>
      <xdr:spPr>
        <a:xfrm>
          <a:off x="8750300" y="8835137"/>
          <a:ext cx="889000" cy="25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6800</xdr:rowOff>
    </xdr:from>
    <xdr:to>
      <xdr:col>50</xdr:col>
      <xdr:colOff>165100</xdr:colOff>
      <xdr:row>57</xdr:row>
      <xdr:rowOff>108400</xdr:rowOff>
    </xdr:to>
    <xdr:sp macro="" textlink="">
      <xdr:nvSpPr>
        <xdr:cNvPr id="351" name="フローチャート: 判断 350"/>
        <xdr:cNvSpPr/>
      </xdr:nvSpPr>
      <xdr:spPr>
        <a:xfrm>
          <a:off x="9588500" y="97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99527</xdr:rowOff>
    </xdr:from>
    <xdr:ext cx="534377" cy="259045"/>
    <xdr:sp macro="" textlink="">
      <xdr:nvSpPr>
        <xdr:cNvPr id="352" name="テキスト ボックス 351"/>
        <xdr:cNvSpPr txBox="1"/>
      </xdr:nvSpPr>
      <xdr:spPr>
        <a:xfrm>
          <a:off x="9372111" y="98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148289</xdr:rowOff>
    </xdr:from>
    <xdr:to>
      <xdr:col>45</xdr:col>
      <xdr:colOff>177800</xdr:colOff>
      <xdr:row>51</xdr:row>
      <xdr:rowOff>91187</xdr:rowOff>
    </xdr:to>
    <xdr:cxnSp macro="">
      <xdr:nvCxnSpPr>
        <xdr:cNvPr id="353" name="直線コネクタ 352"/>
        <xdr:cNvCxnSpPr/>
      </xdr:nvCxnSpPr>
      <xdr:spPr>
        <a:xfrm>
          <a:off x="7861300" y="8720789"/>
          <a:ext cx="889000" cy="11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158149</xdr:rowOff>
    </xdr:from>
    <xdr:to>
      <xdr:col>46</xdr:col>
      <xdr:colOff>38100</xdr:colOff>
      <xdr:row>57</xdr:row>
      <xdr:rowOff>88299</xdr:rowOff>
    </xdr:to>
    <xdr:sp macro="" textlink="">
      <xdr:nvSpPr>
        <xdr:cNvPr id="354" name="フローチャート: 判断 353"/>
        <xdr:cNvSpPr/>
      </xdr:nvSpPr>
      <xdr:spPr>
        <a:xfrm>
          <a:off x="8699500" y="97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79426</xdr:rowOff>
    </xdr:from>
    <xdr:ext cx="534377" cy="259045"/>
    <xdr:sp macro="" textlink="">
      <xdr:nvSpPr>
        <xdr:cNvPr id="355" name="テキスト ボックス 354"/>
        <xdr:cNvSpPr txBox="1"/>
      </xdr:nvSpPr>
      <xdr:spPr>
        <a:xfrm>
          <a:off x="8483111" y="985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148289</xdr:rowOff>
    </xdr:from>
    <xdr:to>
      <xdr:col>41</xdr:col>
      <xdr:colOff>50800</xdr:colOff>
      <xdr:row>51</xdr:row>
      <xdr:rowOff>136385</xdr:rowOff>
    </xdr:to>
    <xdr:cxnSp macro="">
      <xdr:nvCxnSpPr>
        <xdr:cNvPr id="356" name="直線コネクタ 355"/>
        <xdr:cNvCxnSpPr/>
      </xdr:nvCxnSpPr>
      <xdr:spPr>
        <a:xfrm flipV="1">
          <a:off x="6972300" y="8720789"/>
          <a:ext cx="889000" cy="15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20124</xdr:rowOff>
    </xdr:from>
    <xdr:to>
      <xdr:col>41</xdr:col>
      <xdr:colOff>101600</xdr:colOff>
      <xdr:row>57</xdr:row>
      <xdr:rowOff>121724</xdr:rowOff>
    </xdr:to>
    <xdr:sp macro="" textlink="">
      <xdr:nvSpPr>
        <xdr:cNvPr id="357" name="フローチャート: 判断 356"/>
        <xdr:cNvSpPr/>
      </xdr:nvSpPr>
      <xdr:spPr>
        <a:xfrm>
          <a:off x="78105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112851</xdr:rowOff>
    </xdr:from>
    <xdr:ext cx="534377" cy="259045"/>
    <xdr:sp macro="" textlink="">
      <xdr:nvSpPr>
        <xdr:cNvPr id="358" name="テキスト ボックス 357"/>
        <xdr:cNvSpPr txBox="1"/>
      </xdr:nvSpPr>
      <xdr:spPr>
        <a:xfrm>
          <a:off x="7594111" y="98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98778</xdr:rowOff>
    </xdr:from>
    <xdr:to>
      <xdr:col>36</xdr:col>
      <xdr:colOff>165100</xdr:colOff>
      <xdr:row>57</xdr:row>
      <xdr:rowOff>28928</xdr:rowOff>
    </xdr:to>
    <xdr:sp macro="" textlink="">
      <xdr:nvSpPr>
        <xdr:cNvPr id="359" name="フローチャート: 判断 358"/>
        <xdr:cNvSpPr/>
      </xdr:nvSpPr>
      <xdr:spPr>
        <a:xfrm>
          <a:off x="6921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20055</xdr:rowOff>
    </xdr:from>
    <xdr:ext cx="534377" cy="259045"/>
    <xdr:sp macro="" textlink="">
      <xdr:nvSpPr>
        <xdr:cNvPr id="360" name="テキスト ボックス 359"/>
        <xdr:cNvSpPr txBox="1"/>
      </xdr:nvSpPr>
      <xdr:spPr>
        <a:xfrm>
          <a:off x="6705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118487</xdr:rowOff>
    </xdr:from>
    <xdr:to>
      <xdr:col>55</xdr:col>
      <xdr:colOff>50800</xdr:colOff>
      <xdr:row>52</xdr:row>
      <xdr:rowOff>48637</xdr:rowOff>
    </xdr:to>
    <xdr:sp macro="" textlink="">
      <xdr:nvSpPr>
        <xdr:cNvPr id="366" name="楕円 365"/>
        <xdr:cNvSpPr/>
      </xdr:nvSpPr>
      <xdr:spPr>
        <a:xfrm>
          <a:off x="10426700" y="88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71514</xdr:rowOff>
    </xdr:from>
    <xdr:ext cx="534377" cy="259045"/>
    <xdr:sp macro="" textlink="">
      <xdr:nvSpPr>
        <xdr:cNvPr id="367" name="農林水産業費該当値テキスト"/>
        <xdr:cNvSpPr txBox="1"/>
      </xdr:nvSpPr>
      <xdr:spPr>
        <a:xfrm>
          <a:off x="10528300" y="881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127060</xdr:rowOff>
    </xdr:from>
    <xdr:to>
      <xdr:col>50</xdr:col>
      <xdr:colOff>165100</xdr:colOff>
      <xdr:row>53</xdr:row>
      <xdr:rowOff>57210</xdr:rowOff>
    </xdr:to>
    <xdr:sp macro="" textlink="">
      <xdr:nvSpPr>
        <xdr:cNvPr id="368" name="楕円 367"/>
        <xdr:cNvSpPr/>
      </xdr:nvSpPr>
      <xdr:spPr>
        <a:xfrm>
          <a:off x="9588500" y="90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73737</xdr:rowOff>
    </xdr:from>
    <xdr:ext cx="534377" cy="259045"/>
    <xdr:sp macro="" textlink="">
      <xdr:nvSpPr>
        <xdr:cNvPr id="369" name="テキスト ボックス 368"/>
        <xdr:cNvSpPr txBox="1"/>
      </xdr:nvSpPr>
      <xdr:spPr>
        <a:xfrm>
          <a:off x="9372111" y="88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40387</xdr:rowOff>
    </xdr:from>
    <xdr:to>
      <xdr:col>46</xdr:col>
      <xdr:colOff>38100</xdr:colOff>
      <xdr:row>51</xdr:row>
      <xdr:rowOff>141987</xdr:rowOff>
    </xdr:to>
    <xdr:sp macro="" textlink="">
      <xdr:nvSpPr>
        <xdr:cNvPr id="370" name="楕円 369"/>
        <xdr:cNvSpPr/>
      </xdr:nvSpPr>
      <xdr:spPr>
        <a:xfrm>
          <a:off x="8699500" y="87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158514</xdr:rowOff>
    </xdr:from>
    <xdr:ext cx="534377" cy="259045"/>
    <xdr:sp macro="" textlink="">
      <xdr:nvSpPr>
        <xdr:cNvPr id="371" name="テキスト ボックス 370"/>
        <xdr:cNvSpPr txBox="1"/>
      </xdr:nvSpPr>
      <xdr:spPr>
        <a:xfrm>
          <a:off x="8483111" y="855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97489</xdr:rowOff>
    </xdr:from>
    <xdr:to>
      <xdr:col>41</xdr:col>
      <xdr:colOff>101600</xdr:colOff>
      <xdr:row>51</xdr:row>
      <xdr:rowOff>27639</xdr:rowOff>
    </xdr:to>
    <xdr:sp macro="" textlink="">
      <xdr:nvSpPr>
        <xdr:cNvPr id="372" name="楕円 371"/>
        <xdr:cNvSpPr/>
      </xdr:nvSpPr>
      <xdr:spPr>
        <a:xfrm>
          <a:off x="7810500" y="86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44166</xdr:rowOff>
    </xdr:from>
    <xdr:ext cx="534377" cy="259045"/>
    <xdr:sp macro="" textlink="">
      <xdr:nvSpPr>
        <xdr:cNvPr id="373" name="テキスト ボックス 372"/>
        <xdr:cNvSpPr txBox="1"/>
      </xdr:nvSpPr>
      <xdr:spPr>
        <a:xfrm>
          <a:off x="7594111" y="84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85585</xdr:rowOff>
    </xdr:from>
    <xdr:to>
      <xdr:col>36</xdr:col>
      <xdr:colOff>165100</xdr:colOff>
      <xdr:row>52</xdr:row>
      <xdr:rowOff>15735</xdr:rowOff>
    </xdr:to>
    <xdr:sp macro="" textlink="">
      <xdr:nvSpPr>
        <xdr:cNvPr id="374" name="楕円 373"/>
        <xdr:cNvSpPr/>
      </xdr:nvSpPr>
      <xdr:spPr>
        <a:xfrm>
          <a:off x="6921500" y="88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32262</xdr:rowOff>
    </xdr:from>
    <xdr:ext cx="534377" cy="259045"/>
    <xdr:sp macro="" textlink="">
      <xdr:nvSpPr>
        <xdr:cNvPr id="375" name="テキスト ボックス 374"/>
        <xdr:cNvSpPr txBox="1"/>
      </xdr:nvSpPr>
      <xdr:spPr>
        <a:xfrm>
          <a:off x="6705111" y="860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9" name="直線コネクタ 398"/>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400"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401" name="直線コネクタ 400"/>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2"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3" name="直線コネクタ 402"/>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45746</xdr:rowOff>
    </xdr:from>
    <xdr:to>
      <xdr:col>55</xdr:col>
      <xdr:colOff>0</xdr:colOff>
      <xdr:row>77</xdr:row>
      <xdr:rowOff>54814</xdr:rowOff>
    </xdr:to>
    <xdr:cxnSp macro="">
      <xdr:nvCxnSpPr>
        <xdr:cNvPr id="404" name="直線コネクタ 403"/>
        <xdr:cNvCxnSpPr/>
      </xdr:nvCxnSpPr>
      <xdr:spPr>
        <a:xfrm>
          <a:off x="9639300" y="13247396"/>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5"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6" name="フローチャート: 判断 405"/>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96723</xdr:rowOff>
    </xdr:from>
    <xdr:to>
      <xdr:col>50</xdr:col>
      <xdr:colOff>114300</xdr:colOff>
      <xdr:row>77</xdr:row>
      <xdr:rowOff>45746</xdr:rowOff>
    </xdr:to>
    <xdr:cxnSp macro="">
      <xdr:nvCxnSpPr>
        <xdr:cNvPr id="407" name="直線コネクタ 406"/>
        <xdr:cNvCxnSpPr/>
      </xdr:nvCxnSpPr>
      <xdr:spPr>
        <a:xfrm>
          <a:off x="8750300" y="13126923"/>
          <a:ext cx="889000" cy="12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8" name="フローチャート: 判断 407"/>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9" name="テキスト ボックス 408"/>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96723</xdr:rowOff>
    </xdr:from>
    <xdr:to>
      <xdr:col>45</xdr:col>
      <xdr:colOff>177800</xdr:colOff>
      <xdr:row>77</xdr:row>
      <xdr:rowOff>57823</xdr:rowOff>
    </xdr:to>
    <xdr:cxnSp macro="">
      <xdr:nvCxnSpPr>
        <xdr:cNvPr id="410" name="直線コネクタ 409"/>
        <xdr:cNvCxnSpPr/>
      </xdr:nvCxnSpPr>
      <xdr:spPr>
        <a:xfrm flipV="1">
          <a:off x="7861300" y="13126923"/>
          <a:ext cx="889000" cy="1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11" name="フローチャート: 判断 410"/>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2" name="テキスト ボックス 411"/>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24104</xdr:rowOff>
    </xdr:from>
    <xdr:to>
      <xdr:col>41</xdr:col>
      <xdr:colOff>50800</xdr:colOff>
      <xdr:row>77</xdr:row>
      <xdr:rowOff>57823</xdr:rowOff>
    </xdr:to>
    <xdr:cxnSp macro="">
      <xdr:nvCxnSpPr>
        <xdr:cNvPr id="413" name="直線コネクタ 412"/>
        <xdr:cNvCxnSpPr/>
      </xdr:nvCxnSpPr>
      <xdr:spPr>
        <a:xfrm>
          <a:off x="6972300" y="13225754"/>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4" name="フローチャート: 判断 413"/>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5" name="テキスト ボックス 414"/>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6" name="フローチャート: 判断 415"/>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7" name="テキスト ボックス 416"/>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4014</xdr:rowOff>
    </xdr:from>
    <xdr:to>
      <xdr:col>55</xdr:col>
      <xdr:colOff>50800</xdr:colOff>
      <xdr:row>77</xdr:row>
      <xdr:rowOff>105614</xdr:rowOff>
    </xdr:to>
    <xdr:sp macro="" textlink="">
      <xdr:nvSpPr>
        <xdr:cNvPr id="423" name="楕円 422"/>
        <xdr:cNvSpPr/>
      </xdr:nvSpPr>
      <xdr:spPr>
        <a:xfrm>
          <a:off x="10426700" y="1320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153891</xdr:rowOff>
    </xdr:from>
    <xdr:ext cx="469744" cy="259045"/>
    <xdr:sp macro="" textlink="">
      <xdr:nvSpPr>
        <xdr:cNvPr id="424" name="商工費該当値テキスト"/>
        <xdr:cNvSpPr txBox="1"/>
      </xdr:nvSpPr>
      <xdr:spPr>
        <a:xfrm>
          <a:off x="10528300" y="1318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166396</xdr:rowOff>
    </xdr:from>
    <xdr:to>
      <xdr:col>50</xdr:col>
      <xdr:colOff>165100</xdr:colOff>
      <xdr:row>77</xdr:row>
      <xdr:rowOff>96546</xdr:rowOff>
    </xdr:to>
    <xdr:sp macro="" textlink="">
      <xdr:nvSpPr>
        <xdr:cNvPr id="425" name="楕円 424"/>
        <xdr:cNvSpPr/>
      </xdr:nvSpPr>
      <xdr:spPr>
        <a:xfrm>
          <a:off x="9588500" y="131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87673</xdr:rowOff>
    </xdr:from>
    <xdr:ext cx="469744" cy="259045"/>
    <xdr:sp macro="" textlink="">
      <xdr:nvSpPr>
        <xdr:cNvPr id="426" name="テキスト ボックス 425"/>
        <xdr:cNvSpPr txBox="1"/>
      </xdr:nvSpPr>
      <xdr:spPr>
        <a:xfrm>
          <a:off x="9404428" y="1328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45923</xdr:rowOff>
    </xdr:from>
    <xdr:to>
      <xdr:col>46</xdr:col>
      <xdr:colOff>38100</xdr:colOff>
      <xdr:row>76</xdr:row>
      <xdr:rowOff>147523</xdr:rowOff>
    </xdr:to>
    <xdr:sp macro="" textlink="">
      <xdr:nvSpPr>
        <xdr:cNvPr id="427" name="楕円 426"/>
        <xdr:cNvSpPr/>
      </xdr:nvSpPr>
      <xdr:spPr>
        <a:xfrm>
          <a:off x="8699500" y="130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138650</xdr:rowOff>
    </xdr:from>
    <xdr:ext cx="534377" cy="259045"/>
    <xdr:sp macro="" textlink="">
      <xdr:nvSpPr>
        <xdr:cNvPr id="428" name="テキスト ボックス 427"/>
        <xdr:cNvSpPr txBox="1"/>
      </xdr:nvSpPr>
      <xdr:spPr>
        <a:xfrm>
          <a:off x="8483111" y="1316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7023</xdr:rowOff>
    </xdr:from>
    <xdr:to>
      <xdr:col>41</xdr:col>
      <xdr:colOff>101600</xdr:colOff>
      <xdr:row>77</xdr:row>
      <xdr:rowOff>108623</xdr:rowOff>
    </xdr:to>
    <xdr:sp macro="" textlink="">
      <xdr:nvSpPr>
        <xdr:cNvPr id="429" name="楕円 428"/>
        <xdr:cNvSpPr/>
      </xdr:nvSpPr>
      <xdr:spPr>
        <a:xfrm>
          <a:off x="7810500" y="132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99750</xdr:rowOff>
    </xdr:from>
    <xdr:ext cx="469744" cy="259045"/>
    <xdr:sp macro="" textlink="">
      <xdr:nvSpPr>
        <xdr:cNvPr id="430" name="テキスト ボックス 429"/>
        <xdr:cNvSpPr txBox="1"/>
      </xdr:nvSpPr>
      <xdr:spPr>
        <a:xfrm>
          <a:off x="7626428" y="1330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144754</xdr:rowOff>
    </xdr:from>
    <xdr:to>
      <xdr:col>36</xdr:col>
      <xdr:colOff>165100</xdr:colOff>
      <xdr:row>77</xdr:row>
      <xdr:rowOff>74904</xdr:rowOff>
    </xdr:to>
    <xdr:sp macro="" textlink="">
      <xdr:nvSpPr>
        <xdr:cNvPr id="431" name="楕円 430"/>
        <xdr:cNvSpPr/>
      </xdr:nvSpPr>
      <xdr:spPr>
        <a:xfrm>
          <a:off x="6921500" y="131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66031</xdr:rowOff>
    </xdr:from>
    <xdr:ext cx="469744" cy="259045"/>
    <xdr:sp macro="" textlink="">
      <xdr:nvSpPr>
        <xdr:cNvPr id="432" name="テキスト ボックス 431"/>
        <xdr:cNvSpPr txBox="1"/>
      </xdr:nvSpPr>
      <xdr:spPr>
        <a:xfrm>
          <a:off x="6737428" y="132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7" name="直線コネクタ 456"/>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8"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9" name="直線コネクタ 458"/>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60"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61" name="直線コネクタ 460"/>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95904</xdr:rowOff>
    </xdr:from>
    <xdr:to>
      <xdr:col>55</xdr:col>
      <xdr:colOff>0</xdr:colOff>
      <xdr:row>95</xdr:row>
      <xdr:rowOff>129736</xdr:rowOff>
    </xdr:to>
    <xdr:cxnSp macro="">
      <xdr:nvCxnSpPr>
        <xdr:cNvPr id="462" name="直線コネクタ 461"/>
        <xdr:cNvCxnSpPr/>
      </xdr:nvCxnSpPr>
      <xdr:spPr>
        <a:xfrm flipV="1">
          <a:off x="9639300" y="16383654"/>
          <a:ext cx="8382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3" name="土木費平均値テキスト"/>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4" name="フローチャート: 判断 463"/>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162522</xdr:rowOff>
    </xdr:from>
    <xdr:to>
      <xdr:col>50</xdr:col>
      <xdr:colOff>114300</xdr:colOff>
      <xdr:row>95</xdr:row>
      <xdr:rowOff>129736</xdr:rowOff>
    </xdr:to>
    <xdr:cxnSp macro="">
      <xdr:nvCxnSpPr>
        <xdr:cNvPr id="465" name="直線コネクタ 464"/>
        <xdr:cNvCxnSpPr/>
      </xdr:nvCxnSpPr>
      <xdr:spPr>
        <a:xfrm>
          <a:off x="8750300" y="16278822"/>
          <a:ext cx="889000" cy="13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6" name="フローチャート: 判断 465"/>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7" name="テキスト ボックス 466"/>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154902</xdr:rowOff>
    </xdr:from>
    <xdr:to>
      <xdr:col>45</xdr:col>
      <xdr:colOff>177800</xdr:colOff>
      <xdr:row>94</xdr:row>
      <xdr:rowOff>162522</xdr:rowOff>
    </xdr:to>
    <xdr:cxnSp macro="">
      <xdr:nvCxnSpPr>
        <xdr:cNvPr id="468" name="直線コネクタ 467"/>
        <xdr:cNvCxnSpPr/>
      </xdr:nvCxnSpPr>
      <xdr:spPr>
        <a:xfrm>
          <a:off x="7861300" y="15585402"/>
          <a:ext cx="889000" cy="69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9" name="フローチャート: 判断 468"/>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70" name="テキスト ボックス 469"/>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154902</xdr:rowOff>
    </xdr:from>
    <xdr:to>
      <xdr:col>41</xdr:col>
      <xdr:colOff>50800</xdr:colOff>
      <xdr:row>91</xdr:row>
      <xdr:rowOff>42621</xdr:rowOff>
    </xdr:to>
    <xdr:cxnSp macro="">
      <xdr:nvCxnSpPr>
        <xdr:cNvPr id="471" name="直線コネクタ 470"/>
        <xdr:cNvCxnSpPr/>
      </xdr:nvCxnSpPr>
      <xdr:spPr>
        <a:xfrm flipV="1">
          <a:off x="6972300" y="15585402"/>
          <a:ext cx="889000" cy="5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2" name="フローチャート: 判断 471"/>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3" name="テキスト ボックス 472"/>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4" name="フローチャート: 判断 473"/>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149032</xdr:rowOff>
    </xdr:from>
    <xdr:ext cx="534377" cy="259045"/>
    <xdr:sp macro="" textlink="">
      <xdr:nvSpPr>
        <xdr:cNvPr id="475" name="テキスト ボックス 474"/>
        <xdr:cNvSpPr txBox="1"/>
      </xdr:nvSpPr>
      <xdr:spPr>
        <a:xfrm>
          <a:off x="6705111" y="162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45104</xdr:rowOff>
    </xdr:from>
    <xdr:to>
      <xdr:col>55</xdr:col>
      <xdr:colOff>50800</xdr:colOff>
      <xdr:row>95</xdr:row>
      <xdr:rowOff>146704</xdr:rowOff>
    </xdr:to>
    <xdr:sp macro="" textlink="">
      <xdr:nvSpPr>
        <xdr:cNvPr id="481" name="楕円 480"/>
        <xdr:cNvSpPr/>
      </xdr:nvSpPr>
      <xdr:spPr>
        <a:xfrm>
          <a:off x="10426700" y="163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67981</xdr:rowOff>
    </xdr:from>
    <xdr:ext cx="534377" cy="259045"/>
    <xdr:sp macro="" textlink="">
      <xdr:nvSpPr>
        <xdr:cNvPr id="482" name="土木費該当値テキスト"/>
        <xdr:cNvSpPr txBox="1"/>
      </xdr:nvSpPr>
      <xdr:spPr>
        <a:xfrm>
          <a:off x="10528300" y="1618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78936</xdr:rowOff>
    </xdr:from>
    <xdr:to>
      <xdr:col>50</xdr:col>
      <xdr:colOff>165100</xdr:colOff>
      <xdr:row>96</xdr:row>
      <xdr:rowOff>9086</xdr:rowOff>
    </xdr:to>
    <xdr:sp macro="" textlink="">
      <xdr:nvSpPr>
        <xdr:cNvPr id="483" name="楕円 482"/>
        <xdr:cNvSpPr/>
      </xdr:nvSpPr>
      <xdr:spPr>
        <a:xfrm>
          <a:off x="9588500" y="163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25613</xdr:rowOff>
    </xdr:from>
    <xdr:ext cx="534377" cy="259045"/>
    <xdr:sp macro="" textlink="">
      <xdr:nvSpPr>
        <xdr:cNvPr id="484" name="テキスト ボックス 483"/>
        <xdr:cNvSpPr txBox="1"/>
      </xdr:nvSpPr>
      <xdr:spPr>
        <a:xfrm>
          <a:off x="9372111" y="16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111722</xdr:rowOff>
    </xdr:from>
    <xdr:to>
      <xdr:col>46</xdr:col>
      <xdr:colOff>38100</xdr:colOff>
      <xdr:row>95</xdr:row>
      <xdr:rowOff>41872</xdr:rowOff>
    </xdr:to>
    <xdr:sp macro="" textlink="">
      <xdr:nvSpPr>
        <xdr:cNvPr id="485" name="楕円 484"/>
        <xdr:cNvSpPr/>
      </xdr:nvSpPr>
      <xdr:spPr>
        <a:xfrm>
          <a:off x="8699500" y="1622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58399</xdr:rowOff>
    </xdr:from>
    <xdr:ext cx="534377" cy="259045"/>
    <xdr:sp macro="" textlink="">
      <xdr:nvSpPr>
        <xdr:cNvPr id="486" name="テキスト ボックス 485"/>
        <xdr:cNvSpPr txBox="1"/>
      </xdr:nvSpPr>
      <xdr:spPr>
        <a:xfrm>
          <a:off x="8483111" y="1600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104102</xdr:rowOff>
    </xdr:from>
    <xdr:to>
      <xdr:col>41</xdr:col>
      <xdr:colOff>101600</xdr:colOff>
      <xdr:row>91</xdr:row>
      <xdr:rowOff>34252</xdr:rowOff>
    </xdr:to>
    <xdr:sp macro="" textlink="">
      <xdr:nvSpPr>
        <xdr:cNvPr id="487" name="楕円 486"/>
        <xdr:cNvSpPr/>
      </xdr:nvSpPr>
      <xdr:spPr>
        <a:xfrm>
          <a:off x="7810500" y="155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50779</xdr:rowOff>
    </xdr:from>
    <xdr:ext cx="534377" cy="259045"/>
    <xdr:sp macro="" textlink="">
      <xdr:nvSpPr>
        <xdr:cNvPr id="488" name="テキスト ボックス 487"/>
        <xdr:cNvSpPr txBox="1"/>
      </xdr:nvSpPr>
      <xdr:spPr>
        <a:xfrm>
          <a:off x="7594111" y="153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163271</xdr:rowOff>
    </xdr:from>
    <xdr:to>
      <xdr:col>36</xdr:col>
      <xdr:colOff>165100</xdr:colOff>
      <xdr:row>91</xdr:row>
      <xdr:rowOff>93421</xdr:rowOff>
    </xdr:to>
    <xdr:sp macro="" textlink="">
      <xdr:nvSpPr>
        <xdr:cNvPr id="489" name="楕円 488"/>
        <xdr:cNvSpPr/>
      </xdr:nvSpPr>
      <xdr:spPr>
        <a:xfrm>
          <a:off x="6921500" y="155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109948</xdr:rowOff>
    </xdr:from>
    <xdr:ext cx="534377" cy="259045"/>
    <xdr:sp macro="" textlink="">
      <xdr:nvSpPr>
        <xdr:cNvPr id="490" name="テキスト ボックス 489"/>
        <xdr:cNvSpPr txBox="1"/>
      </xdr:nvSpPr>
      <xdr:spPr>
        <a:xfrm>
          <a:off x="6705111" y="1536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3" name="直線コネクタ 512"/>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4"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5" name="直線コネクタ 514"/>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6"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7" name="直線コネクタ 516"/>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65862</xdr:rowOff>
    </xdr:from>
    <xdr:to>
      <xdr:col>85</xdr:col>
      <xdr:colOff>127000</xdr:colOff>
      <xdr:row>37</xdr:row>
      <xdr:rowOff>97043</xdr:rowOff>
    </xdr:to>
    <xdr:cxnSp macro="">
      <xdr:nvCxnSpPr>
        <xdr:cNvPr id="518" name="直線コネクタ 517"/>
        <xdr:cNvCxnSpPr/>
      </xdr:nvCxnSpPr>
      <xdr:spPr>
        <a:xfrm>
          <a:off x="15481300" y="6409512"/>
          <a:ext cx="8382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9"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20" name="フローチャート: 判断 519"/>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40031</xdr:rowOff>
    </xdr:from>
    <xdr:to>
      <xdr:col>81</xdr:col>
      <xdr:colOff>50800</xdr:colOff>
      <xdr:row>37</xdr:row>
      <xdr:rowOff>65862</xdr:rowOff>
    </xdr:to>
    <xdr:cxnSp macro="">
      <xdr:nvCxnSpPr>
        <xdr:cNvPr id="521" name="直線コネクタ 520"/>
        <xdr:cNvCxnSpPr/>
      </xdr:nvCxnSpPr>
      <xdr:spPr>
        <a:xfrm>
          <a:off x="14592300" y="6383681"/>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2" name="フローチャート: 判断 521"/>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3" name="テキスト ボックス 522"/>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11273</xdr:rowOff>
    </xdr:from>
    <xdr:to>
      <xdr:col>76</xdr:col>
      <xdr:colOff>114300</xdr:colOff>
      <xdr:row>37</xdr:row>
      <xdr:rowOff>40031</xdr:rowOff>
    </xdr:to>
    <xdr:cxnSp macro="">
      <xdr:nvCxnSpPr>
        <xdr:cNvPr id="524" name="直線コネクタ 523"/>
        <xdr:cNvCxnSpPr/>
      </xdr:nvCxnSpPr>
      <xdr:spPr>
        <a:xfrm>
          <a:off x="13703300" y="6354923"/>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5" name="フローチャート: 判断 524"/>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6" name="テキスト ボックス 525"/>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16713</xdr:rowOff>
    </xdr:from>
    <xdr:to>
      <xdr:col>71</xdr:col>
      <xdr:colOff>177800</xdr:colOff>
      <xdr:row>37</xdr:row>
      <xdr:rowOff>11273</xdr:rowOff>
    </xdr:to>
    <xdr:cxnSp macro="">
      <xdr:nvCxnSpPr>
        <xdr:cNvPr id="527" name="直線コネクタ 526"/>
        <xdr:cNvCxnSpPr/>
      </xdr:nvCxnSpPr>
      <xdr:spPr>
        <a:xfrm>
          <a:off x="12814300" y="6188913"/>
          <a:ext cx="889000" cy="16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8" name="フローチャート: 判断 527"/>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9" name="テキスト ボックス 528"/>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30" name="フローチャート: 判断 529"/>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31" name="テキスト ボックス 530"/>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46243</xdr:rowOff>
    </xdr:from>
    <xdr:to>
      <xdr:col>85</xdr:col>
      <xdr:colOff>177800</xdr:colOff>
      <xdr:row>37</xdr:row>
      <xdr:rowOff>147843</xdr:rowOff>
    </xdr:to>
    <xdr:sp macro="" textlink="">
      <xdr:nvSpPr>
        <xdr:cNvPr id="537" name="楕円 536"/>
        <xdr:cNvSpPr/>
      </xdr:nvSpPr>
      <xdr:spPr>
        <a:xfrm>
          <a:off x="16268700" y="63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24670</xdr:rowOff>
    </xdr:from>
    <xdr:ext cx="534377" cy="259045"/>
    <xdr:sp macro="" textlink="">
      <xdr:nvSpPr>
        <xdr:cNvPr id="538" name="消防費該当値テキスト"/>
        <xdr:cNvSpPr txBox="1"/>
      </xdr:nvSpPr>
      <xdr:spPr>
        <a:xfrm>
          <a:off x="16370300" y="63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15062</xdr:rowOff>
    </xdr:from>
    <xdr:to>
      <xdr:col>81</xdr:col>
      <xdr:colOff>101600</xdr:colOff>
      <xdr:row>37</xdr:row>
      <xdr:rowOff>116662</xdr:rowOff>
    </xdr:to>
    <xdr:sp macro="" textlink="">
      <xdr:nvSpPr>
        <xdr:cNvPr id="539" name="楕円 538"/>
        <xdr:cNvSpPr/>
      </xdr:nvSpPr>
      <xdr:spPr>
        <a:xfrm>
          <a:off x="15430500" y="63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107789</xdr:rowOff>
    </xdr:from>
    <xdr:ext cx="534377" cy="259045"/>
    <xdr:sp macro="" textlink="">
      <xdr:nvSpPr>
        <xdr:cNvPr id="540" name="テキスト ボックス 539"/>
        <xdr:cNvSpPr txBox="1"/>
      </xdr:nvSpPr>
      <xdr:spPr>
        <a:xfrm>
          <a:off x="15214111" y="64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160681</xdr:rowOff>
    </xdr:from>
    <xdr:to>
      <xdr:col>76</xdr:col>
      <xdr:colOff>165100</xdr:colOff>
      <xdr:row>37</xdr:row>
      <xdr:rowOff>90831</xdr:rowOff>
    </xdr:to>
    <xdr:sp macro="" textlink="">
      <xdr:nvSpPr>
        <xdr:cNvPr id="541" name="楕円 540"/>
        <xdr:cNvSpPr/>
      </xdr:nvSpPr>
      <xdr:spPr>
        <a:xfrm>
          <a:off x="14541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81958</xdr:rowOff>
    </xdr:from>
    <xdr:ext cx="534377" cy="259045"/>
    <xdr:sp macro="" textlink="">
      <xdr:nvSpPr>
        <xdr:cNvPr id="542" name="テキスト ボックス 541"/>
        <xdr:cNvSpPr txBox="1"/>
      </xdr:nvSpPr>
      <xdr:spPr>
        <a:xfrm>
          <a:off x="14325111" y="6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131923</xdr:rowOff>
    </xdr:from>
    <xdr:to>
      <xdr:col>72</xdr:col>
      <xdr:colOff>38100</xdr:colOff>
      <xdr:row>37</xdr:row>
      <xdr:rowOff>62073</xdr:rowOff>
    </xdr:to>
    <xdr:sp macro="" textlink="">
      <xdr:nvSpPr>
        <xdr:cNvPr id="543" name="楕円 542"/>
        <xdr:cNvSpPr/>
      </xdr:nvSpPr>
      <xdr:spPr>
        <a:xfrm>
          <a:off x="13652500" y="63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53200</xdr:rowOff>
    </xdr:from>
    <xdr:ext cx="534377" cy="259045"/>
    <xdr:sp macro="" textlink="">
      <xdr:nvSpPr>
        <xdr:cNvPr id="544" name="テキスト ボックス 543"/>
        <xdr:cNvSpPr txBox="1"/>
      </xdr:nvSpPr>
      <xdr:spPr>
        <a:xfrm>
          <a:off x="13436111" y="639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137363</xdr:rowOff>
    </xdr:from>
    <xdr:to>
      <xdr:col>67</xdr:col>
      <xdr:colOff>101600</xdr:colOff>
      <xdr:row>36</xdr:row>
      <xdr:rowOff>67513</xdr:rowOff>
    </xdr:to>
    <xdr:sp macro="" textlink="">
      <xdr:nvSpPr>
        <xdr:cNvPr id="545" name="楕円 544"/>
        <xdr:cNvSpPr/>
      </xdr:nvSpPr>
      <xdr:spPr>
        <a:xfrm>
          <a:off x="12763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84040</xdr:rowOff>
    </xdr:from>
    <xdr:ext cx="534377" cy="259045"/>
    <xdr:sp macro="" textlink="">
      <xdr:nvSpPr>
        <xdr:cNvPr id="546" name="テキスト ボックス 545"/>
        <xdr:cNvSpPr txBox="1"/>
      </xdr:nvSpPr>
      <xdr:spPr>
        <a:xfrm>
          <a:off x="12547111" y="59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3" name="直線コネクタ 572"/>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4"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5" name="直線コネクタ 574"/>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6"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7" name="直線コネクタ 576"/>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159033</xdr:rowOff>
    </xdr:from>
    <xdr:to>
      <xdr:col>85</xdr:col>
      <xdr:colOff>127000</xdr:colOff>
      <xdr:row>52</xdr:row>
      <xdr:rowOff>53355</xdr:rowOff>
    </xdr:to>
    <xdr:cxnSp macro="">
      <xdr:nvCxnSpPr>
        <xdr:cNvPr id="578" name="直線コネクタ 577"/>
        <xdr:cNvCxnSpPr/>
      </xdr:nvCxnSpPr>
      <xdr:spPr>
        <a:xfrm flipV="1">
          <a:off x="15481300" y="8731533"/>
          <a:ext cx="838200" cy="23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9"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80" name="フローチャート: 判断 579"/>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53355</xdr:rowOff>
    </xdr:from>
    <xdr:to>
      <xdr:col>81</xdr:col>
      <xdr:colOff>50800</xdr:colOff>
      <xdr:row>53</xdr:row>
      <xdr:rowOff>66597</xdr:rowOff>
    </xdr:to>
    <xdr:cxnSp macro="">
      <xdr:nvCxnSpPr>
        <xdr:cNvPr id="581" name="直線コネクタ 580"/>
        <xdr:cNvCxnSpPr/>
      </xdr:nvCxnSpPr>
      <xdr:spPr>
        <a:xfrm flipV="1">
          <a:off x="14592300" y="8968755"/>
          <a:ext cx="889000" cy="18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2" name="フローチャート: 判断 581"/>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3" name="テキスト ボックス 582"/>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66597</xdr:rowOff>
    </xdr:from>
    <xdr:to>
      <xdr:col>76</xdr:col>
      <xdr:colOff>114300</xdr:colOff>
      <xdr:row>53</xdr:row>
      <xdr:rowOff>155147</xdr:rowOff>
    </xdr:to>
    <xdr:cxnSp macro="">
      <xdr:nvCxnSpPr>
        <xdr:cNvPr id="584" name="直線コネクタ 583"/>
        <xdr:cNvCxnSpPr/>
      </xdr:nvCxnSpPr>
      <xdr:spPr>
        <a:xfrm flipV="1">
          <a:off x="13703300" y="9153447"/>
          <a:ext cx="889000" cy="8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5" name="フローチャート: 判断 584"/>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6" name="テキスト ボックス 585"/>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155147</xdr:rowOff>
    </xdr:from>
    <xdr:to>
      <xdr:col>71</xdr:col>
      <xdr:colOff>177800</xdr:colOff>
      <xdr:row>54</xdr:row>
      <xdr:rowOff>151293</xdr:rowOff>
    </xdr:to>
    <xdr:cxnSp macro="">
      <xdr:nvCxnSpPr>
        <xdr:cNvPr id="587" name="直線コネクタ 586"/>
        <xdr:cNvCxnSpPr/>
      </xdr:nvCxnSpPr>
      <xdr:spPr>
        <a:xfrm flipV="1">
          <a:off x="12814300" y="9241997"/>
          <a:ext cx="889000" cy="1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8" name="フローチャート: 判断 587"/>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9" name="テキスト ボックス 588"/>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90" name="フローチャート: 判断 589"/>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91" name="テキスト ボックス 590"/>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108233</xdr:rowOff>
    </xdr:from>
    <xdr:to>
      <xdr:col>85</xdr:col>
      <xdr:colOff>177800</xdr:colOff>
      <xdr:row>51</xdr:row>
      <xdr:rowOff>38383</xdr:rowOff>
    </xdr:to>
    <xdr:sp macro="" textlink="">
      <xdr:nvSpPr>
        <xdr:cNvPr id="597" name="楕円 596"/>
        <xdr:cNvSpPr/>
      </xdr:nvSpPr>
      <xdr:spPr>
        <a:xfrm>
          <a:off x="16268700" y="86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61260</xdr:rowOff>
    </xdr:from>
    <xdr:ext cx="599010" cy="259045"/>
    <xdr:sp macro="" textlink="">
      <xdr:nvSpPr>
        <xdr:cNvPr id="598" name="教育費該当値テキスト"/>
        <xdr:cNvSpPr txBox="1"/>
      </xdr:nvSpPr>
      <xdr:spPr>
        <a:xfrm>
          <a:off x="16370300" y="863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2555</xdr:rowOff>
    </xdr:from>
    <xdr:to>
      <xdr:col>81</xdr:col>
      <xdr:colOff>101600</xdr:colOff>
      <xdr:row>52</xdr:row>
      <xdr:rowOff>104155</xdr:rowOff>
    </xdr:to>
    <xdr:sp macro="" textlink="">
      <xdr:nvSpPr>
        <xdr:cNvPr id="599" name="楕円 598"/>
        <xdr:cNvSpPr/>
      </xdr:nvSpPr>
      <xdr:spPr>
        <a:xfrm>
          <a:off x="15430500" y="89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120682</xdr:rowOff>
    </xdr:from>
    <xdr:ext cx="534377" cy="259045"/>
    <xdr:sp macro="" textlink="">
      <xdr:nvSpPr>
        <xdr:cNvPr id="600" name="テキスト ボックス 599"/>
        <xdr:cNvSpPr txBox="1"/>
      </xdr:nvSpPr>
      <xdr:spPr>
        <a:xfrm>
          <a:off x="15214111" y="869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15797</xdr:rowOff>
    </xdr:from>
    <xdr:to>
      <xdr:col>76</xdr:col>
      <xdr:colOff>165100</xdr:colOff>
      <xdr:row>53</xdr:row>
      <xdr:rowOff>117397</xdr:rowOff>
    </xdr:to>
    <xdr:sp macro="" textlink="">
      <xdr:nvSpPr>
        <xdr:cNvPr id="601" name="楕円 600"/>
        <xdr:cNvSpPr/>
      </xdr:nvSpPr>
      <xdr:spPr>
        <a:xfrm>
          <a:off x="14541500" y="91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133924</xdr:rowOff>
    </xdr:from>
    <xdr:ext cx="534377" cy="259045"/>
    <xdr:sp macro="" textlink="">
      <xdr:nvSpPr>
        <xdr:cNvPr id="602" name="テキスト ボックス 601"/>
        <xdr:cNvSpPr txBox="1"/>
      </xdr:nvSpPr>
      <xdr:spPr>
        <a:xfrm>
          <a:off x="14325111" y="88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104347</xdr:rowOff>
    </xdr:from>
    <xdr:to>
      <xdr:col>72</xdr:col>
      <xdr:colOff>38100</xdr:colOff>
      <xdr:row>54</xdr:row>
      <xdr:rowOff>34497</xdr:rowOff>
    </xdr:to>
    <xdr:sp macro="" textlink="">
      <xdr:nvSpPr>
        <xdr:cNvPr id="603" name="楕円 602"/>
        <xdr:cNvSpPr/>
      </xdr:nvSpPr>
      <xdr:spPr>
        <a:xfrm>
          <a:off x="13652500" y="919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51024</xdr:rowOff>
    </xdr:from>
    <xdr:ext cx="534377" cy="259045"/>
    <xdr:sp macro="" textlink="">
      <xdr:nvSpPr>
        <xdr:cNvPr id="604" name="テキスト ボックス 603"/>
        <xdr:cNvSpPr txBox="1"/>
      </xdr:nvSpPr>
      <xdr:spPr>
        <a:xfrm>
          <a:off x="13436111" y="896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100493</xdr:rowOff>
    </xdr:from>
    <xdr:to>
      <xdr:col>67</xdr:col>
      <xdr:colOff>101600</xdr:colOff>
      <xdr:row>55</xdr:row>
      <xdr:rowOff>30643</xdr:rowOff>
    </xdr:to>
    <xdr:sp macro="" textlink="">
      <xdr:nvSpPr>
        <xdr:cNvPr id="605" name="楕円 604"/>
        <xdr:cNvSpPr/>
      </xdr:nvSpPr>
      <xdr:spPr>
        <a:xfrm>
          <a:off x="12763500" y="935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47170</xdr:rowOff>
    </xdr:from>
    <xdr:ext cx="534377" cy="259045"/>
    <xdr:sp macro="" textlink="">
      <xdr:nvSpPr>
        <xdr:cNvPr id="606" name="テキスト ボックス 605"/>
        <xdr:cNvSpPr txBox="1"/>
      </xdr:nvSpPr>
      <xdr:spPr>
        <a:xfrm>
          <a:off x="12547111" y="913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2" name="直線コネクタ 631"/>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5"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6" name="直線コネクタ 635"/>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84716</xdr:rowOff>
    </xdr:from>
    <xdr:to>
      <xdr:col>85</xdr:col>
      <xdr:colOff>127000</xdr:colOff>
      <xdr:row>79</xdr:row>
      <xdr:rowOff>91683</xdr:rowOff>
    </xdr:to>
    <xdr:cxnSp macro="">
      <xdr:nvCxnSpPr>
        <xdr:cNvPr id="637" name="直線コネクタ 636"/>
        <xdr:cNvCxnSpPr/>
      </xdr:nvCxnSpPr>
      <xdr:spPr>
        <a:xfrm>
          <a:off x="15481300" y="13629266"/>
          <a:ext cx="8382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8"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9" name="フローチャート: 判断 638"/>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84716</xdr:rowOff>
    </xdr:from>
    <xdr:to>
      <xdr:col>81</xdr:col>
      <xdr:colOff>50800</xdr:colOff>
      <xdr:row>79</xdr:row>
      <xdr:rowOff>87295</xdr:rowOff>
    </xdr:to>
    <xdr:cxnSp macro="">
      <xdr:nvCxnSpPr>
        <xdr:cNvPr id="640" name="直線コネクタ 639"/>
        <xdr:cNvCxnSpPr/>
      </xdr:nvCxnSpPr>
      <xdr:spPr>
        <a:xfrm flipV="1">
          <a:off x="14592300" y="13629266"/>
          <a:ext cx="8890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41" name="フローチャート: 判断 640"/>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2" name="テキスト ボックス 641"/>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87295</xdr:rowOff>
    </xdr:from>
    <xdr:to>
      <xdr:col>76</xdr:col>
      <xdr:colOff>114300</xdr:colOff>
      <xdr:row>79</xdr:row>
      <xdr:rowOff>98715</xdr:rowOff>
    </xdr:to>
    <xdr:cxnSp macro="">
      <xdr:nvCxnSpPr>
        <xdr:cNvPr id="643" name="直線コネクタ 642"/>
        <xdr:cNvCxnSpPr/>
      </xdr:nvCxnSpPr>
      <xdr:spPr>
        <a:xfrm flipV="1">
          <a:off x="13703300" y="13631845"/>
          <a:ext cx="889000" cy="1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4" name="フローチャート: 判断 643"/>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5" name="テキスト ボックス 644"/>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95439</xdr:rowOff>
    </xdr:from>
    <xdr:to>
      <xdr:col>71</xdr:col>
      <xdr:colOff>177800</xdr:colOff>
      <xdr:row>79</xdr:row>
      <xdr:rowOff>98715</xdr:rowOff>
    </xdr:to>
    <xdr:cxnSp macro="">
      <xdr:nvCxnSpPr>
        <xdr:cNvPr id="646" name="直線コネクタ 645"/>
        <xdr:cNvCxnSpPr/>
      </xdr:nvCxnSpPr>
      <xdr:spPr>
        <a:xfrm>
          <a:off x="12814300" y="13639989"/>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7" name="フローチャート: 判断 646"/>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8" name="テキスト ボックス 647"/>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9" name="フローチャート: 判断 648"/>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50" name="テキスト ボックス 649"/>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40883</xdr:rowOff>
    </xdr:from>
    <xdr:to>
      <xdr:col>85</xdr:col>
      <xdr:colOff>177800</xdr:colOff>
      <xdr:row>79</xdr:row>
      <xdr:rowOff>142483</xdr:rowOff>
    </xdr:to>
    <xdr:sp macro="" textlink="">
      <xdr:nvSpPr>
        <xdr:cNvPr id="656" name="楕円 655"/>
        <xdr:cNvSpPr/>
      </xdr:nvSpPr>
      <xdr:spPr>
        <a:xfrm>
          <a:off x="16268700" y="135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127260</xdr:rowOff>
    </xdr:from>
    <xdr:ext cx="378565" cy="259045"/>
    <xdr:sp macro="" textlink="">
      <xdr:nvSpPr>
        <xdr:cNvPr id="657" name="災害復旧費該当値テキスト"/>
        <xdr:cNvSpPr txBox="1"/>
      </xdr:nvSpPr>
      <xdr:spPr>
        <a:xfrm>
          <a:off x="16370300" y="13500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33916</xdr:rowOff>
    </xdr:from>
    <xdr:to>
      <xdr:col>81</xdr:col>
      <xdr:colOff>101600</xdr:colOff>
      <xdr:row>79</xdr:row>
      <xdr:rowOff>135516</xdr:rowOff>
    </xdr:to>
    <xdr:sp macro="" textlink="">
      <xdr:nvSpPr>
        <xdr:cNvPr id="658" name="楕円 657"/>
        <xdr:cNvSpPr/>
      </xdr:nvSpPr>
      <xdr:spPr>
        <a:xfrm>
          <a:off x="15430500" y="135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126643</xdr:rowOff>
    </xdr:from>
    <xdr:ext cx="469744" cy="259045"/>
    <xdr:sp macro="" textlink="">
      <xdr:nvSpPr>
        <xdr:cNvPr id="659" name="テキスト ボックス 658"/>
        <xdr:cNvSpPr txBox="1"/>
      </xdr:nvSpPr>
      <xdr:spPr>
        <a:xfrm>
          <a:off x="15246428" y="1367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36495</xdr:rowOff>
    </xdr:from>
    <xdr:to>
      <xdr:col>76</xdr:col>
      <xdr:colOff>165100</xdr:colOff>
      <xdr:row>79</xdr:row>
      <xdr:rowOff>138095</xdr:rowOff>
    </xdr:to>
    <xdr:sp macro="" textlink="">
      <xdr:nvSpPr>
        <xdr:cNvPr id="660" name="楕円 659"/>
        <xdr:cNvSpPr/>
      </xdr:nvSpPr>
      <xdr:spPr>
        <a:xfrm>
          <a:off x="14541500" y="135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129222</xdr:rowOff>
    </xdr:from>
    <xdr:ext cx="469744" cy="259045"/>
    <xdr:sp macro="" textlink="">
      <xdr:nvSpPr>
        <xdr:cNvPr id="661" name="テキスト ボックス 660"/>
        <xdr:cNvSpPr txBox="1"/>
      </xdr:nvSpPr>
      <xdr:spPr>
        <a:xfrm>
          <a:off x="14357428" y="1367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47915</xdr:rowOff>
    </xdr:from>
    <xdr:to>
      <xdr:col>72</xdr:col>
      <xdr:colOff>38100</xdr:colOff>
      <xdr:row>79</xdr:row>
      <xdr:rowOff>149515</xdr:rowOff>
    </xdr:to>
    <xdr:sp macro="" textlink="">
      <xdr:nvSpPr>
        <xdr:cNvPr id="662" name="楕円 661"/>
        <xdr:cNvSpPr/>
      </xdr:nvSpPr>
      <xdr:spPr>
        <a:xfrm>
          <a:off x="136525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140642</xdr:rowOff>
    </xdr:from>
    <xdr:ext cx="313932" cy="259045"/>
    <xdr:sp macro="" textlink="">
      <xdr:nvSpPr>
        <xdr:cNvPr id="663" name="テキスト ボックス 662"/>
        <xdr:cNvSpPr txBox="1"/>
      </xdr:nvSpPr>
      <xdr:spPr>
        <a:xfrm>
          <a:off x="13546333" y="13685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44639</xdr:rowOff>
    </xdr:from>
    <xdr:to>
      <xdr:col>67</xdr:col>
      <xdr:colOff>101600</xdr:colOff>
      <xdr:row>79</xdr:row>
      <xdr:rowOff>146239</xdr:rowOff>
    </xdr:to>
    <xdr:sp macro="" textlink="">
      <xdr:nvSpPr>
        <xdr:cNvPr id="664" name="楕円 663"/>
        <xdr:cNvSpPr/>
      </xdr:nvSpPr>
      <xdr:spPr>
        <a:xfrm>
          <a:off x="12763500" y="1358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137366</xdr:rowOff>
    </xdr:from>
    <xdr:ext cx="378565" cy="259045"/>
    <xdr:sp macro="" textlink="">
      <xdr:nvSpPr>
        <xdr:cNvPr id="665" name="テキスト ボックス 664"/>
        <xdr:cNvSpPr txBox="1"/>
      </xdr:nvSpPr>
      <xdr:spPr>
        <a:xfrm>
          <a:off x="12625017" y="1368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9" name="直線コネクタ 688"/>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90"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91" name="直線コネクタ 690"/>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2"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3" name="直線コネクタ 692"/>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146647</xdr:rowOff>
    </xdr:from>
    <xdr:to>
      <xdr:col>85</xdr:col>
      <xdr:colOff>127000</xdr:colOff>
      <xdr:row>94</xdr:row>
      <xdr:rowOff>56693</xdr:rowOff>
    </xdr:to>
    <xdr:cxnSp macro="">
      <xdr:nvCxnSpPr>
        <xdr:cNvPr id="694" name="直線コネクタ 693"/>
        <xdr:cNvCxnSpPr/>
      </xdr:nvCxnSpPr>
      <xdr:spPr>
        <a:xfrm flipV="1">
          <a:off x="15481300" y="15920047"/>
          <a:ext cx="838200" cy="25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5"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6" name="フローチャート: 判断 695"/>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56693</xdr:rowOff>
    </xdr:from>
    <xdr:to>
      <xdr:col>81</xdr:col>
      <xdr:colOff>50800</xdr:colOff>
      <xdr:row>94</xdr:row>
      <xdr:rowOff>68835</xdr:rowOff>
    </xdr:to>
    <xdr:cxnSp macro="">
      <xdr:nvCxnSpPr>
        <xdr:cNvPr id="697" name="直線コネクタ 696"/>
        <xdr:cNvCxnSpPr/>
      </xdr:nvCxnSpPr>
      <xdr:spPr>
        <a:xfrm flipV="1">
          <a:off x="14592300" y="16172993"/>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8" name="フローチャート: 判断 697"/>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9" name="テキスト ボックス 698"/>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52515</xdr:rowOff>
    </xdr:from>
    <xdr:to>
      <xdr:col>76</xdr:col>
      <xdr:colOff>114300</xdr:colOff>
      <xdr:row>94</xdr:row>
      <xdr:rowOff>68835</xdr:rowOff>
    </xdr:to>
    <xdr:cxnSp macro="">
      <xdr:nvCxnSpPr>
        <xdr:cNvPr id="700" name="直線コネクタ 699"/>
        <xdr:cNvCxnSpPr/>
      </xdr:nvCxnSpPr>
      <xdr:spPr>
        <a:xfrm>
          <a:off x="13703300" y="16168815"/>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701" name="フローチャート: 判断 700"/>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2" name="テキスト ボックス 701"/>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52515</xdr:rowOff>
    </xdr:from>
    <xdr:to>
      <xdr:col>71</xdr:col>
      <xdr:colOff>177800</xdr:colOff>
      <xdr:row>94</xdr:row>
      <xdr:rowOff>67387</xdr:rowOff>
    </xdr:to>
    <xdr:cxnSp macro="">
      <xdr:nvCxnSpPr>
        <xdr:cNvPr id="703" name="直線コネクタ 702"/>
        <xdr:cNvCxnSpPr/>
      </xdr:nvCxnSpPr>
      <xdr:spPr>
        <a:xfrm flipV="1">
          <a:off x="12814300" y="16168815"/>
          <a:ext cx="8890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4" name="フローチャート: 判断 703"/>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5" name="テキスト ボックス 704"/>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6" name="フローチャート: 判断 705"/>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7" name="テキスト ボックス 706"/>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95847</xdr:rowOff>
    </xdr:from>
    <xdr:to>
      <xdr:col>85</xdr:col>
      <xdr:colOff>177800</xdr:colOff>
      <xdr:row>93</xdr:row>
      <xdr:rowOff>25997</xdr:rowOff>
    </xdr:to>
    <xdr:sp macro="" textlink="">
      <xdr:nvSpPr>
        <xdr:cNvPr id="713" name="楕円 712"/>
        <xdr:cNvSpPr/>
      </xdr:nvSpPr>
      <xdr:spPr>
        <a:xfrm>
          <a:off x="16268700" y="1586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118724</xdr:rowOff>
    </xdr:from>
    <xdr:ext cx="534377" cy="259045"/>
    <xdr:sp macro="" textlink="">
      <xdr:nvSpPr>
        <xdr:cNvPr id="714" name="公債費該当値テキスト"/>
        <xdr:cNvSpPr txBox="1"/>
      </xdr:nvSpPr>
      <xdr:spPr>
        <a:xfrm>
          <a:off x="16370300" y="1572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5893</xdr:rowOff>
    </xdr:from>
    <xdr:to>
      <xdr:col>81</xdr:col>
      <xdr:colOff>101600</xdr:colOff>
      <xdr:row>94</xdr:row>
      <xdr:rowOff>107493</xdr:rowOff>
    </xdr:to>
    <xdr:sp macro="" textlink="">
      <xdr:nvSpPr>
        <xdr:cNvPr id="715" name="楕円 714"/>
        <xdr:cNvSpPr/>
      </xdr:nvSpPr>
      <xdr:spPr>
        <a:xfrm>
          <a:off x="15430500" y="161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124020</xdr:rowOff>
    </xdr:from>
    <xdr:ext cx="534377" cy="259045"/>
    <xdr:sp macro="" textlink="">
      <xdr:nvSpPr>
        <xdr:cNvPr id="716" name="テキスト ボックス 715"/>
        <xdr:cNvSpPr txBox="1"/>
      </xdr:nvSpPr>
      <xdr:spPr>
        <a:xfrm>
          <a:off x="15214111" y="1589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18035</xdr:rowOff>
    </xdr:from>
    <xdr:to>
      <xdr:col>76</xdr:col>
      <xdr:colOff>165100</xdr:colOff>
      <xdr:row>94</xdr:row>
      <xdr:rowOff>119635</xdr:rowOff>
    </xdr:to>
    <xdr:sp macro="" textlink="">
      <xdr:nvSpPr>
        <xdr:cNvPr id="717" name="楕円 716"/>
        <xdr:cNvSpPr/>
      </xdr:nvSpPr>
      <xdr:spPr>
        <a:xfrm>
          <a:off x="14541500" y="161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136162</xdr:rowOff>
    </xdr:from>
    <xdr:ext cx="534377" cy="259045"/>
    <xdr:sp macro="" textlink="">
      <xdr:nvSpPr>
        <xdr:cNvPr id="718" name="テキスト ボックス 717"/>
        <xdr:cNvSpPr txBox="1"/>
      </xdr:nvSpPr>
      <xdr:spPr>
        <a:xfrm>
          <a:off x="14325111" y="1590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1715</xdr:rowOff>
    </xdr:from>
    <xdr:to>
      <xdr:col>72</xdr:col>
      <xdr:colOff>38100</xdr:colOff>
      <xdr:row>94</xdr:row>
      <xdr:rowOff>103315</xdr:rowOff>
    </xdr:to>
    <xdr:sp macro="" textlink="">
      <xdr:nvSpPr>
        <xdr:cNvPr id="719" name="楕円 718"/>
        <xdr:cNvSpPr/>
      </xdr:nvSpPr>
      <xdr:spPr>
        <a:xfrm>
          <a:off x="13652500" y="161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119842</xdr:rowOff>
    </xdr:from>
    <xdr:ext cx="534377" cy="259045"/>
    <xdr:sp macro="" textlink="">
      <xdr:nvSpPr>
        <xdr:cNvPr id="720" name="テキスト ボックス 719"/>
        <xdr:cNvSpPr txBox="1"/>
      </xdr:nvSpPr>
      <xdr:spPr>
        <a:xfrm>
          <a:off x="13436111" y="158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16587</xdr:rowOff>
    </xdr:from>
    <xdr:to>
      <xdr:col>67</xdr:col>
      <xdr:colOff>101600</xdr:colOff>
      <xdr:row>94</xdr:row>
      <xdr:rowOff>118187</xdr:rowOff>
    </xdr:to>
    <xdr:sp macro="" textlink="">
      <xdr:nvSpPr>
        <xdr:cNvPr id="721" name="楕円 720"/>
        <xdr:cNvSpPr/>
      </xdr:nvSpPr>
      <xdr:spPr>
        <a:xfrm>
          <a:off x="12763500" y="161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134714</xdr:rowOff>
    </xdr:from>
    <xdr:ext cx="534377" cy="259045"/>
    <xdr:sp macro="" textlink="">
      <xdr:nvSpPr>
        <xdr:cNvPr id="722" name="テキスト ボックス 721"/>
        <xdr:cNvSpPr txBox="1"/>
      </xdr:nvSpPr>
      <xdr:spPr>
        <a:xfrm>
          <a:off x="12547111" y="1590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6" name="直線コネクタ 745"/>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7"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9"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50" name="直線コネクタ 749"/>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64453</xdr:rowOff>
    </xdr:from>
    <xdr:to>
      <xdr:col>116</xdr:col>
      <xdr:colOff>63500</xdr:colOff>
      <xdr:row>32</xdr:row>
      <xdr:rowOff>67310</xdr:rowOff>
    </xdr:to>
    <xdr:cxnSp macro="">
      <xdr:nvCxnSpPr>
        <xdr:cNvPr id="751" name="直線コネクタ 750"/>
        <xdr:cNvCxnSpPr/>
      </xdr:nvCxnSpPr>
      <xdr:spPr>
        <a:xfrm flipV="1">
          <a:off x="21323300" y="5207953"/>
          <a:ext cx="838200" cy="34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115143</xdr:rowOff>
    </xdr:from>
    <xdr:ext cx="378565" cy="259045"/>
    <xdr:sp macro="" textlink="">
      <xdr:nvSpPr>
        <xdr:cNvPr id="752" name="諸支出金平均値テキスト"/>
        <xdr:cNvSpPr txBox="1"/>
      </xdr:nvSpPr>
      <xdr:spPr>
        <a:xfrm>
          <a:off x="22212300" y="6630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3" name="フローチャート: 判断 752"/>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67310</xdr:rowOff>
    </xdr:from>
    <xdr:to>
      <xdr:col>111</xdr:col>
      <xdr:colOff>177800</xdr:colOff>
      <xdr:row>33</xdr:row>
      <xdr:rowOff>170561</xdr:rowOff>
    </xdr:to>
    <xdr:cxnSp macro="">
      <xdr:nvCxnSpPr>
        <xdr:cNvPr id="754" name="直線コネクタ 753"/>
        <xdr:cNvCxnSpPr/>
      </xdr:nvCxnSpPr>
      <xdr:spPr>
        <a:xfrm flipV="1">
          <a:off x="20434300" y="5553710"/>
          <a:ext cx="889000" cy="2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5" name="フローチャート: 判断 754"/>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67518</xdr:rowOff>
    </xdr:from>
    <xdr:ext cx="313932" cy="259045"/>
    <xdr:sp macro="" textlink="">
      <xdr:nvSpPr>
        <xdr:cNvPr id="756" name="テキスト ボックス 755"/>
        <xdr:cNvSpPr txBox="1"/>
      </xdr:nvSpPr>
      <xdr:spPr>
        <a:xfrm>
          <a:off x="21166333" y="6754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170561</xdr:rowOff>
    </xdr:from>
    <xdr:to>
      <xdr:col>107</xdr:col>
      <xdr:colOff>50800</xdr:colOff>
      <xdr:row>37</xdr:row>
      <xdr:rowOff>164465</xdr:rowOff>
    </xdr:to>
    <xdr:cxnSp macro="">
      <xdr:nvCxnSpPr>
        <xdr:cNvPr id="757" name="直線コネクタ 756"/>
        <xdr:cNvCxnSpPr/>
      </xdr:nvCxnSpPr>
      <xdr:spPr>
        <a:xfrm flipV="1">
          <a:off x="19545300" y="5828411"/>
          <a:ext cx="889000" cy="67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8" name="フローチャート: 判断 757"/>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48086</xdr:rowOff>
    </xdr:from>
    <xdr:ext cx="378565" cy="259045"/>
    <xdr:sp macro="" textlink="">
      <xdr:nvSpPr>
        <xdr:cNvPr id="759" name="テキスト ボックス 758"/>
        <xdr:cNvSpPr txBox="1"/>
      </xdr:nvSpPr>
      <xdr:spPr>
        <a:xfrm>
          <a:off x="20245017" y="6734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164465</xdr:rowOff>
    </xdr:from>
    <xdr:to>
      <xdr:col>102</xdr:col>
      <xdr:colOff>114300</xdr:colOff>
      <xdr:row>38</xdr:row>
      <xdr:rowOff>76835</xdr:rowOff>
    </xdr:to>
    <xdr:cxnSp macro="">
      <xdr:nvCxnSpPr>
        <xdr:cNvPr id="760" name="直線コネクタ 759"/>
        <xdr:cNvCxnSpPr/>
      </xdr:nvCxnSpPr>
      <xdr:spPr>
        <a:xfrm flipV="1">
          <a:off x="18656300" y="650811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61" name="フローチャート: 判断 760"/>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48848</xdr:rowOff>
    </xdr:from>
    <xdr:ext cx="378565" cy="259045"/>
    <xdr:sp macro="" textlink="">
      <xdr:nvSpPr>
        <xdr:cNvPr id="762" name="テキスト ボックス 761"/>
        <xdr:cNvSpPr txBox="1"/>
      </xdr:nvSpPr>
      <xdr:spPr>
        <a:xfrm>
          <a:off x="19356017" y="6735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3" name="フローチャート: 判断 762"/>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66184</xdr:rowOff>
    </xdr:from>
    <xdr:ext cx="378565" cy="259045"/>
    <xdr:sp macro="" textlink="">
      <xdr:nvSpPr>
        <xdr:cNvPr id="764" name="テキスト ボックス 763"/>
        <xdr:cNvSpPr txBox="1"/>
      </xdr:nvSpPr>
      <xdr:spPr>
        <a:xfrm>
          <a:off x="18467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13653</xdr:rowOff>
    </xdr:from>
    <xdr:to>
      <xdr:col>116</xdr:col>
      <xdr:colOff>114300</xdr:colOff>
      <xdr:row>30</xdr:row>
      <xdr:rowOff>115253</xdr:rowOff>
    </xdr:to>
    <xdr:sp macro="" textlink="">
      <xdr:nvSpPr>
        <xdr:cNvPr id="770" name="楕円 769"/>
        <xdr:cNvSpPr/>
      </xdr:nvSpPr>
      <xdr:spPr>
        <a:xfrm>
          <a:off x="22110700" y="515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138130</xdr:rowOff>
    </xdr:from>
    <xdr:ext cx="469744" cy="259045"/>
    <xdr:sp macro="" textlink="">
      <xdr:nvSpPr>
        <xdr:cNvPr id="771" name="諸支出金該当値テキスト"/>
        <xdr:cNvSpPr txBox="1"/>
      </xdr:nvSpPr>
      <xdr:spPr>
        <a:xfrm>
          <a:off x="22212300" y="511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16510</xdr:rowOff>
    </xdr:from>
    <xdr:to>
      <xdr:col>112</xdr:col>
      <xdr:colOff>38100</xdr:colOff>
      <xdr:row>32</xdr:row>
      <xdr:rowOff>118110</xdr:rowOff>
    </xdr:to>
    <xdr:sp macro="" textlink="">
      <xdr:nvSpPr>
        <xdr:cNvPr id="772" name="楕円 771"/>
        <xdr:cNvSpPr/>
      </xdr:nvSpPr>
      <xdr:spPr>
        <a:xfrm>
          <a:off x="212725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134637</xdr:rowOff>
    </xdr:from>
    <xdr:ext cx="469744" cy="259045"/>
    <xdr:sp macro="" textlink="">
      <xdr:nvSpPr>
        <xdr:cNvPr id="773" name="テキスト ボックス 772"/>
        <xdr:cNvSpPr txBox="1"/>
      </xdr:nvSpPr>
      <xdr:spPr>
        <a:xfrm>
          <a:off x="21088428"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119761</xdr:rowOff>
    </xdr:from>
    <xdr:to>
      <xdr:col>107</xdr:col>
      <xdr:colOff>101600</xdr:colOff>
      <xdr:row>34</xdr:row>
      <xdr:rowOff>49911</xdr:rowOff>
    </xdr:to>
    <xdr:sp macro="" textlink="">
      <xdr:nvSpPr>
        <xdr:cNvPr id="774" name="楕円 773"/>
        <xdr:cNvSpPr/>
      </xdr:nvSpPr>
      <xdr:spPr>
        <a:xfrm>
          <a:off x="20383500" y="57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66438</xdr:rowOff>
    </xdr:from>
    <xdr:ext cx="469744" cy="259045"/>
    <xdr:sp macro="" textlink="">
      <xdr:nvSpPr>
        <xdr:cNvPr id="775" name="テキスト ボックス 774"/>
        <xdr:cNvSpPr txBox="1"/>
      </xdr:nvSpPr>
      <xdr:spPr>
        <a:xfrm>
          <a:off x="20199428" y="555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113665</xdr:rowOff>
    </xdr:from>
    <xdr:to>
      <xdr:col>102</xdr:col>
      <xdr:colOff>165100</xdr:colOff>
      <xdr:row>38</xdr:row>
      <xdr:rowOff>43815</xdr:rowOff>
    </xdr:to>
    <xdr:sp macro="" textlink="">
      <xdr:nvSpPr>
        <xdr:cNvPr id="776" name="楕円 775"/>
        <xdr:cNvSpPr/>
      </xdr:nvSpPr>
      <xdr:spPr>
        <a:xfrm>
          <a:off x="19494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60342</xdr:rowOff>
    </xdr:from>
    <xdr:ext cx="469744" cy="259045"/>
    <xdr:sp macro="" textlink="">
      <xdr:nvSpPr>
        <xdr:cNvPr id="777" name="テキスト ボックス 776"/>
        <xdr:cNvSpPr txBox="1"/>
      </xdr:nvSpPr>
      <xdr:spPr>
        <a:xfrm>
          <a:off x="19310428" y="623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26035</xdr:rowOff>
    </xdr:from>
    <xdr:to>
      <xdr:col>98</xdr:col>
      <xdr:colOff>38100</xdr:colOff>
      <xdr:row>38</xdr:row>
      <xdr:rowOff>127635</xdr:rowOff>
    </xdr:to>
    <xdr:sp macro="" textlink="">
      <xdr:nvSpPr>
        <xdr:cNvPr id="778" name="楕円 777"/>
        <xdr:cNvSpPr/>
      </xdr:nvSpPr>
      <xdr:spPr>
        <a:xfrm>
          <a:off x="18605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144162</xdr:rowOff>
    </xdr:from>
    <xdr:ext cx="378565" cy="259045"/>
    <xdr:sp macro="" textlink="">
      <xdr:nvSpPr>
        <xdr:cNvPr id="779" name="テキスト ボックス 778"/>
        <xdr:cNvSpPr txBox="1"/>
      </xdr:nvSpPr>
      <xdr:spPr>
        <a:xfrm>
          <a:off x="18467017" y="6316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・歳出を目的別にした全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項目の内、</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項目が類似団体平均を上回っており、その中でも諸支出金、総務費、農林水産業費、教育費、民生費が突出した状況となっている。諸支出金については、ふるさと納税の税収増による基金の積立をはじめ、庁舎建設に対する基金の積立を計画的に実施したことによるもの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総務費については、総合庁舎の建設が平成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年度より本格化しており、</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年度までは増加に転じることが想定されている。農林水産業費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教育費については</a:t>
          </a:r>
          <a:r>
            <a:rPr kumimoji="1" lang="ja-JP" altLang="en-US" sz="1100">
              <a:solidFill>
                <a:schemeClr val="dk1"/>
              </a:solidFill>
              <a:effectLst/>
              <a:latin typeface="+mn-lt"/>
              <a:ea typeface="+mn-ea"/>
              <a:cs typeface="+mn-cs"/>
            </a:rPr>
            <a:t>普通建設事業費の増が主な要因とな</a:t>
          </a:r>
          <a:r>
            <a:rPr kumimoji="1" lang="ja-JP" altLang="ja-JP" sz="1100">
              <a:solidFill>
                <a:schemeClr val="dk1"/>
              </a:solidFill>
              <a:effectLst/>
              <a:latin typeface="+mn-lt"/>
              <a:ea typeface="+mn-ea"/>
              <a:cs typeface="+mn-cs"/>
            </a:rPr>
            <a:t>っている。民生費については、</a:t>
          </a:r>
          <a:r>
            <a:rPr kumimoji="1" lang="ja-JP" altLang="en-US" sz="1100">
              <a:solidFill>
                <a:schemeClr val="dk1"/>
              </a:solidFill>
              <a:effectLst/>
              <a:latin typeface="+mn-lt"/>
              <a:ea typeface="+mn-ea"/>
              <a:cs typeface="+mn-cs"/>
            </a:rPr>
            <a:t>公私連携型施設の増等により法人保育所運営扶助費等の増、生活保護世帯の減に伴う扶助費の減に伴い横ばいで推移している。</a:t>
          </a:r>
          <a:endParaRPr lang="ja-JP" altLang="ja-JP" sz="1400">
            <a:effectLst/>
          </a:endParaRPr>
        </a:p>
        <a:p>
          <a:r>
            <a:rPr kumimoji="1" lang="ja-JP" altLang="ja-JP" sz="1100">
              <a:solidFill>
                <a:schemeClr val="dk1"/>
              </a:solidFill>
              <a:effectLst/>
              <a:latin typeface="+mn-lt"/>
              <a:ea typeface="+mn-ea"/>
              <a:cs typeface="+mn-cs"/>
            </a:rPr>
            <a:t>合併後の施策として、戦略的・効率的に事業推進を図る観点から優先的に実施していく事業を盛り込んだ「新市建設計画」に基づき事業を実施しており、活用可能期限までの間は大型事業実施が見込まれている。今後も計画的な財政運営を図る観点から、他事業との調整を図りながら計画的な事業実施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後、算定替による普通交付税により財政調整基金の積立が計画的に実施出来ているが、今後は大型事業の実施による普通建設事業及び公債費の増が見込まれており、加えて普通交付税の算定替段階的減額が始まっていることから、実質収支及び基金状況は厳しくなることが予想される。今後は、中期財政計画及び今後策定予定の長期財政ビジョンに基づいた計画的かつ健全な財政運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・一般会計については、合併後、算定替による普通交付税の増により財政状況が好転し黒字額を伸ばし続けてきたが、以前として普通交付税額による部分が大きい事を示している。</a:t>
          </a:r>
          <a:endParaRPr lang="ja-JP" altLang="ja-JP" sz="1400">
            <a:effectLst/>
          </a:endParaRPr>
        </a:p>
        <a:p>
          <a:r>
            <a:rPr kumimoji="1" lang="ja-JP" altLang="en-US" sz="1100">
              <a:solidFill>
                <a:schemeClr val="dk1"/>
              </a:solidFill>
              <a:effectLst/>
              <a:latin typeface="+mn-lt"/>
              <a:ea typeface="+mn-ea"/>
              <a:cs typeface="+mn-cs"/>
            </a:rPr>
            <a:t>公共下水道事業特別会計が令和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年度から法適用事業に移行することに伴い赤字決算となったが、</a:t>
          </a:r>
          <a:r>
            <a:rPr kumimoji="1" lang="ja-JP" altLang="ja-JP" sz="1100">
              <a:solidFill>
                <a:schemeClr val="dk1"/>
              </a:solidFill>
              <a:effectLst/>
              <a:latin typeface="+mn-lt"/>
              <a:ea typeface="+mn-ea"/>
              <a:cs typeface="+mn-cs"/>
            </a:rPr>
            <a:t>公営企業関連特別会計についてはその不足分を一般会計から繰出金として補填している。社会保障関連特別会計については、国民健康保険事業特別会計で黒字に転じており、その他については公営企業関連特別会計同様不足分を一般会計から繰出金として補填している。</a:t>
          </a:r>
          <a:endParaRPr lang="ja-JP" altLang="ja-JP" sz="1400">
            <a:effectLst/>
          </a:endParaRPr>
        </a:p>
        <a:p>
          <a:r>
            <a:rPr kumimoji="1" lang="ja-JP" altLang="ja-JP" sz="1100">
              <a:solidFill>
                <a:schemeClr val="dk1"/>
              </a:solidFill>
              <a:effectLst/>
              <a:latin typeface="+mn-lt"/>
              <a:ea typeface="+mn-ea"/>
              <a:cs typeface="+mn-cs"/>
            </a:rPr>
            <a:t>今後、普通交付税の算定替の段階的減額を踏まえ、人件費をはじめとした各歳出抑制の徹底を図りながら、各種特別会計についても適正な使用料や保険料等の設定と徴収、及び社会保障関連経費の給付適正化による一般会計の負担減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算入公債費等、元利償還金等については概ね横ばいの状況で推移しているが、今後は合併特例債を活用した大型事業実施による公債費の増が見込まれることから、「起債の質」及び「発行の量」の計画管理徹底を継続し、繰上償還も考慮しながら適正な財政運営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が増加傾向となっているが、合併特例債活用した大型事業（総合庁舎建設等）を展開していることによるものである。この傾向は、合併特例債活用による大型事業を終える令和２年度までで、令和２年度をピークに令和３年度から減少に転じ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普通交付税算定替の段階的減額と合併特例債活用による大型事業の展開を踏まえ、人件費をはじめとした各歳出抑制による基金残高管理、また「起債の質」及び「発行の量」の計画管理徹底による起債残高管理をしっかりと行い、健全でバランスの良い財政を保っていけ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沖縄県宮古島市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大型事業等の実施に伴いを財政調整基金、庁舎等建設基金、合併振興基金取り崩して活用したため、約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また、余剰金等を約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比較的利率の高い地方債の繰上償還をおこなったため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　また、余剰金等を約</a:t>
          </a:r>
          <a:r>
            <a:rPr lang="en-US" altLang="ja-JP" sz="1300">
              <a:effectLst/>
              <a:latin typeface="ＭＳ ゴシック" panose="020B0609070205080204" pitchFamily="49" charset="-128"/>
              <a:ea typeface="ＭＳ ゴシック" panose="020B0609070205080204" pitchFamily="49" charset="-128"/>
            </a:rPr>
            <a:t>3</a:t>
          </a:r>
          <a:r>
            <a:rPr lang="ja-JP" altLang="en-US" sz="1300">
              <a:effectLst/>
              <a:latin typeface="ＭＳ ゴシック" panose="020B0609070205080204" pitchFamily="49" charset="-128"/>
              <a:ea typeface="ＭＳ ゴシック" panose="020B0609070205080204" pitchFamily="49" charset="-128"/>
            </a:rPr>
            <a:t>億</a:t>
          </a:r>
          <a:r>
            <a:rPr lang="en-US" altLang="ja-JP" sz="1300">
              <a:effectLst/>
              <a:latin typeface="ＭＳ ゴシック" panose="020B0609070205080204" pitchFamily="49" charset="-128"/>
              <a:ea typeface="ＭＳ ゴシック" panose="020B0609070205080204" pitchFamily="49" charset="-128"/>
            </a:rPr>
            <a:t>6</a:t>
          </a:r>
          <a:r>
            <a:rPr lang="ja-JP" altLang="en-US" sz="1300">
              <a:effectLst/>
              <a:latin typeface="ＭＳ ゴシック" panose="020B0609070205080204" pitchFamily="49" charset="-128"/>
              <a:ea typeface="ＭＳ ゴシック" panose="020B0609070205080204" pitchFamily="49" charset="-128"/>
            </a:rPr>
            <a:t>千万円積み立てた。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・総合庁舎等の整備に向け、約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また、余除金等を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年度から普通交付税が合併算定替から一本算定となり、一般財源の不足が見込まれるため、計画的な基金積立を進めていくこととしている。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・庁舎等積立基金：庁舎等建設事業資金に充てるため。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・合併振興基金：宮古島市における市民の連携強化又は地域振興に資するため。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・ワイド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基金：振興整備のための事業（ただし、公共施設及び公用の建設事業並びに土地の購入を除く。）の推進のため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・ふるさとまちづくり応援基金：エコアイランドに関する事業、スポーツアイランドに関する事業、子育て支援に関する事業、人材育成に関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する事業、がんずう（健康）に関する事業、芸術・文化振興に関する事業に充てるため。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・介護保険財政調整基金：宮古島市介護保険事業の健全な運営に資するため。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・庁舎等積立基金：総合庁舎等の整備に向け、約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千万円を取り崩した。また、余除金等を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：総合庁舎の什器等（備品）購入に充てるため取り崩した。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・ふるさとまちづくり応援基金：ふるさと納税の各コースの目的に沿った事業へ約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千万円を充てるため取り崩した。また、ふるさと納税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額が伸びたため、約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千万円を基金に積み立てた。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・介護保険財政調整基金：余剰金等を約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・それぞれの特定目的基金の事業目的に沿った取崩をしていく。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・大型事業の実施により一時的に不足する財源の補完として約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また、余剰金等を約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年度から普通交付税が合併算定替から一本算定となり、一般財源の不足が見込まれるため、計画的な基金積立を進めていくこととしている。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・比較的利率の高い地方債の繰上償還（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また、余剰金等を約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・大型事業の展開が見込まれていることから公債費の増による将来の負担を軽減するため、積み増しを行うとともに計画的な繰上償還も進めていく事としている。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55,434
54,815
204.27
46,331,158
44,297,536
1,830,722
18,625,004
40,712,540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％削減するという目標を掲げて老朽化した施設の集約化・複合化や除却を進めている。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有形固定資産減価償却率は、類似団体と比較して低い水準にある。今後は個別施設計画に基づいた施設の維持管理を適切に進めていく。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125821</xdr:rowOff>
    </xdr:from>
    <xdr:to>
      <xdr:col>23</xdr:col>
      <xdr:colOff>136525</xdr:colOff>
      <xdr:row>29</xdr:row>
      <xdr:rowOff>55971</xdr:rowOff>
    </xdr:to>
    <xdr:sp macro="" textlink="">
      <xdr:nvSpPr>
        <xdr:cNvPr id="83" name="楕円 82"/>
        <xdr:cNvSpPr/>
      </xdr:nvSpPr>
      <xdr:spPr>
        <a:xfrm>
          <a:off x="47117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148698</xdr:rowOff>
    </xdr:from>
    <xdr:ext cx="405111" cy="259045"/>
    <xdr:sp macro="" textlink="">
      <xdr:nvSpPr>
        <xdr:cNvPr id="84" name="有形固定資産減価償却率該当値テキスト"/>
        <xdr:cNvSpPr txBox="1"/>
      </xdr:nvSpPr>
      <xdr:spPr>
        <a:xfrm>
          <a:off x="4813300" y="554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92438</xdr:rowOff>
    </xdr:from>
    <xdr:to>
      <xdr:col>19</xdr:col>
      <xdr:colOff>187325</xdr:colOff>
      <xdr:row>27</xdr:row>
      <xdr:rowOff>22588</xdr:rowOff>
    </xdr:to>
    <xdr:sp macro="" textlink="">
      <xdr:nvSpPr>
        <xdr:cNvPr id="85" name="楕円 84"/>
        <xdr:cNvSpPr/>
      </xdr:nvSpPr>
      <xdr:spPr>
        <a:xfrm>
          <a:off x="4000500" y="53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143238</xdr:rowOff>
    </xdr:from>
    <xdr:to>
      <xdr:col>23</xdr:col>
      <xdr:colOff>85725</xdr:colOff>
      <xdr:row>29</xdr:row>
      <xdr:rowOff>5171</xdr:rowOff>
    </xdr:to>
    <xdr:cxnSp macro="">
      <xdr:nvCxnSpPr>
        <xdr:cNvPr id="86" name="直線コネクタ 85"/>
        <xdr:cNvCxnSpPr/>
      </xdr:nvCxnSpPr>
      <xdr:spPr>
        <a:xfrm>
          <a:off x="4051300" y="5372463"/>
          <a:ext cx="711200" cy="37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52342</xdr:rowOff>
    </xdr:from>
    <xdr:to>
      <xdr:col>15</xdr:col>
      <xdr:colOff>187325</xdr:colOff>
      <xdr:row>26</xdr:row>
      <xdr:rowOff>153942</xdr:rowOff>
    </xdr:to>
    <xdr:sp macro="" textlink="">
      <xdr:nvSpPr>
        <xdr:cNvPr id="87" name="楕円 86"/>
        <xdr:cNvSpPr/>
      </xdr:nvSpPr>
      <xdr:spPr>
        <a:xfrm>
          <a:off x="3238500" y="528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103142</xdr:rowOff>
    </xdr:from>
    <xdr:to>
      <xdr:col>19</xdr:col>
      <xdr:colOff>136525</xdr:colOff>
      <xdr:row>26</xdr:row>
      <xdr:rowOff>143238</xdr:rowOff>
    </xdr:to>
    <xdr:cxnSp macro="">
      <xdr:nvCxnSpPr>
        <xdr:cNvPr id="88" name="直線コネクタ 87"/>
        <xdr:cNvCxnSpPr/>
      </xdr:nvCxnSpPr>
      <xdr:spPr>
        <a:xfrm>
          <a:off x="3289300" y="533236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167731</xdr:rowOff>
    </xdr:from>
    <xdr:to>
      <xdr:col>11</xdr:col>
      <xdr:colOff>187325</xdr:colOff>
      <xdr:row>28</xdr:row>
      <xdr:rowOff>97881</xdr:rowOff>
    </xdr:to>
    <xdr:sp macro="" textlink="">
      <xdr:nvSpPr>
        <xdr:cNvPr id="89" name="楕円 88"/>
        <xdr:cNvSpPr/>
      </xdr:nvSpPr>
      <xdr:spPr>
        <a:xfrm>
          <a:off x="2476500" y="5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103142</xdr:rowOff>
    </xdr:from>
    <xdr:to>
      <xdr:col>15</xdr:col>
      <xdr:colOff>136525</xdr:colOff>
      <xdr:row>28</xdr:row>
      <xdr:rowOff>47081</xdr:rowOff>
    </xdr:to>
    <xdr:cxnSp macro="">
      <xdr:nvCxnSpPr>
        <xdr:cNvPr id="90" name="直線コネクタ 89"/>
        <xdr:cNvCxnSpPr/>
      </xdr:nvCxnSpPr>
      <xdr:spPr>
        <a:xfrm flipV="1">
          <a:off x="2527300" y="5332367"/>
          <a:ext cx="762000" cy="28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1" name="n_1aveValue有形固定資産減価償却率"/>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92" name="n_2aveValue有形固定資産減価償却率"/>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93" name="n_3aveValue有形固定資産減価償却率"/>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4" name="n_4aveValue有形固定資産減価償却率"/>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39115</xdr:rowOff>
    </xdr:from>
    <xdr:ext cx="405111" cy="259045"/>
    <xdr:sp macro="" textlink="">
      <xdr:nvSpPr>
        <xdr:cNvPr id="95" name="n_1mainValue有形固定資産減価償却率"/>
        <xdr:cNvSpPr txBox="1"/>
      </xdr:nvSpPr>
      <xdr:spPr>
        <a:xfrm>
          <a:off x="3836044" y="5096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170469</xdr:rowOff>
    </xdr:from>
    <xdr:ext cx="405111" cy="259045"/>
    <xdr:sp macro="" textlink="">
      <xdr:nvSpPr>
        <xdr:cNvPr id="96" name="n_2mainValue有形固定資産減価償却率"/>
        <xdr:cNvSpPr txBox="1"/>
      </xdr:nvSpPr>
      <xdr:spPr>
        <a:xfrm>
          <a:off x="3086744" y="505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114408</xdr:rowOff>
    </xdr:from>
    <xdr:ext cx="405111" cy="259045"/>
    <xdr:sp macro="" textlink="">
      <xdr:nvSpPr>
        <xdr:cNvPr id="97" name="n_3mainValue有形固定資産減価償却率"/>
        <xdr:cNvSpPr txBox="1"/>
      </xdr:nvSpPr>
      <xdr:spPr>
        <a:xfrm>
          <a:off x="2324744" y="53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計画的な積立による充当可能基金残高増の影響から、債務償還比率は県平均及び類似団体の平均を下回る結果となっており、債務償還可能年数は沖縄県平均を下回っているが、合併特例債を活用した大型事業（未来創造センター整備事業、伊良部小中一貫校整備事業、総合庁舎建設事業等）の実施を進めてお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年度に地方債残高がピークとなる見込みである。</a:t>
          </a:r>
        </a:p>
        <a:p>
          <a:r>
            <a:rPr kumimoji="1" lang="ja-JP" altLang="en-US" sz="1100">
              <a:latin typeface="ＭＳ Ｐゴシック" panose="020B0600070205080204" pitchFamily="50" charset="-128"/>
              <a:ea typeface="ＭＳ Ｐゴシック" panose="020B0600070205080204" pitchFamily="50" charset="-128"/>
            </a:rPr>
            <a:t>　今後は計画的に公債費の財源に充てる減債基金の積立を行い、計画的な繰上償還に努めることとしている。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6" name="直線コネクタ 125"/>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27"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28" name="直線コネクタ 127"/>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31" name="債務償還比率平均値テキスト"/>
        <xdr:cNvSpPr txBox="1"/>
      </xdr:nvSpPr>
      <xdr:spPr>
        <a:xfrm>
          <a:off x="14846300" y="60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2" name="フローチャート: 判断 131"/>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3" name="フローチャート: 判断 132"/>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4" name="フローチャート: 判断 133"/>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5" name="フローチャート: 判断 134"/>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6" name="フローチャート: 判断 135"/>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152125</xdr:rowOff>
    </xdr:from>
    <xdr:to>
      <xdr:col>76</xdr:col>
      <xdr:colOff>73025</xdr:colOff>
      <xdr:row>30</xdr:row>
      <xdr:rowOff>82275</xdr:rowOff>
    </xdr:to>
    <xdr:sp macro="" textlink="">
      <xdr:nvSpPr>
        <xdr:cNvPr id="142" name="楕円 141"/>
        <xdr:cNvSpPr/>
      </xdr:nvSpPr>
      <xdr:spPr>
        <a:xfrm>
          <a:off x="14744700" y="58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3552</xdr:rowOff>
    </xdr:from>
    <xdr:ext cx="469744" cy="259045"/>
    <xdr:sp macro="" textlink="">
      <xdr:nvSpPr>
        <xdr:cNvPr id="143" name="債務償還比率該当値テキスト"/>
        <xdr:cNvSpPr txBox="1"/>
      </xdr:nvSpPr>
      <xdr:spPr>
        <a:xfrm>
          <a:off x="14846300" y="574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128616</xdr:rowOff>
    </xdr:from>
    <xdr:to>
      <xdr:col>72</xdr:col>
      <xdr:colOff>123825</xdr:colOff>
      <xdr:row>30</xdr:row>
      <xdr:rowOff>58766</xdr:rowOff>
    </xdr:to>
    <xdr:sp macro="" textlink="">
      <xdr:nvSpPr>
        <xdr:cNvPr id="144" name="楕円 143"/>
        <xdr:cNvSpPr/>
      </xdr:nvSpPr>
      <xdr:spPr>
        <a:xfrm>
          <a:off x="14033500" y="587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7966</xdr:rowOff>
    </xdr:from>
    <xdr:to>
      <xdr:col>76</xdr:col>
      <xdr:colOff>22225</xdr:colOff>
      <xdr:row>30</xdr:row>
      <xdr:rowOff>31475</xdr:rowOff>
    </xdr:to>
    <xdr:cxnSp macro="">
      <xdr:nvCxnSpPr>
        <xdr:cNvPr id="145" name="直線コネクタ 144"/>
        <xdr:cNvCxnSpPr/>
      </xdr:nvCxnSpPr>
      <xdr:spPr>
        <a:xfrm>
          <a:off x="14084300" y="5922991"/>
          <a:ext cx="7112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48733</xdr:rowOff>
    </xdr:from>
    <xdr:to>
      <xdr:col>68</xdr:col>
      <xdr:colOff>123825</xdr:colOff>
      <xdr:row>29</xdr:row>
      <xdr:rowOff>150333</xdr:rowOff>
    </xdr:to>
    <xdr:sp macro="" textlink="">
      <xdr:nvSpPr>
        <xdr:cNvPr id="146" name="楕円 145"/>
        <xdr:cNvSpPr/>
      </xdr:nvSpPr>
      <xdr:spPr>
        <a:xfrm>
          <a:off x="13271500" y="579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99533</xdr:rowOff>
    </xdr:from>
    <xdr:to>
      <xdr:col>72</xdr:col>
      <xdr:colOff>73025</xdr:colOff>
      <xdr:row>30</xdr:row>
      <xdr:rowOff>7966</xdr:rowOff>
    </xdr:to>
    <xdr:cxnSp macro="">
      <xdr:nvCxnSpPr>
        <xdr:cNvPr id="147" name="直線コネクタ 146"/>
        <xdr:cNvCxnSpPr/>
      </xdr:nvCxnSpPr>
      <xdr:spPr>
        <a:xfrm>
          <a:off x="13322300" y="5843108"/>
          <a:ext cx="7620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18507</xdr:rowOff>
    </xdr:from>
    <xdr:to>
      <xdr:col>64</xdr:col>
      <xdr:colOff>123825</xdr:colOff>
      <xdr:row>29</xdr:row>
      <xdr:rowOff>120107</xdr:rowOff>
    </xdr:to>
    <xdr:sp macro="" textlink="">
      <xdr:nvSpPr>
        <xdr:cNvPr id="148" name="楕円 147"/>
        <xdr:cNvSpPr/>
      </xdr:nvSpPr>
      <xdr:spPr>
        <a:xfrm>
          <a:off x="12509500" y="5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69307</xdr:rowOff>
    </xdr:from>
    <xdr:to>
      <xdr:col>68</xdr:col>
      <xdr:colOff>73025</xdr:colOff>
      <xdr:row>29</xdr:row>
      <xdr:rowOff>99533</xdr:rowOff>
    </xdr:to>
    <xdr:cxnSp macro="">
      <xdr:nvCxnSpPr>
        <xdr:cNvPr id="149" name="直線コネクタ 148"/>
        <xdr:cNvCxnSpPr/>
      </xdr:nvCxnSpPr>
      <xdr:spPr>
        <a:xfrm>
          <a:off x="12560300" y="581288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44415</xdr:rowOff>
    </xdr:from>
    <xdr:to>
      <xdr:col>60</xdr:col>
      <xdr:colOff>123825</xdr:colOff>
      <xdr:row>29</xdr:row>
      <xdr:rowOff>146015</xdr:rowOff>
    </xdr:to>
    <xdr:sp macro="" textlink="">
      <xdr:nvSpPr>
        <xdr:cNvPr id="150" name="楕円 149"/>
        <xdr:cNvSpPr/>
      </xdr:nvSpPr>
      <xdr:spPr>
        <a:xfrm>
          <a:off x="11747500" y="57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69307</xdr:rowOff>
    </xdr:from>
    <xdr:to>
      <xdr:col>64</xdr:col>
      <xdr:colOff>73025</xdr:colOff>
      <xdr:row>29</xdr:row>
      <xdr:rowOff>95215</xdr:rowOff>
    </xdr:to>
    <xdr:cxnSp macro="">
      <xdr:nvCxnSpPr>
        <xdr:cNvPr id="151" name="直線コネクタ 150"/>
        <xdr:cNvCxnSpPr/>
      </xdr:nvCxnSpPr>
      <xdr:spPr>
        <a:xfrm flipV="1">
          <a:off x="11798300" y="5812882"/>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2"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53" name="n_2aveValue債務償還比率"/>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54" name="n_3aveValue債務償還比率"/>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55" name="n_4aveValue債務償還比率"/>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75293</xdr:rowOff>
    </xdr:from>
    <xdr:ext cx="469744" cy="259045"/>
    <xdr:sp macro="" textlink="">
      <xdr:nvSpPr>
        <xdr:cNvPr id="156" name="n_1mainValue債務償還比率"/>
        <xdr:cNvSpPr txBox="1"/>
      </xdr:nvSpPr>
      <xdr:spPr>
        <a:xfrm>
          <a:off x="13836727" y="564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166860</xdr:rowOff>
    </xdr:from>
    <xdr:ext cx="469744" cy="259045"/>
    <xdr:sp macro="" textlink="">
      <xdr:nvSpPr>
        <xdr:cNvPr id="157" name="n_2mainValue債務償還比率"/>
        <xdr:cNvSpPr txBox="1"/>
      </xdr:nvSpPr>
      <xdr:spPr>
        <a:xfrm>
          <a:off x="13087427" y="556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136634</xdr:rowOff>
    </xdr:from>
    <xdr:ext cx="469744" cy="259045"/>
    <xdr:sp macro="" textlink="">
      <xdr:nvSpPr>
        <xdr:cNvPr id="158" name="n_3mainValue債務償還比率"/>
        <xdr:cNvSpPr txBox="1"/>
      </xdr:nvSpPr>
      <xdr:spPr>
        <a:xfrm>
          <a:off x="12325427" y="55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162542</xdr:rowOff>
    </xdr:from>
    <xdr:ext cx="469744" cy="259045"/>
    <xdr:sp macro="" textlink="">
      <xdr:nvSpPr>
        <xdr:cNvPr id="159" name="n_4mainValue債務償還比率"/>
        <xdr:cNvSpPr txBox="1"/>
      </xdr:nvSpPr>
      <xdr:spPr>
        <a:xfrm>
          <a:off x="11563427" y="55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55,434
54,815
204.27
46,331,158
44,297,536
1,830,722
18,625,004
40,712,540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14168</xdr:colOff>
      <xdr:row>43</xdr:row>
      <xdr:rowOff>105427</xdr:rowOff>
    </xdr:from>
    <xdr:ext cx="557332" cy="259045"/>
    <xdr:sp macro="" textlink="">
      <xdr:nvSpPr>
        <xdr:cNvPr id="43" name="テキスト ボックス 42"/>
        <xdr:cNvSpPr txBox="1"/>
      </xdr:nvSpPr>
      <xdr:spPr>
        <a:xfrm>
          <a:off x="204668" y="7477777"/>
          <a:ext cx="5573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14168</xdr:colOff>
      <xdr:row>40</xdr:row>
      <xdr:rowOff>162577</xdr:rowOff>
    </xdr:from>
    <xdr:ext cx="557332" cy="259045"/>
    <xdr:sp macro="" textlink="">
      <xdr:nvSpPr>
        <xdr:cNvPr id="45" name="テキスト ボックス 44"/>
        <xdr:cNvSpPr txBox="1"/>
      </xdr:nvSpPr>
      <xdr:spPr>
        <a:xfrm>
          <a:off x="204668" y="7020577"/>
          <a:ext cx="5573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14168</xdr:colOff>
      <xdr:row>38</xdr:row>
      <xdr:rowOff>48277</xdr:rowOff>
    </xdr:from>
    <xdr:ext cx="557332" cy="259045"/>
    <xdr:sp macro="" textlink="">
      <xdr:nvSpPr>
        <xdr:cNvPr id="47" name="テキスト ボックス 46"/>
        <xdr:cNvSpPr txBox="1"/>
      </xdr:nvSpPr>
      <xdr:spPr>
        <a:xfrm>
          <a:off x="204668" y="6563377"/>
          <a:ext cx="5573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14168</xdr:colOff>
      <xdr:row>35</xdr:row>
      <xdr:rowOff>105427</xdr:rowOff>
    </xdr:from>
    <xdr:ext cx="557332" cy="259045"/>
    <xdr:sp macro="" textlink="">
      <xdr:nvSpPr>
        <xdr:cNvPr id="49" name="テキスト ボックス 48"/>
        <xdr:cNvSpPr txBox="1"/>
      </xdr:nvSpPr>
      <xdr:spPr>
        <a:xfrm>
          <a:off x="204668" y="6106177"/>
          <a:ext cx="5573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162577</xdr:rowOff>
    </xdr:from>
    <xdr:ext cx="338939" cy="259045"/>
    <xdr:sp macro="" textlink="">
      <xdr:nvSpPr>
        <xdr:cNvPr id="51" name="テキスト ボックス 50"/>
        <xdr:cNvSpPr txBox="1"/>
      </xdr:nvSpPr>
      <xdr:spPr>
        <a:xfrm>
          <a:off x="423061" y="564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137899</xdr:rowOff>
    </xdr:from>
    <xdr:to>
      <xdr:col>24</xdr:col>
      <xdr:colOff>62865</xdr:colOff>
      <xdr:row>33</xdr:row>
      <xdr:rowOff>151981</xdr:rowOff>
    </xdr:to>
    <xdr:cxnSp macro="">
      <xdr:nvCxnSpPr>
        <xdr:cNvPr id="54" name="直線コネクタ 53"/>
        <xdr:cNvCxnSpPr/>
      </xdr:nvCxnSpPr>
      <xdr:spPr>
        <a:xfrm flipV="1">
          <a:off x="4634865" y="5795749"/>
          <a:ext cx="0" cy="1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122676</xdr:rowOff>
    </xdr:from>
    <xdr:ext cx="405111" cy="259045"/>
    <xdr:sp macro="" textlink="">
      <xdr:nvSpPr>
        <xdr:cNvPr id="55" name="【道路】&#10;有形固定資産減価償却率最小値テキスト"/>
        <xdr:cNvSpPr txBox="1"/>
      </xdr:nvSpPr>
      <xdr:spPr>
        <a:xfrm>
          <a:off x="4673600" y="595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151981</xdr:rowOff>
    </xdr:from>
    <xdr:to>
      <xdr:col>24</xdr:col>
      <xdr:colOff>152400</xdr:colOff>
      <xdr:row>33</xdr:row>
      <xdr:rowOff>151981</xdr:rowOff>
    </xdr:to>
    <xdr:cxnSp macro="">
      <xdr:nvCxnSpPr>
        <xdr:cNvPr id="56" name="直線コネクタ 55"/>
        <xdr:cNvCxnSpPr/>
      </xdr:nvCxnSpPr>
      <xdr:spPr>
        <a:xfrm>
          <a:off x="4546600" y="580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84576</xdr:rowOff>
    </xdr:from>
    <xdr:ext cx="405111" cy="259045"/>
    <xdr:sp macro="" textlink="">
      <xdr:nvSpPr>
        <xdr:cNvPr id="57" name="【道路】&#10;有形固定資産減価償却率最大値テキスト"/>
        <xdr:cNvSpPr txBox="1"/>
      </xdr:nvSpPr>
      <xdr:spPr>
        <a:xfrm>
          <a:off x="4673600" y="557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137899</xdr:rowOff>
    </xdr:from>
    <xdr:to>
      <xdr:col>24</xdr:col>
      <xdr:colOff>152400</xdr:colOff>
      <xdr:row>33</xdr:row>
      <xdr:rowOff>137899</xdr:rowOff>
    </xdr:to>
    <xdr:cxnSp macro="">
      <xdr:nvCxnSpPr>
        <xdr:cNvPr id="58" name="直線コネクタ 57"/>
        <xdr:cNvCxnSpPr/>
      </xdr:nvCxnSpPr>
      <xdr:spPr>
        <a:xfrm>
          <a:off x="4546600" y="579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40126</xdr:rowOff>
    </xdr:from>
    <xdr:ext cx="405111" cy="259045"/>
    <xdr:sp macro="" textlink="">
      <xdr:nvSpPr>
        <xdr:cNvPr id="59" name="【道路】&#10;有形固定資産減価償却率平均値テキスト"/>
        <xdr:cNvSpPr txBox="1"/>
      </xdr:nvSpPr>
      <xdr:spPr>
        <a:xfrm>
          <a:off x="4673600" y="5697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96792</xdr:rowOff>
    </xdr:from>
    <xdr:to>
      <xdr:col>24</xdr:col>
      <xdr:colOff>114300</xdr:colOff>
      <xdr:row>34</xdr:row>
      <xdr:rowOff>26942</xdr:rowOff>
    </xdr:to>
    <xdr:sp macro="" textlink="">
      <xdr:nvSpPr>
        <xdr:cNvPr id="60" name="フローチャート: 判断 59"/>
        <xdr:cNvSpPr/>
      </xdr:nvSpPr>
      <xdr:spPr>
        <a:xfrm>
          <a:off x="4584700" y="57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33</xdr:row>
      <xdr:rowOff>96517</xdr:rowOff>
    </xdr:from>
    <xdr:to>
      <xdr:col>20</xdr:col>
      <xdr:colOff>38100</xdr:colOff>
      <xdr:row>34</xdr:row>
      <xdr:rowOff>26667</xdr:rowOff>
    </xdr:to>
    <xdr:sp macro="" textlink="">
      <xdr:nvSpPr>
        <xdr:cNvPr id="61" name="フローチャート: 判断 60"/>
        <xdr:cNvSpPr/>
      </xdr:nvSpPr>
      <xdr:spPr>
        <a:xfrm>
          <a:off x="3746500" y="575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96197</xdr:rowOff>
    </xdr:from>
    <xdr:to>
      <xdr:col>15</xdr:col>
      <xdr:colOff>101600</xdr:colOff>
      <xdr:row>34</xdr:row>
      <xdr:rowOff>26347</xdr:rowOff>
    </xdr:to>
    <xdr:sp macro="" textlink="">
      <xdr:nvSpPr>
        <xdr:cNvPr id="62" name="フローチャート: 判断 61"/>
        <xdr:cNvSpPr/>
      </xdr:nvSpPr>
      <xdr:spPr>
        <a:xfrm>
          <a:off x="2857500" y="575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95923</xdr:rowOff>
    </xdr:from>
    <xdr:to>
      <xdr:col>10</xdr:col>
      <xdr:colOff>165100</xdr:colOff>
      <xdr:row>34</xdr:row>
      <xdr:rowOff>26073</xdr:rowOff>
    </xdr:to>
    <xdr:sp macro="" textlink="">
      <xdr:nvSpPr>
        <xdr:cNvPr id="63" name="フローチャート: 判断 62"/>
        <xdr:cNvSpPr/>
      </xdr:nvSpPr>
      <xdr:spPr>
        <a:xfrm>
          <a:off x="1968500" y="575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94872</xdr:rowOff>
    </xdr:from>
    <xdr:to>
      <xdr:col>6</xdr:col>
      <xdr:colOff>38100</xdr:colOff>
      <xdr:row>34</xdr:row>
      <xdr:rowOff>25022</xdr:rowOff>
    </xdr:to>
    <xdr:sp macro="" textlink="">
      <xdr:nvSpPr>
        <xdr:cNvPr id="64" name="フローチャート: 判断 63"/>
        <xdr:cNvSpPr/>
      </xdr:nvSpPr>
      <xdr:spPr>
        <a:xfrm>
          <a:off x="1079500" y="57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97683</xdr:rowOff>
    </xdr:from>
    <xdr:to>
      <xdr:col>24</xdr:col>
      <xdr:colOff>114300</xdr:colOff>
      <xdr:row>34</xdr:row>
      <xdr:rowOff>27833</xdr:rowOff>
    </xdr:to>
    <xdr:sp macro="" textlink="">
      <xdr:nvSpPr>
        <xdr:cNvPr id="70" name="楕円 69"/>
        <xdr:cNvSpPr/>
      </xdr:nvSpPr>
      <xdr:spPr>
        <a:xfrm>
          <a:off x="4584700" y="575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167126</xdr:rowOff>
    </xdr:from>
    <xdr:ext cx="405111" cy="259045"/>
    <xdr:sp macro="" textlink="">
      <xdr:nvSpPr>
        <xdr:cNvPr id="71" name="【道路】&#10;有形固定資産減価償却率該当値テキスト"/>
        <xdr:cNvSpPr txBox="1"/>
      </xdr:nvSpPr>
      <xdr:spPr>
        <a:xfrm>
          <a:off x="4673600" y="5824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97432</xdr:rowOff>
    </xdr:from>
    <xdr:to>
      <xdr:col>20</xdr:col>
      <xdr:colOff>38100</xdr:colOff>
      <xdr:row>34</xdr:row>
      <xdr:rowOff>27582</xdr:rowOff>
    </xdr:to>
    <xdr:sp macro="" textlink="">
      <xdr:nvSpPr>
        <xdr:cNvPr id="72" name="楕円 71"/>
        <xdr:cNvSpPr/>
      </xdr:nvSpPr>
      <xdr:spPr>
        <a:xfrm>
          <a:off x="3746500" y="57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148232</xdr:rowOff>
    </xdr:from>
    <xdr:to>
      <xdr:col>24</xdr:col>
      <xdr:colOff>63500</xdr:colOff>
      <xdr:row>33</xdr:row>
      <xdr:rowOff>148483</xdr:rowOff>
    </xdr:to>
    <xdr:cxnSp macro="">
      <xdr:nvCxnSpPr>
        <xdr:cNvPr id="73" name="直線コネクタ 72"/>
        <xdr:cNvCxnSpPr/>
      </xdr:nvCxnSpPr>
      <xdr:spPr>
        <a:xfrm>
          <a:off x="3797300" y="5806082"/>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97089</xdr:rowOff>
    </xdr:from>
    <xdr:to>
      <xdr:col>15</xdr:col>
      <xdr:colOff>101600</xdr:colOff>
      <xdr:row>34</xdr:row>
      <xdr:rowOff>27239</xdr:rowOff>
    </xdr:to>
    <xdr:sp macro="" textlink="">
      <xdr:nvSpPr>
        <xdr:cNvPr id="74" name="楕円 73"/>
        <xdr:cNvSpPr/>
      </xdr:nvSpPr>
      <xdr:spPr>
        <a:xfrm>
          <a:off x="2857500" y="575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147889</xdr:rowOff>
    </xdr:from>
    <xdr:to>
      <xdr:col>19</xdr:col>
      <xdr:colOff>177800</xdr:colOff>
      <xdr:row>33</xdr:row>
      <xdr:rowOff>148232</xdr:rowOff>
    </xdr:to>
    <xdr:cxnSp macro="">
      <xdr:nvCxnSpPr>
        <xdr:cNvPr id="75" name="直線コネクタ 74"/>
        <xdr:cNvCxnSpPr/>
      </xdr:nvCxnSpPr>
      <xdr:spPr>
        <a:xfrm>
          <a:off x="2908300" y="5805739"/>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103536</xdr:rowOff>
    </xdr:from>
    <xdr:to>
      <xdr:col>10</xdr:col>
      <xdr:colOff>165100</xdr:colOff>
      <xdr:row>41</xdr:row>
      <xdr:rowOff>33686</xdr:rowOff>
    </xdr:to>
    <xdr:sp macro="" textlink="">
      <xdr:nvSpPr>
        <xdr:cNvPr id="76" name="楕円 75"/>
        <xdr:cNvSpPr/>
      </xdr:nvSpPr>
      <xdr:spPr>
        <a:xfrm>
          <a:off x="1968500" y="69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147889</xdr:rowOff>
    </xdr:from>
    <xdr:to>
      <xdr:col>15</xdr:col>
      <xdr:colOff>50800</xdr:colOff>
      <xdr:row>40</xdr:row>
      <xdr:rowOff>154336</xdr:rowOff>
    </xdr:to>
    <xdr:cxnSp macro="">
      <xdr:nvCxnSpPr>
        <xdr:cNvPr id="77" name="直線コネクタ 76"/>
        <xdr:cNvCxnSpPr/>
      </xdr:nvCxnSpPr>
      <xdr:spPr>
        <a:xfrm flipV="1">
          <a:off x="2019300" y="5805739"/>
          <a:ext cx="889000" cy="120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43194</xdr:rowOff>
    </xdr:from>
    <xdr:ext cx="405111" cy="259045"/>
    <xdr:sp macro="" textlink="">
      <xdr:nvSpPr>
        <xdr:cNvPr id="78" name="n_1aveValue【道路】&#10;有形固定資産減価償却率"/>
        <xdr:cNvSpPr txBox="1"/>
      </xdr:nvSpPr>
      <xdr:spPr>
        <a:xfrm>
          <a:off x="3582044" y="552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42874</xdr:rowOff>
    </xdr:from>
    <xdr:ext cx="405111" cy="259045"/>
    <xdr:sp macro="" textlink="">
      <xdr:nvSpPr>
        <xdr:cNvPr id="79" name="n_2aveValue【道路】&#10;有形固定資産減価償却率"/>
        <xdr:cNvSpPr txBox="1"/>
      </xdr:nvSpPr>
      <xdr:spPr>
        <a:xfrm>
          <a:off x="2705744" y="55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42600</xdr:rowOff>
    </xdr:from>
    <xdr:ext cx="405111" cy="259045"/>
    <xdr:sp macro="" textlink="">
      <xdr:nvSpPr>
        <xdr:cNvPr id="80" name="n_3aveValue【道路】&#10;有形固定資産減価償却率"/>
        <xdr:cNvSpPr txBox="1"/>
      </xdr:nvSpPr>
      <xdr:spPr>
        <a:xfrm>
          <a:off x="1816744" y="5529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41549</xdr:rowOff>
    </xdr:from>
    <xdr:ext cx="405111" cy="259045"/>
    <xdr:sp macro="" textlink="">
      <xdr:nvSpPr>
        <xdr:cNvPr id="81" name="n_4aveValue【道路】&#10;有形固定資産減価償却率"/>
        <xdr:cNvSpPr txBox="1"/>
      </xdr:nvSpPr>
      <xdr:spPr>
        <a:xfrm>
          <a:off x="927744" y="55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18709</xdr:rowOff>
    </xdr:from>
    <xdr:ext cx="405111" cy="259045"/>
    <xdr:sp macro="" textlink="">
      <xdr:nvSpPr>
        <xdr:cNvPr id="82" name="n_1mainValue【道路】&#10;有形固定資産減価償却率"/>
        <xdr:cNvSpPr txBox="1"/>
      </xdr:nvSpPr>
      <xdr:spPr>
        <a:xfrm>
          <a:off x="3582044" y="5848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18366</xdr:rowOff>
    </xdr:from>
    <xdr:ext cx="405111" cy="259045"/>
    <xdr:sp macro="" textlink="">
      <xdr:nvSpPr>
        <xdr:cNvPr id="83" name="n_2mainValue【道路】&#10;有形固定資産減価償却率"/>
        <xdr:cNvSpPr txBox="1"/>
      </xdr:nvSpPr>
      <xdr:spPr>
        <a:xfrm>
          <a:off x="2705744" y="584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24338</xdr:colOff>
      <xdr:row>41</xdr:row>
      <xdr:rowOff>24813</xdr:rowOff>
    </xdr:from>
    <xdr:ext cx="560923" cy="259045"/>
    <xdr:sp macro="" textlink="">
      <xdr:nvSpPr>
        <xdr:cNvPr id="84" name="n_3mainValue【道路】&#10;有形固定資産減価償却率"/>
        <xdr:cNvSpPr txBox="1"/>
      </xdr:nvSpPr>
      <xdr:spPr>
        <a:xfrm>
          <a:off x="1738838" y="70542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0" name="直線コネクタ 109"/>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1"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2" name="直線コネクタ 111"/>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3"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4" name="直線コネクタ 113"/>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5" name="【道路】&#10;一人当たり延長平均値テキスト"/>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6" name="フローチャート: 判断 115"/>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7" name="フローチャート: 判断 116"/>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8" name="フローチャート: 判断 117"/>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19" name="フローチャート: 判断 118"/>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0" name="フローチャート: 判断 119"/>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36177</xdr:rowOff>
    </xdr:from>
    <xdr:to>
      <xdr:col>55</xdr:col>
      <xdr:colOff>50800</xdr:colOff>
      <xdr:row>36</xdr:row>
      <xdr:rowOff>137777</xdr:rowOff>
    </xdr:to>
    <xdr:sp macro="" textlink="">
      <xdr:nvSpPr>
        <xdr:cNvPr id="126" name="楕円 125"/>
        <xdr:cNvSpPr/>
      </xdr:nvSpPr>
      <xdr:spPr>
        <a:xfrm>
          <a:off x="10426700" y="620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59054</xdr:rowOff>
    </xdr:from>
    <xdr:ext cx="534377" cy="259045"/>
    <xdr:sp macro="" textlink="">
      <xdr:nvSpPr>
        <xdr:cNvPr id="127" name="【道路】&#10;一人当たり延長該当値テキスト"/>
        <xdr:cNvSpPr txBox="1"/>
      </xdr:nvSpPr>
      <xdr:spPr>
        <a:xfrm>
          <a:off x="10515600" y="60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15832</xdr:rowOff>
    </xdr:from>
    <xdr:to>
      <xdr:col>50</xdr:col>
      <xdr:colOff>165100</xdr:colOff>
      <xdr:row>36</xdr:row>
      <xdr:rowOff>117432</xdr:rowOff>
    </xdr:to>
    <xdr:sp macro="" textlink="">
      <xdr:nvSpPr>
        <xdr:cNvPr id="128" name="楕円 127"/>
        <xdr:cNvSpPr/>
      </xdr:nvSpPr>
      <xdr:spPr>
        <a:xfrm>
          <a:off x="9588500" y="618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66632</xdr:rowOff>
    </xdr:from>
    <xdr:to>
      <xdr:col>55</xdr:col>
      <xdr:colOff>0</xdr:colOff>
      <xdr:row>36</xdr:row>
      <xdr:rowOff>86977</xdr:rowOff>
    </xdr:to>
    <xdr:cxnSp macro="">
      <xdr:nvCxnSpPr>
        <xdr:cNvPr id="129" name="直線コネクタ 128"/>
        <xdr:cNvCxnSpPr/>
      </xdr:nvCxnSpPr>
      <xdr:spPr>
        <a:xfrm>
          <a:off x="9639300" y="6238832"/>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36144</xdr:rowOff>
    </xdr:from>
    <xdr:to>
      <xdr:col>46</xdr:col>
      <xdr:colOff>38100</xdr:colOff>
      <xdr:row>36</xdr:row>
      <xdr:rowOff>137744</xdr:rowOff>
    </xdr:to>
    <xdr:sp macro="" textlink="">
      <xdr:nvSpPr>
        <xdr:cNvPr id="130" name="楕円 129"/>
        <xdr:cNvSpPr/>
      </xdr:nvSpPr>
      <xdr:spPr>
        <a:xfrm>
          <a:off x="8699500" y="62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66632</xdr:rowOff>
    </xdr:from>
    <xdr:to>
      <xdr:col>50</xdr:col>
      <xdr:colOff>114300</xdr:colOff>
      <xdr:row>36</xdr:row>
      <xdr:rowOff>86944</xdr:rowOff>
    </xdr:to>
    <xdr:cxnSp macro="">
      <xdr:nvCxnSpPr>
        <xdr:cNvPr id="131" name="直線コネクタ 130"/>
        <xdr:cNvCxnSpPr/>
      </xdr:nvCxnSpPr>
      <xdr:spPr>
        <a:xfrm flipV="1">
          <a:off x="8750300" y="6238832"/>
          <a:ext cx="889000" cy="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47705</xdr:rowOff>
    </xdr:from>
    <xdr:to>
      <xdr:col>41</xdr:col>
      <xdr:colOff>101600</xdr:colOff>
      <xdr:row>37</xdr:row>
      <xdr:rowOff>149305</xdr:rowOff>
    </xdr:to>
    <xdr:sp macro="" textlink="">
      <xdr:nvSpPr>
        <xdr:cNvPr id="132" name="楕円 131"/>
        <xdr:cNvSpPr/>
      </xdr:nvSpPr>
      <xdr:spPr>
        <a:xfrm>
          <a:off x="7810500" y="63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86944</xdr:rowOff>
    </xdr:from>
    <xdr:to>
      <xdr:col>45</xdr:col>
      <xdr:colOff>177800</xdr:colOff>
      <xdr:row>37</xdr:row>
      <xdr:rowOff>98505</xdr:rowOff>
    </xdr:to>
    <xdr:cxnSp macro="">
      <xdr:nvCxnSpPr>
        <xdr:cNvPr id="133" name="直線コネクタ 132"/>
        <xdr:cNvCxnSpPr/>
      </xdr:nvCxnSpPr>
      <xdr:spPr>
        <a:xfrm flipV="1">
          <a:off x="7861300" y="6259144"/>
          <a:ext cx="889000" cy="18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34" name="n_1aveValue【道路】&#10;一人当たり延長"/>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35" name="n_2aveValue【道路】&#10;一人当たり延長"/>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70676</xdr:rowOff>
    </xdr:from>
    <xdr:ext cx="534377" cy="259045"/>
    <xdr:sp macro="" textlink="">
      <xdr:nvSpPr>
        <xdr:cNvPr id="136" name="n_3aveValue【道路】&#10;一人当たり延長"/>
        <xdr:cNvSpPr txBox="1"/>
      </xdr:nvSpPr>
      <xdr:spPr>
        <a:xfrm>
          <a:off x="7594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37" name="n_4aveValue【道路】&#10;一人当たり延長"/>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133959</xdr:rowOff>
    </xdr:from>
    <xdr:ext cx="534377" cy="259045"/>
    <xdr:sp macro="" textlink="">
      <xdr:nvSpPr>
        <xdr:cNvPr id="138" name="n_1mainValue【道路】&#10;一人当たり延長"/>
        <xdr:cNvSpPr txBox="1"/>
      </xdr:nvSpPr>
      <xdr:spPr>
        <a:xfrm>
          <a:off x="9359411" y="596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154271</xdr:rowOff>
    </xdr:from>
    <xdr:ext cx="534377" cy="259045"/>
    <xdr:sp macro="" textlink="">
      <xdr:nvSpPr>
        <xdr:cNvPr id="139" name="n_2mainValue【道路】&#10;一人当たり延長"/>
        <xdr:cNvSpPr txBox="1"/>
      </xdr:nvSpPr>
      <xdr:spPr>
        <a:xfrm>
          <a:off x="8483111" y="598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165832</xdr:rowOff>
    </xdr:from>
    <xdr:ext cx="534377" cy="259045"/>
    <xdr:sp macro="" textlink="">
      <xdr:nvSpPr>
        <xdr:cNvPr id="140" name="n_3mainValue【道路】&#10;一人当たり延長"/>
        <xdr:cNvSpPr txBox="1"/>
      </xdr:nvSpPr>
      <xdr:spPr>
        <a:xfrm>
          <a:off x="7594111" y="616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6" name="直線コネクタ 165"/>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7"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8" name="直線コネクタ 167"/>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9"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0" name="直線コネクタ 16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1"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2" name="フローチャート: 判断 171"/>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3" name="フローチャート: 判断 172"/>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4" name="フローチャート: 判断 173"/>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5" name="フローチャート: 判断 174"/>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6" name="フローチャート: 判断 175"/>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82" name="楕円 181"/>
        <xdr:cNvSpPr/>
      </xdr:nvSpPr>
      <xdr:spPr>
        <a:xfrm>
          <a:off x="45847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158223</xdr:rowOff>
    </xdr:from>
    <xdr:ext cx="405111" cy="259045"/>
    <xdr:sp macro="" textlink="">
      <xdr:nvSpPr>
        <xdr:cNvPr id="183" name="【橋りょう・トンネル】&#10;有形固定資産減価償却率該当値テキスト"/>
        <xdr:cNvSpPr txBox="1"/>
      </xdr:nvSpPr>
      <xdr:spPr>
        <a:xfrm>
          <a:off x="4673600" y="993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110853</xdr:rowOff>
    </xdr:from>
    <xdr:to>
      <xdr:col>20</xdr:col>
      <xdr:colOff>38100</xdr:colOff>
      <xdr:row>59</xdr:row>
      <xdr:rowOff>41003</xdr:rowOff>
    </xdr:to>
    <xdr:sp macro="" textlink="">
      <xdr:nvSpPr>
        <xdr:cNvPr id="184" name="楕円 183"/>
        <xdr:cNvSpPr/>
      </xdr:nvSpPr>
      <xdr:spPr>
        <a:xfrm>
          <a:off x="3746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161653</xdr:rowOff>
    </xdr:from>
    <xdr:to>
      <xdr:col>24</xdr:col>
      <xdr:colOff>63500</xdr:colOff>
      <xdr:row>59</xdr:row>
      <xdr:rowOff>14696</xdr:rowOff>
    </xdr:to>
    <xdr:cxnSp macro="">
      <xdr:nvCxnSpPr>
        <xdr:cNvPr id="185" name="直線コネクタ 184"/>
        <xdr:cNvCxnSpPr/>
      </xdr:nvCxnSpPr>
      <xdr:spPr>
        <a:xfrm>
          <a:off x="3797300" y="1010575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83094</xdr:rowOff>
    </xdr:from>
    <xdr:to>
      <xdr:col>15</xdr:col>
      <xdr:colOff>101600</xdr:colOff>
      <xdr:row>59</xdr:row>
      <xdr:rowOff>13244</xdr:rowOff>
    </xdr:to>
    <xdr:sp macro="" textlink="">
      <xdr:nvSpPr>
        <xdr:cNvPr id="186" name="楕円 185"/>
        <xdr:cNvSpPr/>
      </xdr:nvSpPr>
      <xdr:spPr>
        <a:xfrm>
          <a:off x="2857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133894</xdr:rowOff>
    </xdr:from>
    <xdr:to>
      <xdr:col>19</xdr:col>
      <xdr:colOff>177800</xdr:colOff>
      <xdr:row>58</xdr:row>
      <xdr:rowOff>161653</xdr:rowOff>
    </xdr:to>
    <xdr:cxnSp macro="">
      <xdr:nvCxnSpPr>
        <xdr:cNvPr id="187" name="直線コネクタ 186"/>
        <xdr:cNvCxnSpPr/>
      </xdr:nvCxnSpPr>
      <xdr:spPr>
        <a:xfrm>
          <a:off x="2908300" y="100779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55335</xdr:rowOff>
    </xdr:from>
    <xdr:to>
      <xdr:col>10</xdr:col>
      <xdr:colOff>165100</xdr:colOff>
      <xdr:row>58</xdr:row>
      <xdr:rowOff>156935</xdr:rowOff>
    </xdr:to>
    <xdr:sp macro="" textlink="">
      <xdr:nvSpPr>
        <xdr:cNvPr id="188" name="楕円 187"/>
        <xdr:cNvSpPr/>
      </xdr:nvSpPr>
      <xdr:spPr>
        <a:xfrm>
          <a:off x="1968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106135</xdr:rowOff>
    </xdr:from>
    <xdr:to>
      <xdr:col>15</xdr:col>
      <xdr:colOff>50800</xdr:colOff>
      <xdr:row>58</xdr:row>
      <xdr:rowOff>133894</xdr:rowOff>
    </xdr:to>
    <xdr:cxnSp macro="">
      <xdr:nvCxnSpPr>
        <xdr:cNvPr id="189" name="直線コネクタ 188"/>
        <xdr:cNvCxnSpPr/>
      </xdr:nvCxnSpPr>
      <xdr:spPr>
        <a:xfrm>
          <a:off x="2019300" y="100502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0"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1" name="n_2aveValue【橋りょう・トンネル】&#10;有形固定資産減価償却率"/>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2"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93" name="n_4aveValue【橋りょう・トンネル】&#10;有形固定資産減価償却率"/>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57530</xdr:rowOff>
    </xdr:from>
    <xdr:ext cx="405111" cy="259045"/>
    <xdr:sp macro="" textlink="">
      <xdr:nvSpPr>
        <xdr:cNvPr id="194" name="n_1mainValue【橋りょう・トンネル】&#10;有形固定資産減価償却率"/>
        <xdr:cNvSpPr txBox="1"/>
      </xdr:nvSpPr>
      <xdr:spPr>
        <a:xfrm>
          <a:off x="35820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29771</xdr:rowOff>
    </xdr:from>
    <xdr:ext cx="405111" cy="259045"/>
    <xdr:sp macro="" textlink="">
      <xdr:nvSpPr>
        <xdr:cNvPr id="195" name="n_2mainValue【橋りょう・トンネル】&#10;有形固定資産減価償却率"/>
        <xdr:cNvSpPr txBox="1"/>
      </xdr:nvSpPr>
      <xdr:spPr>
        <a:xfrm>
          <a:off x="2705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2012</xdr:rowOff>
    </xdr:from>
    <xdr:ext cx="405111" cy="259045"/>
    <xdr:sp macro="" textlink="">
      <xdr:nvSpPr>
        <xdr:cNvPr id="196" name="n_3mainValue【橋りょう・トンネル】&#10;有形固定資産減価償却率"/>
        <xdr:cNvSpPr txBox="1"/>
      </xdr:nvSpPr>
      <xdr:spPr>
        <a:xfrm>
          <a:off x="1816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6" name="テキスト ボックス 21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0" name="直線コネクタ 219"/>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1"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2" name="直線コネクタ 221"/>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3"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24" name="直線コネクタ 223"/>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25" name="【橋りょう・トンネル】&#10;一人当たり有形固定資産（償却資産）額平均値テキスト"/>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26" name="フローチャート: 判断 225"/>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27" name="フローチャート: 判断 226"/>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28" name="フローチャート: 判断 227"/>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29" name="フローチャート: 判断 228"/>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0" name="フローチャート: 判断 229"/>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132668</xdr:rowOff>
    </xdr:from>
    <xdr:to>
      <xdr:col>55</xdr:col>
      <xdr:colOff>50800</xdr:colOff>
      <xdr:row>64</xdr:row>
      <xdr:rowOff>62818</xdr:rowOff>
    </xdr:to>
    <xdr:sp macro="" textlink="">
      <xdr:nvSpPr>
        <xdr:cNvPr id="236" name="楕円 235"/>
        <xdr:cNvSpPr/>
      </xdr:nvSpPr>
      <xdr:spPr>
        <a:xfrm>
          <a:off x="10426700" y="1093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51368</xdr:rowOff>
    </xdr:from>
    <xdr:ext cx="599010" cy="259045"/>
    <xdr:sp macro="" textlink="">
      <xdr:nvSpPr>
        <xdr:cNvPr id="237" name="【橋りょう・トンネル】&#10;一人当たり有形固定資産（償却資産）額該当値テキスト"/>
        <xdr:cNvSpPr txBox="1"/>
      </xdr:nvSpPr>
      <xdr:spPr>
        <a:xfrm>
          <a:off x="10515600" y="1085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131970</xdr:rowOff>
    </xdr:from>
    <xdr:to>
      <xdr:col>50</xdr:col>
      <xdr:colOff>165100</xdr:colOff>
      <xdr:row>64</xdr:row>
      <xdr:rowOff>62120</xdr:rowOff>
    </xdr:to>
    <xdr:sp macro="" textlink="">
      <xdr:nvSpPr>
        <xdr:cNvPr id="238" name="楕円 237"/>
        <xdr:cNvSpPr/>
      </xdr:nvSpPr>
      <xdr:spPr>
        <a:xfrm>
          <a:off x="9588500" y="109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11320</xdr:rowOff>
    </xdr:from>
    <xdr:to>
      <xdr:col>55</xdr:col>
      <xdr:colOff>0</xdr:colOff>
      <xdr:row>64</xdr:row>
      <xdr:rowOff>12018</xdr:rowOff>
    </xdr:to>
    <xdr:cxnSp macro="">
      <xdr:nvCxnSpPr>
        <xdr:cNvPr id="239" name="直線コネクタ 238"/>
        <xdr:cNvCxnSpPr/>
      </xdr:nvCxnSpPr>
      <xdr:spPr>
        <a:xfrm>
          <a:off x="9639300" y="10984120"/>
          <a:ext cx="8382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131752</xdr:rowOff>
    </xdr:from>
    <xdr:to>
      <xdr:col>46</xdr:col>
      <xdr:colOff>38100</xdr:colOff>
      <xdr:row>64</xdr:row>
      <xdr:rowOff>61902</xdr:rowOff>
    </xdr:to>
    <xdr:sp macro="" textlink="">
      <xdr:nvSpPr>
        <xdr:cNvPr id="240" name="楕円 239"/>
        <xdr:cNvSpPr/>
      </xdr:nvSpPr>
      <xdr:spPr>
        <a:xfrm>
          <a:off x="8699500" y="1093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11102</xdr:rowOff>
    </xdr:from>
    <xdr:to>
      <xdr:col>50</xdr:col>
      <xdr:colOff>114300</xdr:colOff>
      <xdr:row>64</xdr:row>
      <xdr:rowOff>11320</xdr:rowOff>
    </xdr:to>
    <xdr:cxnSp macro="">
      <xdr:nvCxnSpPr>
        <xdr:cNvPr id="241" name="直線コネクタ 240"/>
        <xdr:cNvCxnSpPr/>
      </xdr:nvCxnSpPr>
      <xdr:spPr>
        <a:xfrm>
          <a:off x="8750300" y="10983902"/>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131630</xdr:rowOff>
    </xdr:from>
    <xdr:to>
      <xdr:col>41</xdr:col>
      <xdr:colOff>101600</xdr:colOff>
      <xdr:row>64</xdr:row>
      <xdr:rowOff>61780</xdr:rowOff>
    </xdr:to>
    <xdr:sp macro="" textlink="">
      <xdr:nvSpPr>
        <xdr:cNvPr id="242" name="楕円 241"/>
        <xdr:cNvSpPr/>
      </xdr:nvSpPr>
      <xdr:spPr>
        <a:xfrm>
          <a:off x="7810500" y="109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10980</xdr:rowOff>
    </xdr:from>
    <xdr:to>
      <xdr:col>45</xdr:col>
      <xdr:colOff>177800</xdr:colOff>
      <xdr:row>64</xdr:row>
      <xdr:rowOff>11102</xdr:rowOff>
    </xdr:to>
    <xdr:cxnSp macro="">
      <xdr:nvCxnSpPr>
        <xdr:cNvPr id="243" name="直線コネクタ 242"/>
        <xdr:cNvCxnSpPr/>
      </xdr:nvCxnSpPr>
      <xdr:spPr>
        <a:xfrm>
          <a:off x="7861300" y="10983780"/>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44" name="n_1aveValue【橋りょう・トンネル】&#10;一人当たり有形固定資産（償却資産）額"/>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45" name="n_2aveValue【橋りょう・トンネル】&#10;一人当たり有形固定資産（償却資産）額"/>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46" name="n_3aveValue【橋りょう・トンネル】&#10;一人当たり有形固定資産（償却資産）額"/>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47" name="n_4aveValue【橋りょう・トンネル】&#10;一人当たり有形固定資産（償却資産）額"/>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53247</xdr:rowOff>
    </xdr:from>
    <xdr:ext cx="599010" cy="259045"/>
    <xdr:sp macro="" textlink="">
      <xdr:nvSpPr>
        <xdr:cNvPr id="248" name="n_1mainValue【橋りょう・トンネル】&#10;一人当たり有形固定資産（償却資産）額"/>
        <xdr:cNvSpPr txBox="1"/>
      </xdr:nvSpPr>
      <xdr:spPr>
        <a:xfrm>
          <a:off x="9327095" y="1102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53029</xdr:rowOff>
    </xdr:from>
    <xdr:ext cx="599010" cy="259045"/>
    <xdr:sp macro="" textlink="">
      <xdr:nvSpPr>
        <xdr:cNvPr id="249" name="n_2mainValue【橋りょう・トンネル】&#10;一人当たり有形固定資産（償却資産）額"/>
        <xdr:cNvSpPr txBox="1"/>
      </xdr:nvSpPr>
      <xdr:spPr>
        <a:xfrm>
          <a:off x="8450795" y="1102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52907</xdr:rowOff>
    </xdr:from>
    <xdr:ext cx="599010" cy="259045"/>
    <xdr:sp macro="" textlink="">
      <xdr:nvSpPr>
        <xdr:cNvPr id="250" name="n_3mainValue【橋りょう・トンネル】&#10;一人当たり有形固定資産（償却資産）額"/>
        <xdr:cNvSpPr txBox="1"/>
      </xdr:nvSpPr>
      <xdr:spPr>
        <a:xfrm>
          <a:off x="7561795" y="1102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76" name="直線コネクタ 275"/>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7"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8" name="直線コネクタ 277"/>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79"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0" name="直線コネクタ 279"/>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81" name="【公営住宅】&#10;有形固定資産減価償却率平均値テキスト"/>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2" name="フローチャート: 判断 281"/>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83" name="フローチャート: 判断 282"/>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84" name="フローチャート: 判断 283"/>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85" name="フローチャート: 判断 284"/>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86" name="フローチャート: 判断 285"/>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77107</xdr:rowOff>
    </xdr:from>
    <xdr:to>
      <xdr:col>24</xdr:col>
      <xdr:colOff>114300</xdr:colOff>
      <xdr:row>82</xdr:row>
      <xdr:rowOff>7257</xdr:rowOff>
    </xdr:to>
    <xdr:sp macro="" textlink="">
      <xdr:nvSpPr>
        <xdr:cNvPr id="292" name="楕円 291"/>
        <xdr:cNvSpPr/>
      </xdr:nvSpPr>
      <xdr:spPr>
        <a:xfrm>
          <a:off x="45847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99984</xdr:rowOff>
    </xdr:from>
    <xdr:ext cx="405111" cy="259045"/>
    <xdr:sp macro="" textlink="">
      <xdr:nvSpPr>
        <xdr:cNvPr id="293" name="【公営住宅】&#10;有形固定資産減価償却率該当値テキスト"/>
        <xdr:cNvSpPr txBox="1"/>
      </xdr:nvSpPr>
      <xdr:spPr>
        <a:xfrm>
          <a:off x="4673600" y="1381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42818</xdr:rowOff>
    </xdr:from>
    <xdr:to>
      <xdr:col>20</xdr:col>
      <xdr:colOff>38100</xdr:colOff>
      <xdr:row>81</xdr:row>
      <xdr:rowOff>144418</xdr:rowOff>
    </xdr:to>
    <xdr:sp macro="" textlink="">
      <xdr:nvSpPr>
        <xdr:cNvPr id="294" name="楕円 293"/>
        <xdr:cNvSpPr/>
      </xdr:nvSpPr>
      <xdr:spPr>
        <a:xfrm>
          <a:off x="3746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93618</xdr:rowOff>
    </xdr:from>
    <xdr:to>
      <xdr:col>24</xdr:col>
      <xdr:colOff>63500</xdr:colOff>
      <xdr:row>81</xdr:row>
      <xdr:rowOff>127907</xdr:rowOff>
    </xdr:to>
    <xdr:cxnSp macro="">
      <xdr:nvCxnSpPr>
        <xdr:cNvPr id="295" name="直線コネクタ 294"/>
        <xdr:cNvCxnSpPr/>
      </xdr:nvCxnSpPr>
      <xdr:spPr>
        <a:xfrm>
          <a:off x="3797300" y="1398106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26488</xdr:rowOff>
    </xdr:from>
    <xdr:to>
      <xdr:col>15</xdr:col>
      <xdr:colOff>101600</xdr:colOff>
      <xdr:row>81</xdr:row>
      <xdr:rowOff>128088</xdr:rowOff>
    </xdr:to>
    <xdr:sp macro="" textlink="">
      <xdr:nvSpPr>
        <xdr:cNvPr id="296" name="楕円 295"/>
        <xdr:cNvSpPr/>
      </xdr:nvSpPr>
      <xdr:spPr>
        <a:xfrm>
          <a:off x="28575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77288</xdr:rowOff>
    </xdr:from>
    <xdr:to>
      <xdr:col>19</xdr:col>
      <xdr:colOff>177800</xdr:colOff>
      <xdr:row>81</xdr:row>
      <xdr:rowOff>93618</xdr:rowOff>
    </xdr:to>
    <xdr:cxnSp macro="">
      <xdr:nvCxnSpPr>
        <xdr:cNvPr id="297" name="直線コネクタ 296"/>
        <xdr:cNvCxnSpPr/>
      </xdr:nvCxnSpPr>
      <xdr:spPr>
        <a:xfrm>
          <a:off x="2908300" y="1396473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11793</xdr:rowOff>
    </xdr:from>
    <xdr:to>
      <xdr:col>10</xdr:col>
      <xdr:colOff>165100</xdr:colOff>
      <xdr:row>81</xdr:row>
      <xdr:rowOff>113393</xdr:rowOff>
    </xdr:to>
    <xdr:sp macro="" textlink="">
      <xdr:nvSpPr>
        <xdr:cNvPr id="298" name="楕円 297"/>
        <xdr:cNvSpPr/>
      </xdr:nvSpPr>
      <xdr:spPr>
        <a:xfrm>
          <a:off x="1968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62593</xdr:rowOff>
    </xdr:from>
    <xdr:to>
      <xdr:col>15</xdr:col>
      <xdr:colOff>50800</xdr:colOff>
      <xdr:row>81</xdr:row>
      <xdr:rowOff>77288</xdr:rowOff>
    </xdr:to>
    <xdr:cxnSp macro="">
      <xdr:nvCxnSpPr>
        <xdr:cNvPr id="299" name="直線コネクタ 298"/>
        <xdr:cNvCxnSpPr/>
      </xdr:nvCxnSpPr>
      <xdr:spPr>
        <a:xfrm>
          <a:off x="2019300" y="139500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00" name="n_1aveValue【公営住宅】&#10;有形固定資産減価償却率"/>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01" name="n_2aveValue【公営住宅】&#10;有形固定資産減価償却率"/>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02" name="n_3aveValue【公営住宅】&#10;有形固定資産減価償却率"/>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03"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160945</xdr:rowOff>
    </xdr:from>
    <xdr:ext cx="405111" cy="259045"/>
    <xdr:sp macro="" textlink="">
      <xdr:nvSpPr>
        <xdr:cNvPr id="304" name="n_1mainValue【公営住宅】&#10;有形固定資産減価償却率"/>
        <xdr:cNvSpPr txBox="1"/>
      </xdr:nvSpPr>
      <xdr:spPr>
        <a:xfrm>
          <a:off x="35820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305" name="n_2mainValue【公営住宅】&#10;有形固定資産減価償却率"/>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129920</xdr:rowOff>
    </xdr:from>
    <xdr:ext cx="405111" cy="259045"/>
    <xdr:sp macro="" textlink="">
      <xdr:nvSpPr>
        <xdr:cNvPr id="306" name="n_3mainValue【公営住宅】&#10;有形固定資産減価償却率"/>
        <xdr:cNvSpPr txBox="1"/>
      </xdr:nvSpPr>
      <xdr:spPr>
        <a:xfrm>
          <a:off x="1816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7" name="直線コネクタ 31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8" name="テキスト ボックス 31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1" name="直線コネクタ 32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2" name="テキスト ボックス 32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26" name="直線コネクタ 325"/>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27"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28" name="直線コネクタ 327"/>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29"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0" name="直線コネクタ 329"/>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31" name="【公営住宅】&#10;一人当たり面積平均値テキスト"/>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32" name="フローチャート: 判断 331"/>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33" name="フローチャート: 判断 332"/>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34" name="フローチャート: 判断 333"/>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35" name="フローチャート: 判断 334"/>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36" name="フローチャート: 判断 335"/>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28448</xdr:rowOff>
    </xdr:from>
    <xdr:to>
      <xdr:col>55</xdr:col>
      <xdr:colOff>50800</xdr:colOff>
      <xdr:row>79</xdr:row>
      <xdr:rowOff>130048</xdr:rowOff>
    </xdr:to>
    <xdr:sp macro="" textlink="">
      <xdr:nvSpPr>
        <xdr:cNvPr id="342" name="楕円 341"/>
        <xdr:cNvSpPr/>
      </xdr:nvSpPr>
      <xdr:spPr>
        <a:xfrm>
          <a:off x="104267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114825</xdr:rowOff>
    </xdr:from>
    <xdr:ext cx="469744" cy="259045"/>
    <xdr:sp macro="" textlink="">
      <xdr:nvSpPr>
        <xdr:cNvPr id="343" name="【公営住宅】&#10;一人当たり面積該当値テキスト"/>
        <xdr:cNvSpPr txBox="1"/>
      </xdr:nvSpPr>
      <xdr:spPr>
        <a:xfrm>
          <a:off x="10515600" y="1348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6731</xdr:rowOff>
    </xdr:from>
    <xdr:to>
      <xdr:col>50</xdr:col>
      <xdr:colOff>165100</xdr:colOff>
      <xdr:row>79</xdr:row>
      <xdr:rowOff>108331</xdr:rowOff>
    </xdr:to>
    <xdr:sp macro="" textlink="">
      <xdr:nvSpPr>
        <xdr:cNvPr id="344" name="楕円 343"/>
        <xdr:cNvSpPr/>
      </xdr:nvSpPr>
      <xdr:spPr>
        <a:xfrm>
          <a:off x="9588500" y="1355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57531</xdr:rowOff>
    </xdr:from>
    <xdr:to>
      <xdr:col>55</xdr:col>
      <xdr:colOff>0</xdr:colOff>
      <xdr:row>79</xdr:row>
      <xdr:rowOff>79248</xdr:rowOff>
    </xdr:to>
    <xdr:cxnSp macro="">
      <xdr:nvCxnSpPr>
        <xdr:cNvPr id="345" name="直線コネクタ 344"/>
        <xdr:cNvCxnSpPr/>
      </xdr:nvCxnSpPr>
      <xdr:spPr>
        <a:xfrm>
          <a:off x="9639300" y="13602081"/>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11875</xdr:rowOff>
    </xdr:from>
    <xdr:to>
      <xdr:col>46</xdr:col>
      <xdr:colOff>38100</xdr:colOff>
      <xdr:row>79</xdr:row>
      <xdr:rowOff>113475</xdr:rowOff>
    </xdr:to>
    <xdr:sp macro="" textlink="">
      <xdr:nvSpPr>
        <xdr:cNvPr id="346" name="楕円 345"/>
        <xdr:cNvSpPr/>
      </xdr:nvSpPr>
      <xdr:spPr>
        <a:xfrm>
          <a:off x="8699500" y="135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57531</xdr:rowOff>
    </xdr:from>
    <xdr:to>
      <xdr:col>50</xdr:col>
      <xdr:colOff>114300</xdr:colOff>
      <xdr:row>79</xdr:row>
      <xdr:rowOff>62675</xdr:rowOff>
    </xdr:to>
    <xdr:cxnSp macro="">
      <xdr:nvCxnSpPr>
        <xdr:cNvPr id="347" name="直線コネクタ 346"/>
        <xdr:cNvCxnSpPr/>
      </xdr:nvCxnSpPr>
      <xdr:spPr>
        <a:xfrm flipV="1">
          <a:off x="8750300" y="13602081"/>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25019</xdr:rowOff>
    </xdr:from>
    <xdr:to>
      <xdr:col>41</xdr:col>
      <xdr:colOff>101600</xdr:colOff>
      <xdr:row>79</xdr:row>
      <xdr:rowOff>126619</xdr:rowOff>
    </xdr:to>
    <xdr:sp macro="" textlink="">
      <xdr:nvSpPr>
        <xdr:cNvPr id="348" name="楕円 347"/>
        <xdr:cNvSpPr/>
      </xdr:nvSpPr>
      <xdr:spPr>
        <a:xfrm>
          <a:off x="7810500" y="1356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62675</xdr:rowOff>
    </xdr:from>
    <xdr:to>
      <xdr:col>45</xdr:col>
      <xdr:colOff>177800</xdr:colOff>
      <xdr:row>79</xdr:row>
      <xdr:rowOff>75819</xdr:rowOff>
    </xdr:to>
    <xdr:cxnSp macro="">
      <xdr:nvCxnSpPr>
        <xdr:cNvPr id="349" name="直線コネクタ 348"/>
        <xdr:cNvCxnSpPr/>
      </xdr:nvCxnSpPr>
      <xdr:spPr>
        <a:xfrm flipV="1">
          <a:off x="7861300" y="13607225"/>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50" name="n_1aveValue【公営住宅】&#10;一人当たり面積"/>
        <xdr:cNvSpPr txBox="1"/>
      </xdr:nvSpPr>
      <xdr:spPr>
        <a:xfrm>
          <a:off x="93917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51" name="n_2aveValue【公営住宅】&#10;一人当たり面積"/>
        <xdr:cNvSpPr txBox="1"/>
      </xdr:nvSpPr>
      <xdr:spPr>
        <a:xfrm>
          <a:off x="8515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52" name="n_3aveValue【公営住宅】&#10;一人当たり面積"/>
        <xdr:cNvSpPr txBox="1"/>
      </xdr:nvSpPr>
      <xdr:spPr>
        <a:xfrm>
          <a:off x="7626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53" name="n_4aveValue【公営住宅】&#10;一人当たり面積"/>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124858</xdr:rowOff>
    </xdr:from>
    <xdr:ext cx="469744" cy="259045"/>
    <xdr:sp macro="" textlink="">
      <xdr:nvSpPr>
        <xdr:cNvPr id="354" name="n_1mainValue【公営住宅】&#10;一人当たり面積"/>
        <xdr:cNvSpPr txBox="1"/>
      </xdr:nvSpPr>
      <xdr:spPr>
        <a:xfrm>
          <a:off x="9391727" y="133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130002</xdr:rowOff>
    </xdr:from>
    <xdr:ext cx="469744" cy="259045"/>
    <xdr:sp macro="" textlink="">
      <xdr:nvSpPr>
        <xdr:cNvPr id="355" name="n_2mainValue【公営住宅】&#10;一人当たり面積"/>
        <xdr:cNvSpPr txBox="1"/>
      </xdr:nvSpPr>
      <xdr:spPr>
        <a:xfrm>
          <a:off x="8515427" y="1333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143146</xdr:rowOff>
    </xdr:from>
    <xdr:ext cx="469744" cy="259045"/>
    <xdr:sp macro="" textlink="">
      <xdr:nvSpPr>
        <xdr:cNvPr id="356" name="n_3mainValue【公営住宅】&#10;一人当たり面積"/>
        <xdr:cNvSpPr txBox="1"/>
      </xdr:nvSpPr>
      <xdr:spPr>
        <a:xfrm>
          <a:off x="7626427" y="1334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148045</xdr:rowOff>
    </xdr:from>
    <xdr:to>
      <xdr:col>24</xdr:col>
      <xdr:colOff>62865</xdr:colOff>
      <xdr:row>108</xdr:row>
      <xdr:rowOff>59871</xdr:rowOff>
    </xdr:to>
    <xdr:cxnSp macro="">
      <xdr:nvCxnSpPr>
        <xdr:cNvPr id="382" name="直線コネクタ 381"/>
        <xdr:cNvCxnSpPr/>
      </xdr:nvCxnSpPr>
      <xdr:spPr>
        <a:xfrm flipV="1">
          <a:off x="4634865" y="17464495"/>
          <a:ext cx="0" cy="111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63698</xdr:rowOff>
    </xdr:from>
    <xdr:ext cx="405111" cy="259045"/>
    <xdr:sp macro="" textlink="">
      <xdr:nvSpPr>
        <xdr:cNvPr id="383" name="【港湾・漁港】&#10;有形固定資産減価償却率最小値テキスト"/>
        <xdr:cNvSpPr txBox="1"/>
      </xdr:nvSpPr>
      <xdr:spPr>
        <a:xfrm>
          <a:off x="4673600" y="185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59871</xdr:rowOff>
    </xdr:from>
    <xdr:to>
      <xdr:col>24</xdr:col>
      <xdr:colOff>152400</xdr:colOff>
      <xdr:row>108</xdr:row>
      <xdr:rowOff>59871</xdr:rowOff>
    </xdr:to>
    <xdr:cxnSp macro="">
      <xdr:nvCxnSpPr>
        <xdr:cNvPr id="384" name="直線コネクタ 383"/>
        <xdr:cNvCxnSpPr/>
      </xdr:nvCxnSpPr>
      <xdr:spPr>
        <a:xfrm>
          <a:off x="4546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94722</xdr:rowOff>
    </xdr:from>
    <xdr:ext cx="405111" cy="259045"/>
    <xdr:sp macro="" textlink="">
      <xdr:nvSpPr>
        <xdr:cNvPr id="385" name="【港湾・漁港】&#10;有形固定資産減価償却率最大値テキスト"/>
        <xdr:cNvSpPr txBox="1"/>
      </xdr:nvSpPr>
      <xdr:spPr>
        <a:xfrm>
          <a:off x="4673600" y="1723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148045</xdr:rowOff>
    </xdr:from>
    <xdr:to>
      <xdr:col>24</xdr:col>
      <xdr:colOff>152400</xdr:colOff>
      <xdr:row>101</xdr:row>
      <xdr:rowOff>148045</xdr:rowOff>
    </xdr:to>
    <xdr:cxnSp macro="">
      <xdr:nvCxnSpPr>
        <xdr:cNvPr id="386" name="直線コネクタ 385"/>
        <xdr:cNvCxnSpPr/>
      </xdr:nvCxnSpPr>
      <xdr:spPr>
        <a:xfrm>
          <a:off x="4546600" y="174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5459</xdr:rowOff>
    </xdr:from>
    <xdr:ext cx="405111" cy="259045"/>
    <xdr:sp macro="" textlink="">
      <xdr:nvSpPr>
        <xdr:cNvPr id="387" name="【港湾・漁港】&#10;有形固定資産減価償却率平均値テキスト"/>
        <xdr:cNvSpPr txBox="1"/>
      </xdr:nvSpPr>
      <xdr:spPr>
        <a:xfrm>
          <a:off x="4673600" y="18007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27032</xdr:rowOff>
    </xdr:from>
    <xdr:to>
      <xdr:col>24</xdr:col>
      <xdr:colOff>114300</xdr:colOff>
      <xdr:row>105</xdr:row>
      <xdr:rowOff>128632</xdr:rowOff>
    </xdr:to>
    <xdr:sp macro="" textlink="">
      <xdr:nvSpPr>
        <xdr:cNvPr id="388" name="フローチャート: 判断 387"/>
        <xdr:cNvSpPr/>
      </xdr:nvSpPr>
      <xdr:spPr>
        <a:xfrm>
          <a:off x="45847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4173</xdr:rowOff>
    </xdr:from>
    <xdr:to>
      <xdr:col>20</xdr:col>
      <xdr:colOff>38100</xdr:colOff>
      <xdr:row>105</xdr:row>
      <xdr:rowOff>105773</xdr:rowOff>
    </xdr:to>
    <xdr:sp macro="" textlink="">
      <xdr:nvSpPr>
        <xdr:cNvPr id="389" name="フローチャート: 判断 388"/>
        <xdr:cNvSpPr/>
      </xdr:nvSpPr>
      <xdr:spPr>
        <a:xfrm>
          <a:off x="3746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390" name="フローチャート: 判断 389"/>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160927</xdr:rowOff>
    </xdr:from>
    <xdr:to>
      <xdr:col>10</xdr:col>
      <xdr:colOff>165100</xdr:colOff>
      <xdr:row>106</xdr:row>
      <xdr:rowOff>91077</xdr:rowOff>
    </xdr:to>
    <xdr:sp macro="" textlink="">
      <xdr:nvSpPr>
        <xdr:cNvPr id="391" name="フローチャート: 判断 390"/>
        <xdr:cNvSpPr/>
      </xdr:nvSpPr>
      <xdr:spPr>
        <a:xfrm>
          <a:off x="1968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392" name="フローチャート: 判断 391"/>
        <xdr:cNvSpPr/>
      </xdr:nvSpPr>
      <xdr:spPr>
        <a:xfrm>
          <a:off x="1079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98" name="楕円 397"/>
        <xdr:cNvSpPr/>
      </xdr:nvSpPr>
      <xdr:spPr>
        <a:xfrm>
          <a:off x="45847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5822</xdr:rowOff>
    </xdr:from>
    <xdr:ext cx="405111" cy="259045"/>
    <xdr:sp macro="" textlink="">
      <xdr:nvSpPr>
        <xdr:cNvPr id="399" name="【港湾・漁港】&#10;有形固定資産減価償却率該当値テキスト"/>
        <xdr:cNvSpPr txBox="1"/>
      </xdr:nvSpPr>
      <xdr:spPr>
        <a:xfrm>
          <a:off x="4673600" y="176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142966</xdr:rowOff>
    </xdr:from>
    <xdr:to>
      <xdr:col>20</xdr:col>
      <xdr:colOff>38100</xdr:colOff>
      <xdr:row>104</xdr:row>
      <xdr:rowOff>73116</xdr:rowOff>
    </xdr:to>
    <xdr:sp macro="" textlink="">
      <xdr:nvSpPr>
        <xdr:cNvPr id="400" name="楕円 399"/>
        <xdr:cNvSpPr/>
      </xdr:nvSpPr>
      <xdr:spPr>
        <a:xfrm>
          <a:off x="3746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22316</xdr:rowOff>
    </xdr:from>
    <xdr:to>
      <xdr:col>24</xdr:col>
      <xdr:colOff>63500</xdr:colOff>
      <xdr:row>104</xdr:row>
      <xdr:rowOff>33745</xdr:rowOff>
    </xdr:to>
    <xdr:cxnSp macro="">
      <xdr:nvCxnSpPr>
        <xdr:cNvPr id="401" name="直線コネクタ 400"/>
        <xdr:cNvCxnSpPr/>
      </xdr:nvCxnSpPr>
      <xdr:spPr>
        <a:xfrm>
          <a:off x="3797300" y="17853116"/>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108676</xdr:rowOff>
    </xdr:from>
    <xdr:to>
      <xdr:col>15</xdr:col>
      <xdr:colOff>101600</xdr:colOff>
      <xdr:row>104</xdr:row>
      <xdr:rowOff>38826</xdr:rowOff>
    </xdr:to>
    <xdr:sp macro="" textlink="">
      <xdr:nvSpPr>
        <xdr:cNvPr id="402" name="楕円 401"/>
        <xdr:cNvSpPr/>
      </xdr:nvSpPr>
      <xdr:spPr>
        <a:xfrm>
          <a:off x="2857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159476</xdr:rowOff>
    </xdr:from>
    <xdr:to>
      <xdr:col>19</xdr:col>
      <xdr:colOff>177800</xdr:colOff>
      <xdr:row>104</xdr:row>
      <xdr:rowOff>22316</xdr:rowOff>
    </xdr:to>
    <xdr:cxnSp macro="">
      <xdr:nvCxnSpPr>
        <xdr:cNvPr id="403" name="直線コネクタ 402"/>
        <xdr:cNvCxnSpPr/>
      </xdr:nvCxnSpPr>
      <xdr:spPr>
        <a:xfrm>
          <a:off x="2908300" y="178188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31931</xdr:rowOff>
    </xdr:from>
    <xdr:to>
      <xdr:col>10</xdr:col>
      <xdr:colOff>165100</xdr:colOff>
      <xdr:row>100</xdr:row>
      <xdr:rowOff>133531</xdr:rowOff>
    </xdr:to>
    <xdr:sp macro="" textlink="">
      <xdr:nvSpPr>
        <xdr:cNvPr id="404" name="楕円 403"/>
        <xdr:cNvSpPr/>
      </xdr:nvSpPr>
      <xdr:spPr>
        <a:xfrm>
          <a:off x="19685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82731</xdr:rowOff>
    </xdr:from>
    <xdr:to>
      <xdr:col>15</xdr:col>
      <xdr:colOff>50800</xdr:colOff>
      <xdr:row>103</xdr:row>
      <xdr:rowOff>159476</xdr:rowOff>
    </xdr:to>
    <xdr:cxnSp macro="">
      <xdr:nvCxnSpPr>
        <xdr:cNvPr id="405" name="直線コネクタ 404"/>
        <xdr:cNvCxnSpPr/>
      </xdr:nvCxnSpPr>
      <xdr:spPr>
        <a:xfrm>
          <a:off x="2019300" y="17227731"/>
          <a:ext cx="889000" cy="59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96900</xdr:rowOff>
    </xdr:from>
    <xdr:ext cx="405111" cy="259045"/>
    <xdr:sp macro="" textlink="">
      <xdr:nvSpPr>
        <xdr:cNvPr id="406" name="n_1aveValue【港湾・漁港】&#10;有形固定資産減価償却率"/>
        <xdr:cNvSpPr txBox="1"/>
      </xdr:nvSpPr>
      <xdr:spPr>
        <a:xfrm>
          <a:off x="3582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07" name="n_2aveValue【港湾・漁港】&#10;有形固定資産減価償却率"/>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82204</xdr:rowOff>
    </xdr:from>
    <xdr:ext cx="405111" cy="259045"/>
    <xdr:sp macro="" textlink="">
      <xdr:nvSpPr>
        <xdr:cNvPr id="408" name="n_3aveValue【港湾・漁港】&#10;有形固定資産減価償却率"/>
        <xdr:cNvSpPr txBox="1"/>
      </xdr:nvSpPr>
      <xdr:spPr>
        <a:xfrm>
          <a:off x="1816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39025</xdr:rowOff>
    </xdr:from>
    <xdr:ext cx="405111" cy="259045"/>
    <xdr:sp macro="" textlink="">
      <xdr:nvSpPr>
        <xdr:cNvPr id="409" name="n_4aveValue【港湾・漁港】&#10;有形固定資産減価償却率"/>
        <xdr:cNvSpPr txBox="1"/>
      </xdr:nvSpPr>
      <xdr:spPr>
        <a:xfrm>
          <a:off x="927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89643</xdr:rowOff>
    </xdr:from>
    <xdr:ext cx="405111" cy="259045"/>
    <xdr:sp macro="" textlink="">
      <xdr:nvSpPr>
        <xdr:cNvPr id="410" name="n_1mainValue【港湾・漁港】&#10;有形固定資産減価償却率"/>
        <xdr:cNvSpPr txBox="1"/>
      </xdr:nvSpPr>
      <xdr:spPr>
        <a:xfrm>
          <a:off x="35820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55353</xdr:rowOff>
    </xdr:from>
    <xdr:ext cx="405111" cy="259045"/>
    <xdr:sp macro="" textlink="">
      <xdr:nvSpPr>
        <xdr:cNvPr id="411" name="n_2mainValue【港湾・漁港】&#10;有形固定資産減価償却率"/>
        <xdr:cNvSpPr txBox="1"/>
      </xdr:nvSpPr>
      <xdr:spPr>
        <a:xfrm>
          <a:off x="2705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150058</xdr:rowOff>
    </xdr:from>
    <xdr:ext cx="340478" cy="259045"/>
    <xdr:sp macro="" textlink="">
      <xdr:nvSpPr>
        <xdr:cNvPr id="412" name="n_3mainValue【港湾・漁港】&#10;有形固定資産減価償却率"/>
        <xdr:cNvSpPr txBox="1"/>
      </xdr:nvSpPr>
      <xdr:spPr>
        <a:xfrm>
          <a:off x="1849061" y="1695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24" name="テキスト ボックス 423"/>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26" name="テキスト ボックス 425"/>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28" name="テキスト ボックス 427"/>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0" name="テキスト ボックス 42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166264</xdr:rowOff>
    </xdr:from>
    <xdr:to>
      <xdr:col>54</xdr:col>
      <xdr:colOff>189865</xdr:colOff>
      <xdr:row>107</xdr:row>
      <xdr:rowOff>132637</xdr:rowOff>
    </xdr:to>
    <xdr:cxnSp macro="">
      <xdr:nvCxnSpPr>
        <xdr:cNvPr id="432" name="直線コネクタ 431"/>
        <xdr:cNvCxnSpPr/>
      </xdr:nvCxnSpPr>
      <xdr:spPr>
        <a:xfrm flipV="1">
          <a:off x="10476865" y="17311264"/>
          <a:ext cx="0" cy="116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136464</xdr:rowOff>
    </xdr:from>
    <xdr:ext cx="469744" cy="259045"/>
    <xdr:sp macro="" textlink="">
      <xdr:nvSpPr>
        <xdr:cNvPr id="433" name="【港湾・漁港】&#10;一人当たり有形固定資産（償却資産）額最小値テキスト"/>
        <xdr:cNvSpPr txBox="1"/>
      </xdr:nvSpPr>
      <xdr:spPr>
        <a:xfrm>
          <a:off x="10515600" y="184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132637</xdr:rowOff>
    </xdr:from>
    <xdr:to>
      <xdr:col>55</xdr:col>
      <xdr:colOff>88900</xdr:colOff>
      <xdr:row>107</xdr:row>
      <xdr:rowOff>132637</xdr:rowOff>
    </xdr:to>
    <xdr:cxnSp macro="">
      <xdr:nvCxnSpPr>
        <xdr:cNvPr id="434" name="直線コネクタ 433"/>
        <xdr:cNvCxnSpPr/>
      </xdr:nvCxnSpPr>
      <xdr:spPr>
        <a:xfrm>
          <a:off x="10388600" y="1847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112941</xdr:rowOff>
    </xdr:from>
    <xdr:ext cx="690189" cy="259045"/>
    <xdr:sp macro="" textlink="">
      <xdr:nvSpPr>
        <xdr:cNvPr id="435" name="【港湾・漁港】&#10;一人当たり有形固定資産（償却資産）額最大値テキスト"/>
        <xdr:cNvSpPr txBox="1"/>
      </xdr:nvSpPr>
      <xdr:spPr>
        <a:xfrm>
          <a:off x="10515600" y="17086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166264</xdr:rowOff>
    </xdr:from>
    <xdr:to>
      <xdr:col>55</xdr:col>
      <xdr:colOff>88900</xdr:colOff>
      <xdr:row>100</xdr:row>
      <xdr:rowOff>166264</xdr:rowOff>
    </xdr:to>
    <xdr:cxnSp macro="">
      <xdr:nvCxnSpPr>
        <xdr:cNvPr id="436" name="直線コネクタ 435"/>
        <xdr:cNvCxnSpPr/>
      </xdr:nvCxnSpPr>
      <xdr:spPr>
        <a:xfrm>
          <a:off x="10388600" y="173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59966</xdr:rowOff>
    </xdr:from>
    <xdr:ext cx="599010" cy="259045"/>
    <xdr:sp macro="" textlink="">
      <xdr:nvSpPr>
        <xdr:cNvPr id="437" name="【港湾・漁港】&#10;一人当たり有形固定資産（償却資産）額平均値テキスト"/>
        <xdr:cNvSpPr txBox="1"/>
      </xdr:nvSpPr>
      <xdr:spPr>
        <a:xfrm>
          <a:off x="10515600" y="18062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37089</xdr:rowOff>
    </xdr:from>
    <xdr:to>
      <xdr:col>55</xdr:col>
      <xdr:colOff>50800</xdr:colOff>
      <xdr:row>106</xdr:row>
      <xdr:rowOff>138689</xdr:rowOff>
    </xdr:to>
    <xdr:sp macro="" textlink="">
      <xdr:nvSpPr>
        <xdr:cNvPr id="438" name="フローチャート: 判断 437"/>
        <xdr:cNvSpPr/>
      </xdr:nvSpPr>
      <xdr:spPr>
        <a:xfrm>
          <a:off x="10426700" y="182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45214</xdr:rowOff>
    </xdr:from>
    <xdr:to>
      <xdr:col>50</xdr:col>
      <xdr:colOff>165100</xdr:colOff>
      <xdr:row>106</xdr:row>
      <xdr:rowOff>146814</xdr:rowOff>
    </xdr:to>
    <xdr:sp macro="" textlink="">
      <xdr:nvSpPr>
        <xdr:cNvPr id="439" name="フローチャート: 判断 438"/>
        <xdr:cNvSpPr/>
      </xdr:nvSpPr>
      <xdr:spPr>
        <a:xfrm>
          <a:off x="9588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29415</xdr:rowOff>
    </xdr:from>
    <xdr:to>
      <xdr:col>46</xdr:col>
      <xdr:colOff>38100</xdr:colOff>
      <xdr:row>106</xdr:row>
      <xdr:rowOff>131015</xdr:rowOff>
    </xdr:to>
    <xdr:sp macro="" textlink="">
      <xdr:nvSpPr>
        <xdr:cNvPr id="440" name="フローチャート: 判断 439"/>
        <xdr:cNvSpPr/>
      </xdr:nvSpPr>
      <xdr:spPr>
        <a:xfrm>
          <a:off x="8699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108474</xdr:rowOff>
    </xdr:from>
    <xdr:to>
      <xdr:col>41</xdr:col>
      <xdr:colOff>101600</xdr:colOff>
      <xdr:row>107</xdr:row>
      <xdr:rowOff>38624</xdr:rowOff>
    </xdr:to>
    <xdr:sp macro="" textlink="">
      <xdr:nvSpPr>
        <xdr:cNvPr id="441" name="フローチャート: 判断 440"/>
        <xdr:cNvSpPr/>
      </xdr:nvSpPr>
      <xdr:spPr>
        <a:xfrm>
          <a:off x="7810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151061</xdr:rowOff>
    </xdr:from>
    <xdr:to>
      <xdr:col>36</xdr:col>
      <xdr:colOff>165100</xdr:colOff>
      <xdr:row>107</xdr:row>
      <xdr:rowOff>81211</xdr:rowOff>
    </xdr:to>
    <xdr:sp macro="" textlink="">
      <xdr:nvSpPr>
        <xdr:cNvPr id="442" name="フローチャート: 判断 441"/>
        <xdr:cNvSpPr/>
      </xdr:nvSpPr>
      <xdr:spPr>
        <a:xfrm>
          <a:off x="6921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128856</xdr:rowOff>
    </xdr:from>
    <xdr:to>
      <xdr:col>55</xdr:col>
      <xdr:colOff>50800</xdr:colOff>
      <xdr:row>107</xdr:row>
      <xdr:rowOff>59006</xdr:rowOff>
    </xdr:to>
    <xdr:sp macro="" textlink="">
      <xdr:nvSpPr>
        <xdr:cNvPr id="448" name="楕円 447"/>
        <xdr:cNvSpPr/>
      </xdr:nvSpPr>
      <xdr:spPr>
        <a:xfrm>
          <a:off x="10426700" y="183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43783</xdr:rowOff>
    </xdr:from>
    <xdr:ext cx="599010" cy="259045"/>
    <xdr:sp macro="" textlink="">
      <xdr:nvSpPr>
        <xdr:cNvPr id="449" name="【港湾・漁港】&#10;一人当たり有形固定資産（償却資産）額該当値テキスト"/>
        <xdr:cNvSpPr txBox="1"/>
      </xdr:nvSpPr>
      <xdr:spPr>
        <a:xfrm>
          <a:off x="10515600" y="1821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135558</xdr:rowOff>
    </xdr:from>
    <xdr:to>
      <xdr:col>50</xdr:col>
      <xdr:colOff>165100</xdr:colOff>
      <xdr:row>107</xdr:row>
      <xdr:rowOff>65708</xdr:rowOff>
    </xdr:to>
    <xdr:sp macro="" textlink="">
      <xdr:nvSpPr>
        <xdr:cNvPr id="450" name="楕円 449"/>
        <xdr:cNvSpPr/>
      </xdr:nvSpPr>
      <xdr:spPr>
        <a:xfrm>
          <a:off x="9588500" y="183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8206</xdr:rowOff>
    </xdr:from>
    <xdr:to>
      <xdr:col>55</xdr:col>
      <xdr:colOff>0</xdr:colOff>
      <xdr:row>107</xdr:row>
      <xdr:rowOff>14908</xdr:rowOff>
    </xdr:to>
    <xdr:cxnSp macro="">
      <xdr:nvCxnSpPr>
        <xdr:cNvPr id="451" name="直線コネクタ 450"/>
        <xdr:cNvCxnSpPr/>
      </xdr:nvCxnSpPr>
      <xdr:spPr>
        <a:xfrm flipV="1">
          <a:off x="9639300" y="18353356"/>
          <a:ext cx="8382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135302</xdr:rowOff>
    </xdr:from>
    <xdr:to>
      <xdr:col>46</xdr:col>
      <xdr:colOff>38100</xdr:colOff>
      <xdr:row>107</xdr:row>
      <xdr:rowOff>65452</xdr:rowOff>
    </xdr:to>
    <xdr:sp macro="" textlink="">
      <xdr:nvSpPr>
        <xdr:cNvPr id="452" name="楕円 451"/>
        <xdr:cNvSpPr/>
      </xdr:nvSpPr>
      <xdr:spPr>
        <a:xfrm>
          <a:off x="8699500" y="183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14652</xdr:rowOff>
    </xdr:from>
    <xdr:to>
      <xdr:col>50</xdr:col>
      <xdr:colOff>114300</xdr:colOff>
      <xdr:row>107</xdr:row>
      <xdr:rowOff>14908</xdr:rowOff>
    </xdr:to>
    <xdr:cxnSp macro="">
      <xdr:nvCxnSpPr>
        <xdr:cNvPr id="453" name="直線コネクタ 452"/>
        <xdr:cNvCxnSpPr/>
      </xdr:nvCxnSpPr>
      <xdr:spPr>
        <a:xfrm>
          <a:off x="8750300" y="18359802"/>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77925</xdr:rowOff>
    </xdr:from>
    <xdr:to>
      <xdr:col>41</xdr:col>
      <xdr:colOff>101600</xdr:colOff>
      <xdr:row>108</xdr:row>
      <xdr:rowOff>8075</xdr:rowOff>
    </xdr:to>
    <xdr:sp macro="" textlink="">
      <xdr:nvSpPr>
        <xdr:cNvPr id="454" name="楕円 453"/>
        <xdr:cNvSpPr/>
      </xdr:nvSpPr>
      <xdr:spPr>
        <a:xfrm>
          <a:off x="7810500" y="184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14652</xdr:rowOff>
    </xdr:from>
    <xdr:to>
      <xdr:col>45</xdr:col>
      <xdr:colOff>177800</xdr:colOff>
      <xdr:row>107</xdr:row>
      <xdr:rowOff>128725</xdr:rowOff>
    </xdr:to>
    <xdr:cxnSp macro="">
      <xdr:nvCxnSpPr>
        <xdr:cNvPr id="455" name="直線コネクタ 454"/>
        <xdr:cNvCxnSpPr/>
      </xdr:nvCxnSpPr>
      <xdr:spPr>
        <a:xfrm flipV="1">
          <a:off x="7861300" y="18359802"/>
          <a:ext cx="889000" cy="11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163341</xdr:rowOff>
    </xdr:from>
    <xdr:ext cx="599010" cy="259045"/>
    <xdr:sp macro="" textlink="">
      <xdr:nvSpPr>
        <xdr:cNvPr id="456" name="n_1aveValue【港湾・漁港】&#10;一人当たり有形固定資産（償却資産）額"/>
        <xdr:cNvSpPr txBox="1"/>
      </xdr:nvSpPr>
      <xdr:spPr>
        <a:xfrm>
          <a:off x="93270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147542</xdr:rowOff>
    </xdr:from>
    <xdr:ext cx="599010" cy="259045"/>
    <xdr:sp macro="" textlink="">
      <xdr:nvSpPr>
        <xdr:cNvPr id="457" name="n_2aveValue【港湾・漁港】&#10;一人当たり有形固定資産（償却資産）額"/>
        <xdr:cNvSpPr txBox="1"/>
      </xdr:nvSpPr>
      <xdr:spPr>
        <a:xfrm>
          <a:off x="8450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55151</xdr:rowOff>
    </xdr:from>
    <xdr:ext cx="599010" cy="259045"/>
    <xdr:sp macro="" textlink="">
      <xdr:nvSpPr>
        <xdr:cNvPr id="458" name="n_3aveValue【港湾・漁港】&#10;一人当たり有形固定資産（償却資産）額"/>
        <xdr:cNvSpPr txBox="1"/>
      </xdr:nvSpPr>
      <xdr:spPr>
        <a:xfrm>
          <a:off x="7561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97738</xdr:rowOff>
    </xdr:from>
    <xdr:ext cx="599010" cy="259045"/>
    <xdr:sp macro="" textlink="">
      <xdr:nvSpPr>
        <xdr:cNvPr id="459" name="n_4aveValue【港湾・漁港】&#10;一人当たり有形固定資産（償却資産）額"/>
        <xdr:cNvSpPr txBox="1"/>
      </xdr:nvSpPr>
      <xdr:spPr>
        <a:xfrm>
          <a:off x="6672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56835</xdr:rowOff>
    </xdr:from>
    <xdr:ext cx="599010" cy="259045"/>
    <xdr:sp macro="" textlink="">
      <xdr:nvSpPr>
        <xdr:cNvPr id="460" name="n_1mainValue【港湾・漁港】&#10;一人当たり有形固定資産（償却資産）額"/>
        <xdr:cNvSpPr txBox="1"/>
      </xdr:nvSpPr>
      <xdr:spPr>
        <a:xfrm>
          <a:off x="9327095" y="1840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56579</xdr:rowOff>
    </xdr:from>
    <xdr:ext cx="599010" cy="259045"/>
    <xdr:sp macro="" textlink="">
      <xdr:nvSpPr>
        <xdr:cNvPr id="461" name="n_2mainValue【港湾・漁港】&#10;一人当たり有形固定資産（償却資産）額"/>
        <xdr:cNvSpPr txBox="1"/>
      </xdr:nvSpPr>
      <xdr:spPr>
        <a:xfrm>
          <a:off x="8450795" y="1840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170652</xdr:rowOff>
    </xdr:from>
    <xdr:ext cx="469744" cy="259045"/>
    <xdr:sp macro="" textlink="">
      <xdr:nvSpPr>
        <xdr:cNvPr id="462" name="n_3mainValue【港湾・漁港】&#10;一人当たり有形固定資産（償却資産）額"/>
        <xdr:cNvSpPr txBox="1"/>
      </xdr:nvSpPr>
      <xdr:spPr>
        <a:xfrm>
          <a:off x="7626428" y="1851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4" name="直線コネクタ 4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5" name="テキスト ボックス 47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6" name="直線コネクタ 4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7" name="テキスト ボックス 4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8" name="直線コネクタ 4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9" name="テキスト ボックス 4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0" name="直線コネクタ 4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1" name="テキスト ボックス 4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2" name="直線コネクタ 4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3" name="テキスト ボックス 48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5" name="テキスト ボックス 48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87" name="直線コネクタ 486"/>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88"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89" name="直線コネクタ 488"/>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90"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91" name="直線コネクタ 490"/>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92" name="【認定こども園・幼稚園・保育所】&#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93" name="フローチャート: 判断 492"/>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94" name="フローチャート: 判断 493"/>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95" name="フローチャート: 判断 494"/>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96" name="フローチャート: 判断 495"/>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97" name="フローチャート: 判断 496"/>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503" name="楕円 502"/>
        <xdr:cNvSpPr/>
      </xdr:nvSpPr>
      <xdr:spPr>
        <a:xfrm>
          <a:off x="16268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121937</xdr:rowOff>
    </xdr:from>
    <xdr:ext cx="405111" cy="259045"/>
    <xdr:sp macro="" textlink="">
      <xdr:nvSpPr>
        <xdr:cNvPr id="504" name="【認定こども園・幼稚園・保育所】&#10;有形固定資産減価償却率該当値テキスト"/>
        <xdr:cNvSpPr txBox="1"/>
      </xdr:nvSpPr>
      <xdr:spPr>
        <a:xfrm>
          <a:off x="16357600"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109220</xdr:rowOff>
    </xdr:from>
    <xdr:to>
      <xdr:col>81</xdr:col>
      <xdr:colOff>101600</xdr:colOff>
      <xdr:row>37</xdr:row>
      <xdr:rowOff>39370</xdr:rowOff>
    </xdr:to>
    <xdr:sp macro="" textlink="">
      <xdr:nvSpPr>
        <xdr:cNvPr id="505" name="楕円 504"/>
        <xdr:cNvSpPr/>
      </xdr:nvSpPr>
      <xdr:spPr>
        <a:xfrm>
          <a:off x="15430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160020</xdr:rowOff>
    </xdr:from>
    <xdr:to>
      <xdr:col>85</xdr:col>
      <xdr:colOff>127000</xdr:colOff>
      <xdr:row>37</xdr:row>
      <xdr:rowOff>22860</xdr:rowOff>
    </xdr:to>
    <xdr:cxnSp macro="">
      <xdr:nvCxnSpPr>
        <xdr:cNvPr id="506" name="直線コネクタ 505"/>
        <xdr:cNvCxnSpPr/>
      </xdr:nvCxnSpPr>
      <xdr:spPr>
        <a:xfrm>
          <a:off x="15481300" y="63322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76835</xdr:rowOff>
    </xdr:from>
    <xdr:to>
      <xdr:col>76</xdr:col>
      <xdr:colOff>165100</xdr:colOff>
      <xdr:row>37</xdr:row>
      <xdr:rowOff>6985</xdr:rowOff>
    </xdr:to>
    <xdr:sp macro="" textlink="">
      <xdr:nvSpPr>
        <xdr:cNvPr id="507" name="楕円 506"/>
        <xdr:cNvSpPr/>
      </xdr:nvSpPr>
      <xdr:spPr>
        <a:xfrm>
          <a:off x="14541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127635</xdr:rowOff>
    </xdr:from>
    <xdr:to>
      <xdr:col>81</xdr:col>
      <xdr:colOff>50800</xdr:colOff>
      <xdr:row>36</xdr:row>
      <xdr:rowOff>160020</xdr:rowOff>
    </xdr:to>
    <xdr:cxnSp macro="">
      <xdr:nvCxnSpPr>
        <xdr:cNvPr id="508" name="直線コネクタ 507"/>
        <xdr:cNvCxnSpPr/>
      </xdr:nvCxnSpPr>
      <xdr:spPr>
        <a:xfrm>
          <a:off x="14592300" y="62998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137795</xdr:rowOff>
    </xdr:from>
    <xdr:to>
      <xdr:col>72</xdr:col>
      <xdr:colOff>38100</xdr:colOff>
      <xdr:row>36</xdr:row>
      <xdr:rowOff>67945</xdr:rowOff>
    </xdr:to>
    <xdr:sp macro="" textlink="">
      <xdr:nvSpPr>
        <xdr:cNvPr id="509" name="楕円 508"/>
        <xdr:cNvSpPr/>
      </xdr:nvSpPr>
      <xdr:spPr>
        <a:xfrm>
          <a:off x="13652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17145</xdr:rowOff>
    </xdr:from>
    <xdr:to>
      <xdr:col>76</xdr:col>
      <xdr:colOff>114300</xdr:colOff>
      <xdr:row>36</xdr:row>
      <xdr:rowOff>127635</xdr:rowOff>
    </xdr:to>
    <xdr:cxnSp macro="">
      <xdr:nvCxnSpPr>
        <xdr:cNvPr id="510" name="直線コネクタ 509"/>
        <xdr:cNvCxnSpPr/>
      </xdr:nvCxnSpPr>
      <xdr:spPr>
        <a:xfrm>
          <a:off x="13703300" y="618934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511" name="n_1aveValue【認定こども園・幼稚園・保育所】&#10;有形固定資産減価償却率"/>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12"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24782</xdr:rowOff>
    </xdr:from>
    <xdr:ext cx="405111" cy="259045"/>
    <xdr:sp macro="" textlink="">
      <xdr:nvSpPr>
        <xdr:cNvPr id="513" name="n_3aveValue【認定こども園・幼稚園・保育所】&#10;有形固定資産減価償却率"/>
        <xdr:cNvSpPr txBox="1"/>
      </xdr:nvSpPr>
      <xdr:spPr>
        <a:xfrm>
          <a:off x="13500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14"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55897</xdr:rowOff>
    </xdr:from>
    <xdr:ext cx="405111" cy="259045"/>
    <xdr:sp macro="" textlink="">
      <xdr:nvSpPr>
        <xdr:cNvPr id="515" name="n_1mainValue【認定こども園・幼稚園・保育所】&#10;有形固定資産減価償却率"/>
        <xdr:cNvSpPr txBox="1"/>
      </xdr:nvSpPr>
      <xdr:spPr>
        <a:xfrm>
          <a:off x="152660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23512</xdr:rowOff>
    </xdr:from>
    <xdr:ext cx="405111" cy="259045"/>
    <xdr:sp macro="" textlink="">
      <xdr:nvSpPr>
        <xdr:cNvPr id="516" name="n_2mainValue【認定こども園・幼稚園・保育所】&#10;有形固定資産減価償却率"/>
        <xdr:cNvSpPr txBox="1"/>
      </xdr:nvSpPr>
      <xdr:spPr>
        <a:xfrm>
          <a:off x="14389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84472</xdr:rowOff>
    </xdr:from>
    <xdr:ext cx="405111" cy="259045"/>
    <xdr:sp macro="" textlink="">
      <xdr:nvSpPr>
        <xdr:cNvPr id="517" name="n_3mainValue【認定こども園・幼稚園・保育所】&#10;有形固定資産減価償却率"/>
        <xdr:cNvSpPr txBox="1"/>
      </xdr:nvSpPr>
      <xdr:spPr>
        <a:xfrm>
          <a:off x="13500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8" name="直線コネクタ 5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9" name="テキスト ボックス 5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0" name="直線コネクタ 5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1" name="テキスト ボックス 5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2" name="直線コネクタ 5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3" name="テキスト ボックス 5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4" name="直線コネクタ 5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5" name="テキスト ボックス 5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7" name="テキスト ボックス 5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539" name="直線コネクタ 538"/>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40"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41" name="直線コネクタ 540"/>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42"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43" name="直線コネクタ 542"/>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544" name="【認定こども園・幼稚園・保育所】&#10;一人当たり面積平均値テキスト"/>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45" name="フローチャート: 判断 544"/>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546" name="フローチャート: 判断 545"/>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47" name="フローチャート: 判断 546"/>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48" name="フローチャート: 判断 547"/>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549" name="フローチャート: 判断 548"/>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116840</xdr:rowOff>
    </xdr:from>
    <xdr:to>
      <xdr:col>116</xdr:col>
      <xdr:colOff>114300</xdr:colOff>
      <xdr:row>39</xdr:row>
      <xdr:rowOff>46990</xdr:rowOff>
    </xdr:to>
    <xdr:sp macro="" textlink="">
      <xdr:nvSpPr>
        <xdr:cNvPr id="555" name="楕円 554"/>
        <xdr:cNvSpPr/>
      </xdr:nvSpPr>
      <xdr:spPr>
        <a:xfrm>
          <a:off x="22110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139717</xdr:rowOff>
    </xdr:from>
    <xdr:ext cx="469744" cy="259045"/>
    <xdr:sp macro="" textlink="">
      <xdr:nvSpPr>
        <xdr:cNvPr id="556" name="【認定こども園・幼稚園・保育所】&#10;一人当たり面積該当値テキスト"/>
        <xdr:cNvSpPr txBox="1"/>
      </xdr:nvSpPr>
      <xdr:spPr>
        <a:xfrm>
          <a:off x="22199600"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109982</xdr:rowOff>
    </xdr:from>
    <xdr:to>
      <xdr:col>112</xdr:col>
      <xdr:colOff>38100</xdr:colOff>
      <xdr:row>39</xdr:row>
      <xdr:rowOff>40132</xdr:rowOff>
    </xdr:to>
    <xdr:sp macro="" textlink="">
      <xdr:nvSpPr>
        <xdr:cNvPr id="557" name="楕円 556"/>
        <xdr:cNvSpPr/>
      </xdr:nvSpPr>
      <xdr:spPr>
        <a:xfrm>
          <a:off x="21272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160782</xdr:rowOff>
    </xdr:from>
    <xdr:to>
      <xdr:col>116</xdr:col>
      <xdr:colOff>63500</xdr:colOff>
      <xdr:row>38</xdr:row>
      <xdr:rowOff>167640</xdr:rowOff>
    </xdr:to>
    <xdr:cxnSp macro="">
      <xdr:nvCxnSpPr>
        <xdr:cNvPr id="558" name="直線コネクタ 557"/>
        <xdr:cNvCxnSpPr/>
      </xdr:nvCxnSpPr>
      <xdr:spPr>
        <a:xfrm>
          <a:off x="21323300" y="667588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137414</xdr:rowOff>
    </xdr:from>
    <xdr:to>
      <xdr:col>107</xdr:col>
      <xdr:colOff>101600</xdr:colOff>
      <xdr:row>38</xdr:row>
      <xdr:rowOff>67564</xdr:rowOff>
    </xdr:to>
    <xdr:sp macro="" textlink="">
      <xdr:nvSpPr>
        <xdr:cNvPr id="559" name="楕円 558"/>
        <xdr:cNvSpPr/>
      </xdr:nvSpPr>
      <xdr:spPr>
        <a:xfrm>
          <a:off x="20383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xdr:rowOff>
    </xdr:from>
    <xdr:to>
      <xdr:col>111</xdr:col>
      <xdr:colOff>177800</xdr:colOff>
      <xdr:row>38</xdr:row>
      <xdr:rowOff>160782</xdr:rowOff>
    </xdr:to>
    <xdr:cxnSp macro="">
      <xdr:nvCxnSpPr>
        <xdr:cNvPr id="560" name="直線コネクタ 559"/>
        <xdr:cNvCxnSpPr/>
      </xdr:nvCxnSpPr>
      <xdr:spPr>
        <a:xfrm>
          <a:off x="20434300" y="6531864"/>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61" name="楕円 560"/>
        <xdr:cNvSpPr/>
      </xdr:nvSpPr>
      <xdr:spPr>
        <a:xfrm>
          <a:off x="19494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16764</xdr:rowOff>
    </xdr:from>
    <xdr:to>
      <xdr:col>107</xdr:col>
      <xdr:colOff>50800</xdr:colOff>
      <xdr:row>38</xdr:row>
      <xdr:rowOff>151638</xdr:rowOff>
    </xdr:to>
    <xdr:cxnSp macro="">
      <xdr:nvCxnSpPr>
        <xdr:cNvPr id="562" name="直線コネクタ 561"/>
        <xdr:cNvCxnSpPr/>
      </xdr:nvCxnSpPr>
      <xdr:spPr>
        <a:xfrm flipV="1">
          <a:off x="19545300" y="653186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563" name="n_1aveValue【認定こども園・幼稚園・保育所】&#10;一人当たり面積"/>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564"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65" name="n_3aveValue【認定こども園・幼稚園・保育所】&#10;一人当たり面積"/>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566" name="n_4aveValue【認定こども園・幼稚園・保育所】&#10;一人当たり面積"/>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56659</xdr:rowOff>
    </xdr:from>
    <xdr:ext cx="469744" cy="259045"/>
    <xdr:sp macro="" textlink="">
      <xdr:nvSpPr>
        <xdr:cNvPr id="567" name="n_1main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84091</xdr:rowOff>
    </xdr:from>
    <xdr:ext cx="469744" cy="259045"/>
    <xdr:sp macro="" textlink="">
      <xdr:nvSpPr>
        <xdr:cNvPr id="568" name="n_2mainValue【認定こども園・幼稚園・保育所】&#10;一人当たり面積"/>
        <xdr:cNvSpPr txBox="1"/>
      </xdr:nvSpPr>
      <xdr:spPr>
        <a:xfrm>
          <a:off x="201994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69" name="n_3main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1" name="直線コネクタ 5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2" name="テキスト ボックス 5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3" name="直線コネクタ 5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4" name="テキスト ボックス 5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5" name="直線コネクタ 5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6" name="テキスト ボックス 5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7" name="直線コネクタ 5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8" name="テキスト ボックス 5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9" name="直線コネクタ 5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0" name="テキスト ボックス 58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93" name="直線コネクタ 592"/>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94"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95" name="直線コネクタ 594"/>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96"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97" name="直線コネクタ 596"/>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598" name="【学校施設】&#10;有形固定資産減価償却率平均値テキスト"/>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99" name="フローチャート: 判断 598"/>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600" name="フローチャート: 判断 599"/>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01" name="フローチャート: 判断 600"/>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02" name="フローチャート: 判断 601"/>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603" name="フローチャート: 判断 602"/>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609" name="楕円 608"/>
        <xdr:cNvSpPr/>
      </xdr:nvSpPr>
      <xdr:spPr>
        <a:xfrm>
          <a:off x="16268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164482</xdr:rowOff>
    </xdr:from>
    <xdr:ext cx="405111" cy="259045"/>
    <xdr:sp macro="" textlink="">
      <xdr:nvSpPr>
        <xdr:cNvPr id="610" name="【学校施設】&#10;有形固定資産減価償却率該当値テキスト"/>
        <xdr:cNvSpPr txBox="1"/>
      </xdr:nvSpPr>
      <xdr:spPr>
        <a:xfrm>
          <a:off x="16357600"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23495</xdr:rowOff>
    </xdr:from>
    <xdr:to>
      <xdr:col>81</xdr:col>
      <xdr:colOff>101600</xdr:colOff>
      <xdr:row>61</xdr:row>
      <xdr:rowOff>125095</xdr:rowOff>
    </xdr:to>
    <xdr:sp macro="" textlink="">
      <xdr:nvSpPr>
        <xdr:cNvPr id="611" name="楕円 610"/>
        <xdr:cNvSpPr/>
      </xdr:nvSpPr>
      <xdr:spPr>
        <a:xfrm>
          <a:off x="15430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20955</xdr:rowOff>
    </xdr:from>
    <xdr:to>
      <xdr:col>85</xdr:col>
      <xdr:colOff>127000</xdr:colOff>
      <xdr:row>61</xdr:row>
      <xdr:rowOff>74295</xdr:rowOff>
    </xdr:to>
    <xdr:cxnSp macro="">
      <xdr:nvCxnSpPr>
        <xdr:cNvPr id="612" name="直線コネクタ 611"/>
        <xdr:cNvCxnSpPr/>
      </xdr:nvCxnSpPr>
      <xdr:spPr>
        <a:xfrm flipV="1">
          <a:off x="15481300" y="1047940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151130</xdr:rowOff>
    </xdr:from>
    <xdr:to>
      <xdr:col>76</xdr:col>
      <xdr:colOff>165100</xdr:colOff>
      <xdr:row>61</xdr:row>
      <xdr:rowOff>81280</xdr:rowOff>
    </xdr:to>
    <xdr:sp macro="" textlink="">
      <xdr:nvSpPr>
        <xdr:cNvPr id="613" name="楕円 612"/>
        <xdr:cNvSpPr/>
      </xdr:nvSpPr>
      <xdr:spPr>
        <a:xfrm>
          <a:off x="14541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30480</xdr:rowOff>
    </xdr:from>
    <xdr:to>
      <xdr:col>81</xdr:col>
      <xdr:colOff>50800</xdr:colOff>
      <xdr:row>61</xdr:row>
      <xdr:rowOff>74295</xdr:rowOff>
    </xdr:to>
    <xdr:cxnSp macro="">
      <xdr:nvCxnSpPr>
        <xdr:cNvPr id="614" name="直線コネクタ 613"/>
        <xdr:cNvCxnSpPr/>
      </xdr:nvCxnSpPr>
      <xdr:spPr>
        <a:xfrm>
          <a:off x="14592300" y="104889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59690</xdr:rowOff>
    </xdr:from>
    <xdr:to>
      <xdr:col>72</xdr:col>
      <xdr:colOff>38100</xdr:colOff>
      <xdr:row>60</xdr:row>
      <xdr:rowOff>161290</xdr:rowOff>
    </xdr:to>
    <xdr:sp macro="" textlink="">
      <xdr:nvSpPr>
        <xdr:cNvPr id="615" name="楕円 614"/>
        <xdr:cNvSpPr/>
      </xdr:nvSpPr>
      <xdr:spPr>
        <a:xfrm>
          <a:off x="13652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110490</xdr:rowOff>
    </xdr:from>
    <xdr:to>
      <xdr:col>76</xdr:col>
      <xdr:colOff>114300</xdr:colOff>
      <xdr:row>61</xdr:row>
      <xdr:rowOff>30480</xdr:rowOff>
    </xdr:to>
    <xdr:cxnSp macro="">
      <xdr:nvCxnSpPr>
        <xdr:cNvPr id="616" name="直線コネクタ 615"/>
        <xdr:cNvCxnSpPr/>
      </xdr:nvCxnSpPr>
      <xdr:spPr>
        <a:xfrm>
          <a:off x="13703300" y="103974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617" name="n_1aveValue【学校施設】&#10;有形固定資産減価償却率"/>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618" name="n_2aveValue【学校施設】&#10;有形固定資産減価償却率"/>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619" name="n_3aveValue【学校施設】&#10;有形固定資産減価償却率"/>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620" name="n_4aveValue【学校施設】&#10;有形固定資産減価償却率"/>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141622</xdr:rowOff>
    </xdr:from>
    <xdr:ext cx="405111" cy="259045"/>
    <xdr:sp macro="" textlink="">
      <xdr:nvSpPr>
        <xdr:cNvPr id="621" name="n_1mainValue【学校施設】&#10;有形固定資産減価償却率"/>
        <xdr:cNvSpPr txBox="1"/>
      </xdr:nvSpPr>
      <xdr:spPr>
        <a:xfrm>
          <a:off x="15266044" y="1025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97807</xdr:rowOff>
    </xdr:from>
    <xdr:ext cx="405111" cy="259045"/>
    <xdr:sp macro="" textlink="">
      <xdr:nvSpPr>
        <xdr:cNvPr id="622" name="n_2mainValue【学校施設】&#10;有形固定資産減価償却率"/>
        <xdr:cNvSpPr txBox="1"/>
      </xdr:nvSpPr>
      <xdr:spPr>
        <a:xfrm>
          <a:off x="143897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6367</xdr:rowOff>
    </xdr:from>
    <xdr:ext cx="405111" cy="259045"/>
    <xdr:sp macro="" textlink="">
      <xdr:nvSpPr>
        <xdr:cNvPr id="623" name="n_3mainValue【学校施設】&#10;有形固定資産減価償却率"/>
        <xdr:cNvSpPr txBox="1"/>
      </xdr:nvSpPr>
      <xdr:spPr>
        <a:xfrm>
          <a:off x="135007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4" name="直線コネクタ 6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5" name="テキスト ボックス 6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6" name="直線コネクタ 6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7" name="テキスト ボックス 6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8" name="直線コネクタ 6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9" name="テキスト ボックス 6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0" name="直線コネクタ 6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1" name="テキスト ボックス 64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2" name="直線コネクタ 6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43" name="テキスト ボックス 64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4" name="直線コネクタ 6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45" name="テキスト ボックス 64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7" name="テキスト ボックス 64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649" name="直線コネクタ 648"/>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650"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651" name="直線コネクタ 650"/>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652"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653" name="直線コネクタ 652"/>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654" name="【学校施設】&#10;一人当たり面積平均値テキスト"/>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655" name="フローチャート: 判断 654"/>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656" name="フローチャート: 判断 655"/>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657" name="フローチャート: 判断 656"/>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658" name="フローチャート: 判断 657"/>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659" name="フローチャート: 判断 658"/>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32367</xdr:rowOff>
    </xdr:from>
    <xdr:to>
      <xdr:col>116</xdr:col>
      <xdr:colOff>114300</xdr:colOff>
      <xdr:row>62</xdr:row>
      <xdr:rowOff>133967</xdr:rowOff>
    </xdr:to>
    <xdr:sp macro="" textlink="">
      <xdr:nvSpPr>
        <xdr:cNvPr id="665" name="楕円 664"/>
        <xdr:cNvSpPr/>
      </xdr:nvSpPr>
      <xdr:spPr>
        <a:xfrm>
          <a:off x="22110700" y="106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55244</xdr:rowOff>
    </xdr:from>
    <xdr:ext cx="469744" cy="259045"/>
    <xdr:sp macro="" textlink="">
      <xdr:nvSpPr>
        <xdr:cNvPr id="666" name="【学校施設】&#10;一人当たり面積該当値テキスト"/>
        <xdr:cNvSpPr txBox="1"/>
      </xdr:nvSpPr>
      <xdr:spPr>
        <a:xfrm>
          <a:off x="22199600" y="1051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27360</xdr:rowOff>
    </xdr:from>
    <xdr:to>
      <xdr:col>112</xdr:col>
      <xdr:colOff>38100</xdr:colOff>
      <xdr:row>62</xdr:row>
      <xdr:rowOff>128960</xdr:rowOff>
    </xdr:to>
    <xdr:sp macro="" textlink="">
      <xdr:nvSpPr>
        <xdr:cNvPr id="667" name="楕円 666"/>
        <xdr:cNvSpPr/>
      </xdr:nvSpPr>
      <xdr:spPr>
        <a:xfrm>
          <a:off x="21272500" y="106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78160</xdr:rowOff>
    </xdr:from>
    <xdr:to>
      <xdr:col>116</xdr:col>
      <xdr:colOff>63500</xdr:colOff>
      <xdr:row>62</xdr:row>
      <xdr:rowOff>83167</xdr:rowOff>
    </xdr:to>
    <xdr:cxnSp macro="">
      <xdr:nvCxnSpPr>
        <xdr:cNvPr id="668" name="直線コネクタ 667"/>
        <xdr:cNvCxnSpPr/>
      </xdr:nvCxnSpPr>
      <xdr:spPr>
        <a:xfrm>
          <a:off x="21323300" y="10708060"/>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27904</xdr:rowOff>
    </xdr:from>
    <xdr:to>
      <xdr:col>107</xdr:col>
      <xdr:colOff>101600</xdr:colOff>
      <xdr:row>62</xdr:row>
      <xdr:rowOff>129504</xdr:rowOff>
    </xdr:to>
    <xdr:sp macro="" textlink="">
      <xdr:nvSpPr>
        <xdr:cNvPr id="669" name="楕円 668"/>
        <xdr:cNvSpPr/>
      </xdr:nvSpPr>
      <xdr:spPr>
        <a:xfrm>
          <a:off x="20383500" y="1065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78160</xdr:rowOff>
    </xdr:from>
    <xdr:to>
      <xdr:col>111</xdr:col>
      <xdr:colOff>177800</xdr:colOff>
      <xdr:row>62</xdr:row>
      <xdr:rowOff>78704</xdr:rowOff>
    </xdr:to>
    <xdr:cxnSp macro="">
      <xdr:nvCxnSpPr>
        <xdr:cNvPr id="670" name="直線コネクタ 669"/>
        <xdr:cNvCxnSpPr/>
      </xdr:nvCxnSpPr>
      <xdr:spPr>
        <a:xfrm flipV="1">
          <a:off x="20434300" y="10708060"/>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97681</xdr:rowOff>
    </xdr:from>
    <xdr:to>
      <xdr:col>102</xdr:col>
      <xdr:colOff>165100</xdr:colOff>
      <xdr:row>63</xdr:row>
      <xdr:rowOff>27831</xdr:rowOff>
    </xdr:to>
    <xdr:sp macro="" textlink="">
      <xdr:nvSpPr>
        <xdr:cNvPr id="671" name="楕円 670"/>
        <xdr:cNvSpPr/>
      </xdr:nvSpPr>
      <xdr:spPr>
        <a:xfrm>
          <a:off x="19494500" y="107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78704</xdr:rowOff>
    </xdr:from>
    <xdr:to>
      <xdr:col>107</xdr:col>
      <xdr:colOff>50800</xdr:colOff>
      <xdr:row>62</xdr:row>
      <xdr:rowOff>148481</xdr:rowOff>
    </xdr:to>
    <xdr:cxnSp macro="">
      <xdr:nvCxnSpPr>
        <xdr:cNvPr id="672" name="直線コネクタ 671"/>
        <xdr:cNvCxnSpPr/>
      </xdr:nvCxnSpPr>
      <xdr:spPr>
        <a:xfrm flipV="1">
          <a:off x="19545300" y="10708604"/>
          <a:ext cx="889000" cy="6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73" name="n_1aveValue【学校施設】&#10;一人当たり面積"/>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74" name="n_2aveValue【学校施設】&#10;一人当たり面積"/>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675" name="n_3aveValue【学校施設】&#10;一人当たり面積"/>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676" name="n_4aveValue【学校施設】&#10;一人当たり面積"/>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145487</xdr:rowOff>
    </xdr:from>
    <xdr:ext cx="469744" cy="259045"/>
    <xdr:sp macro="" textlink="">
      <xdr:nvSpPr>
        <xdr:cNvPr id="677" name="n_1mainValue【学校施設】&#10;一人当たり面積"/>
        <xdr:cNvSpPr txBox="1"/>
      </xdr:nvSpPr>
      <xdr:spPr>
        <a:xfrm>
          <a:off x="21075727" y="1043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146031</xdr:rowOff>
    </xdr:from>
    <xdr:ext cx="469744" cy="259045"/>
    <xdr:sp macro="" textlink="">
      <xdr:nvSpPr>
        <xdr:cNvPr id="678" name="n_2mainValue【学校施設】&#10;一人当たり面積"/>
        <xdr:cNvSpPr txBox="1"/>
      </xdr:nvSpPr>
      <xdr:spPr>
        <a:xfrm>
          <a:off x="20199427" y="1043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44358</xdr:rowOff>
    </xdr:from>
    <xdr:ext cx="469744" cy="259045"/>
    <xdr:sp macro="" textlink="">
      <xdr:nvSpPr>
        <xdr:cNvPr id="679" name="n_3mainValue【学校施設】&#10;一人当たり面積"/>
        <xdr:cNvSpPr txBox="1"/>
      </xdr:nvSpPr>
      <xdr:spPr>
        <a:xfrm>
          <a:off x="19310427" y="1050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1" name="直線コネクタ 69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2" name="テキスト ボックス 69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3" name="直線コネクタ 69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4" name="テキスト ボックス 69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5" name="直線コネクタ 69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6" name="テキスト ボックス 69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7" name="直線コネクタ 69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8" name="テキスト ボックス 69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9" name="直線コネクタ 69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0" name="テキスト ボックス 69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1" name="直線コネクタ 70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2" name="テキスト ボックス 70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705" name="直線コネクタ 704"/>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7" name="直線コネクタ 70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708"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09" name="直線コネクタ 708"/>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710" name="【児童館】&#10;有形固定資産減価償却率平均値テキスト"/>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11" name="フローチャート: 判断 710"/>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712" name="フローチャート: 判断 711"/>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13" name="フローチャート: 判断 712"/>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714" name="フローチャート: 判断 713"/>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715" name="フローチャート: 判断 714"/>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6" name="テキスト ボックス 7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7" name="テキスト ボックス 7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8" name="テキスト ボックス 7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9" name="テキスト ボックス 7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0" name="テキスト ボックス 7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88537</xdr:rowOff>
    </xdr:from>
    <xdr:to>
      <xdr:col>85</xdr:col>
      <xdr:colOff>177800</xdr:colOff>
      <xdr:row>80</xdr:row>
      <xdr:rowOff>18687</xdr:rowOff>
    </xdr:to>
    <xdr:sp macro="" textlink="">
      <xdr:nvSpPr>
        <xdr:cNvPr id="721" name="楕円 720"/>
        <xdr:cNvSpPr/>
      </xdr:nvSpPr>
      <xdr:spPr>
        <a:xfrm>
          <a:off x="162687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111414</xdr:rowOff>
    </xdr:from>
    <xdr:ext cx="405111" cy="259045"/>
    <xdr:sp macro="" textlink="">
      <xdr:nvSpPr>
        <xdr:cNvPr id="722" name="【児童館】&#10;有形固定資産減価償却率該当値テキスト"/>
        <xdr:cNvSpPr txBox="1"/>
      </xdr:nvSpPr>
      <xdr:spPr>
        <a:xfrm>
          <a:off x="16357600" y="1348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96701</xdr:rowOff>
    </xdr:from>
    <xdr:to>
      <xdr:col>81</xdr:col>
      <xdr:colOff>101600</xdr:colOff>
      <xdr:row>80</xdr:row>
      <xdr:rowOff>26851</xdr:rowOff>
    </xdr:to>
    <xdr:sp macro="" textlink="">
      <xdr:nvSpPr>
        <xdr:cNvPr id="723" name="楕円 722"/>
        <xdr:cNvSpPr/>
      </xdr:nvSpPr>
      <xdr:spPr>
        <a:xfrm>
          <a:off x="154305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139337</xdr:rowOff>
    </xdr:from>
    <xdr:to>
      <xdr:col>85</xdr:col>
      <xdr:colOff>127000</xdr:colOff>
      <xdr:row>79</xdr:row>
      <xdr:rowOff>147501</xdr:rowOff>
    </xdr:to>
    <xdr:cxnSp macro="">
      <xdr:nvCxnSpPr>
        <xdr:cNvPr id="724" name="直線コネクタ 723"/>
        <xdr:cNvCxnSpPr/>
      </xdr:nvCxnSpPr>
      <xdr:spPr>
        <a:xfrm flipV="1">
          <a:off x="15481300" y="1368388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116295</xdr:rowOff>
    </xdr:from>
    <xdr:to>
      <xdr:col>76</xdr:col>
      <xdr:colOff>165100</xdr:colOff>
      <xdr:row>80</xdr:row>
      <xdr:rowOff>46445</xdr:rowOff>
    </xdr:to>
    <xdr:sp macro="" textlink="">
      <xdr:nvSpPr>
        <xdr:cNvPr id="725" name="楕円 724"/>
        <xdr:cNvSpPr/>
      </xdr:nvSpPr>
      <xdr:spPr>
        <a:xfrm>
          <a:off x="14541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147501</xdr:rowOff>
    </xdr:from>
    <xdr:to>
      <xdr:col>81</xdr:col>
      <xdr:colOff>50800</xdr:colOff>
      <xdr:row>79</xdr:row>
      <xdr:rowOff>167095</xdr:rowOff>
    </xdr:to>
    <xdr:cxnSp macro="">
      <xdr:nvCxnSpPr>
        <xdr:cNvPr id="726" name="直線コネクタ 725"/>
        <xdr:cNvCxnSpPr/>
      </xdr:nvCxnSpPr>
      <xdr:spPr>
        <a:xfrm flipV="1">
          <a:off x="14592300" y="136920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59145</xdr:rowOff>
    </xdr:from>
    <xdr:to>
      <xdr:col>72</xdr:col>
      <xdr:colOff>38100</xdr:colOff>
      <xdr:row>79</xdr:row>
      <xdr:rowOff>160745</xdr:rowOff>
    </xdr:to>
    <xdr:sp macro="" textlink="">
      <xdr:nvSpPr>
        <xdr:cNvPr id="727" name="楕円 726"/>
        <xdr:cNvSpPr/>
      </xdr:nvSpPr>
      <xdr:spPr>
        <a:xfrm>
          <a:off x="136525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109945</xdr:rowOff>
    </xdr:from>
    <xdr:to>
      <xdr:col>76</xdr:col>
      <xdr:colOff>114300</xdr:colOff>
      <xdr:row>79</xdr:row>
      <xdr:rowOff>167095</xdr:rowOff>
    </xdr:to>
    <xdr:cxnSp macro="">
      <xdr:nvCxnSpPr>
        <xdr:cNvPr id="728" name="直線コネクタ 727"/>
        <xdr:cNvCxnSpPr/>
      </xdr:nvCxnSpPr>
      <xdr:spPr>
        <a:xfrm>
          <a:off x="13703300" y="136544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729" name="n_1aveValue【児童館】&#10;有形固定資産減価償却率"/>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30" name="n_2aveValue【児童館】&#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21245</xdr:rowOff>
    </xdr:from>
    <xdr:ext cx="405111" cy="259045"/>
    <xdr:sp macro="" textlink="">
      <xdr:nvSpPr>
        <xdr:cNvPr id="731" name="n_3aveValue【児童館】&#10;有形固定資産減価償却率"/>
        <xdr:cNvSpPr txBox="1"/>
      </xdr:nvSpPr>
      <xdr:spPr>
        <a:xfrm>
          <a:off x="13500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732" name="n_4aveValue【児童館】&#10;有形固定資産減価償却率"/>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43378</xdr:rowOff>
    </xdr:from>
    <xdr:ext cx="405111" cy="259045"/>
    <xdr:sp macro="" textlink="">
      <xdr:nvSpPr>
        <xdr:cNvPr id="733" name="n_1mainValue【児童館】&#10;有形固定資産減価償却率"/>
        <xdr:cNvSpPr txBox="1"/>
      </xdr:nvSpPr>
      <xdr:spPr>
        <a:xfrm>
          <a:off x="15266044" y="1341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62972</xdr:rowOff>
    </xdr:from>
    <xdr:ext cx="405111" cy="259045"/>
    <xdr:sp macro="" textlink="">
      <xdr:nvSpPr>
        <xdr:cNvPr id="734" name="n_2mainValue【児童館】&#10;有形固定資産減価償却率"/>
        <xdr:cNvSpPr txBox="1"/>
      </xdr:nvSpPr>
      <xdr:spPr>
        <a:xfrm>
          <a:off x="14389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5822</xdr:rowOff>
    </xdr:from>
    <xdr:ext cx="405111" cy="259045"/>
    <xdr:sp macro="" textlink="">
      <xdr:nvSpPr>
        <xdr:cNvPr id="735" name="n_3mainValue【児童館】&#10;有形固定資産減価償却率"/>
        <xdr:cNvSpPr txBox="1"/>
      </xdr:nvSpPr>
      <xdr:spPr>
        <a:xfrm>
          <a:off x="13500744" y="133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4" name="テキスト ボックス 7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5" name="直線コネクタ 7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6" name="直線コネクタ 74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7" name="テキスト ボックス 74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8" name="直線コネクタ 74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9" name="テキスト ボックス 74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0" name="直線コネクタ 74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1" name="テキスト ボックス 75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2" name="直線コネクタ 75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3" name="テキスト ボックス 75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4" name="直線コネクタ 7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5" name="テキスト ボックス 7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57" name="直線コネクタ 756"/>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58"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59" name="直線コネクタ 758"/>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60"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61" name="直線コネクタ 760"/>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762" name="【児童館】&#10;一人当たり面積平均値テキスト"/>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63" name="フローチャート: 判断 762"/>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64" name="フローチャート: 判断 763"/>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65" name="フローチャート: 判断 764"/>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66" name="フローチャート: 判断 765"/>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67" name="フローチャート: 判断 766"/>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8" name="テキスト ボックス 7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9" name="テキスト ボックス 7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0" name="テキスト ボックス 7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1" name="テキスト ボックス 7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2" name="テキスト ボックス 7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135889</xdr:rowOff>
    </xdr:from>
    <xdr:to>
      <xdr:col>116</xdr:col>
      <xdr:colOff>114300</xdr:colOff>
      <xdr:row>82</xdr:row>
      <xdr:rowOff>66039</xdr:rowOff>
    </xdr:to>
    <xdr:sp macro="" textlink="">
      <xdr:nvSpPr>
        <xdr:cNvPr id="773" name="楕円 772"/>
        <xdr:cNvSpPr/>
      </xdr:nvSpPr>
      <xdr:spPr>
        <a:xfrm>
          <a:off x="22110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158766</xdr:rowOff>
    </xdr:from>
    <xdr:ext cx="469744" cy="259045"/>
    <xdr:sp macro="" textlink="">
      <xdr:nvSpPr>
        <xdr:cNvPr id="774" name="【児童館】&#10;一人当たり面積該当値テキスト"/>
        <xdr:cNvSpPr txBox="1"/>
      </xdr:nvSpPr>
      <xdr:spPr>
        <a:xfrm>
          <a:off x="22199600"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135889</xdr:rowOff>
    </xdr:from>
    <xdr:to>
      <xdr:col>112</xdr:col>
      <xdr:colOff>38100</xdr:colOff>
      <xdr:row>82</xdr:row>
      <xdr:rowOff>66039</xdr:rowOff>
    </xdr:to>
    <xdr:sp macro="" textlink="">
      <xdr:nvSpPr>
        <xdr:cNvPr id="775" name="楕円 774"/>
        <xdr:cNvSpPr/>
      </xdr:nvSpPr>
      <xdr:spPr>
        <a:xfrm>
          <a:off x="2127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15239</xdr:rowOff>
    </xdr:from>
    <xdr:to>
      <xdr:col>116</xdr:col>
      <xdr:colOff>63500</xdr:colOff>
      <xdr:row>82</xdr:row>
      <xdr:rowOff>15239</xdr:rowOff>
    </xdr:to>
    <xdr:cxnSp macro="">
      <xdr:nvCxnSpPr>
        <xdr:cNvPr id="776" name="直線コネクタ 775"/>
        <xdr:cNvCxnSpPr/>
      </xdr:nvCxnSpPr>
      <xdr:spPr>
        <a:xfrm>
          <a:off x="21323300" y="14074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135889</xdr:rowOff>
    </xdr:from>
    <xdr:to>
      <xdr:col>107</xdr:col>
      <xdr:colOff>101600</xdr:colOff>
      <xdr:row>82</xdr:row>
      <xdr:rowOff>66039</xdr:rowOff>
    </xdr:to>
    <xdr:sp macro="" textlink="">
      <xdr:nvSpPr>
        <xdr:cNvPr id="777" name="楕円 776"/>
        <xdr:cNvSpPr/>
      </xdr:nvSpPr>
      <xdr:spPr>
        <a:xfrm>
          <a:off x="20383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15239</xdr:rowOff>
    </xdr:from>
    <xdr:to>
      <xdr:col>111</xdr:col>
      <xdr:colOff>177800</xdr:colOff>
      <xdr:row>82</xdr:row>
      <xdr:rowOff>15239</xdr:rowOff>
    </xdr:to>
    <xdr:cxnSp macro="">
      <xdr:nvCxnSpPr>
        <xdr:cNvPr id="778" name="直線コネクタ 777"/>
        <xdr:cNvCxnSpPr/>
      </xdr:nvCxnSpPr>
      <xdr:spPr>
        <a:xfrm>
          <a:off x="20434300" y="14074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21589</xdr:rowOff>
    </xdr:from>
    <xdr:to>
      <xdr:col>102</xdr:col>
      <xdr:colOff>165100</xdr:colOff>
      <xdr:row>81</xdr:row>
      <xdr:rowOff>123189</xdr:rowOff>
    </xdr:to>
    <xdr:sp macro="" textlink="">
      <xdr:nvSpPr>
        <xdr:cNvPr id="779" name="楕円 778"/>
        <xdr:cNvSpPr/>
      </xdr:nvSpPr>
      <xdr:spPr>
        <a:xfrm>
          <a:off x="19494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72389</xdr:rowOff>
    </xdr:from>
    <xdr:to>
      <xdr:col>107</xdr:col>
      <xdr:colOff>50800</xdr:colOff>
      <xdr:row>82</xdr:row>
      <xdr:rowOff>15239</xdr:rowOff>
    </xdr:to>
    <xdr:cxnSp macro="">
      <xdr:nvCxnSpPr>
        <xdr:cNvPr id="780" name="直線コネクタ 779"/>
        <xdr:cNvCxnSpPr/>
      </xdr:nvCxnSpPr>
      <xdr:spPr>
        <a:xfrm>
          <a:off x="19545300" y="139598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781" name="n_1aveValue【児童館】&#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782" name="n_2aveValue【児童館】&#10;一人当たり面積"/>
        <xdr:cNvSpPr txBox="1"/>
      </xdr:nvSpPr>
      <xdr:spPr>
        <a:xfrm>
          <a:off x="20199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783" name="n_3aveValue【児童館】&#10;一人当たり面積"/>
        <xdr:cNvSpPr txBox="1"/>
      </xdr:nvSpPr>
      <xdr:spPr>
        <a:xfrm>
          <a:off x="19310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784"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82566</xdr:rowOff>
    </xdr:from>
    <xdr:ext cx="469744" cy="259045"/>
    <xdr:sp macro="" textlink="">
      <xdr:nvSpPr>
        <xdr:cNvPr id="785" name="n_1mainValue【児童館】&#10;一人当たり面積"/>
        <xdr:cNvSpPr txBox="1"/>
      </xdr:nvSpPr>
      <xdr:spPr>
        <a:xfrm>
          <a:off x="210757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82566</xdr:rowOff>
    </xdr:from>
    <xdr:ext cx="469744" cy="259045"/>
    <xdr:sp macro="" textlink="">
      <xdr:nvSpPr>
        <xdr:cNvPr id="786" name="n_2mainValue【児童館】&#10;一人当たり面積"/>
        <xdr:cNvSpPr txBox="1"/>
      </xdr:nvSpPr>
      <xdr:spPr>
        <a:xfrm>
          <a:off x="20199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139716</xdr:rowOff>
    </xdr:from>
    <xdr:ext cx="469744" cy="259045"/>
    <xdr:sp macro="" textlink="">
      <xdr:nvSpPr>
        <xdr:cNvPr id="787" name="n_3mainValue【児童館】&#10;一人当たり面積"/>
        <xdr:cNvSpPr txBox="1"/>
      </xdr:nvSpPr>
      <xdr:spPr>
        <a:xfrm>
          <a:off x="19310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8" name="正方形/長方形 7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9" name="正方形/長方形 7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0" name="正方形/長方形 7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1" name="正方形/長方形 7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2" name="正方形/長方形 7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3" name="正方形/長方形 7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4" name="正方形/長方形 7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5" name="正方形/長方形 7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6" name="テキスト ボックス 7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7" name="直線コネクタ 7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8" name="テキスト ボックス 79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9" name="直線コネクタ 7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0" name="テキスト ボックス 79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1" name="直線コネクタ 8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2" name="テキスト ボックス 8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3" name="直線コネクタ 8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4" name="テキスト ボックス 8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5" name="直線コネクタ 8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6" name="テキスト ボックス 8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7" name="直線コネクタ 8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8" name="テキスト ボックス 8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9" name="直線コネクタ 8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0" name="テキスト ボックス 80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1" name="直線コネクタ 8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813" name="直線コネクタ 812"/>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814"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815" name="直線コネクタ 814"/>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16"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17" name="直線コネクタ 816"/>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818" name="【公民館】&#10;有形固定資産減価償却率平均値テキスト"/>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819" name="フローチャート: 判断 818"/>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820" name="フローチャート: 判断 819"/>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21" name="フローチャート: 判断 820"/>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822" name="フローチャート: 判断 821"/>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823" name="フローチャート: 判断 822"/>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4" name="テキスト ボックス 8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5" name="テキスト ボックス 8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6" name="テキスト ボックス 8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7" name="テキスト ボックス 8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8" name="テキスト ボックス 8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xdr:rowOff>
    </xdr:from>
    <xdr:to>
      <xdr:col>85</xdr:col>
      <xdr:colOff>177800</xdr:colOff>
      <xdr:row>105</xdr:row>
      <xdr:rowOff>110671</xdr:rowOff>
    </xdr:to>
    <xdr:sp macro="" textlink="">
      <xdr:nvSpPr>
        <xdr:cNvPr id="829" name="楕円 828"/>
        <xdr:cNvSpPr/>
      </xdr:nvSpPr>
      <xdr:spPr>
        <a:xfrm>
          <a:off x="16268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158948</xdr:rowOff>
    </xdr:from>
    <xdr:ext cx="405111" cy="259045"/>
    <xdr:sp macro="" textlink="">
      <xdr:nvSpPr>
        <xdr:cNvPr id="830" name="【公民館】&#10;有形固定資産減価償却率該当値テキスト"/>
        <xdr:cNvSpPr txBox="1"/>
      </xdr:nvSpPr>
      <xdr:spPr>
        <a:xfrm>
          <a:off x="16357600"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138068</xdr:rowOff>
    </xdr:from>
    <xdr:to>
      <xdr:col>81</xdr:col>
      <xdr:colOff>101600</xdr:colOff>
      <xdr:row>106</xdr:row>
      <xdr:rowOff>68218</xdr:rowOff>
    </xdr:to>
    <xdr:sp macro="" textlink="">
      <xdr:nvSpPr>
        <xdr:cNvPr id="831" name="楕円 830"/>
        <xdr:cNvSpPr/>
      </xdr:nvSpPr>
      <xdr:spPr>
        <a:xfrm>
          <a:off x="15430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59871</xdr:rowOff>
    </xdr:from>
    <xdr:to>
      <xdr:col>85</xdr:col>
      <xdr:colOff>127000</xdr:colOff>
      <xdr:row>106</xdr:row>
      <xdr:rowOff>17418</xdr:rowOff>
    </xdr:to>
    <xdr:cxnSp macro="">
      <xdr:nvCxnSpPr>
        <xdr:cNvPr id="832" name="直線コネクタ 831"/>
        <xdr:cNvCxnSpPr/>
      </xdr:nvCxnSpPr>
      <xdr:spPr>
        <a:xfrm flipV="1">
          <a:off x="15481300" y="18062121"/>
          <a:ext cx="838200" cy="12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103777</xdr:rowOff>
    </xdr:from>
    <xdr:to>
      <xdr:col>76</xdr:col>
      <xdr:colOff>165100</xdr:colOff>
      <xdr:row>106</xdr:row>
      <xdr:rowOff>33927</xdr:rowOff>
    </xdr:to>
    <xdr:sp macro="" textlink="">
      <xdr:nvSpPr>
        <xdr:cNvPr id="833" name="楕円 832"/>
        <xdr:cNvSpPr/>
      </xdr:nvSpPr>
      <xdr:spPr>
        <a:xfrm>
          <a:off x="14541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154577</xdr:rowOff>
    </xdr:from>
    <xdr:to>
      <xdr:col>81</xdr:col>
      <xdr:colOff>50800</xdr:colOff>
      <xdr:row>106</xdr:row>
      <xdr:rowOff>17418</xdr:rowOff>
    </xdr:to>
    <xdr:cxnSp macro="">
      <xdr:nvCxnSpPr>
        <xdr:cNvPr id="834" name="直線コネクタ 833"/>
        <xdr:cNvCxnSpPr/>
      </xdr:nvCxnSpPr>
      <xdr:spPr>
        <a:xfrm>
          <a:off x="14592300" y="181568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76019</xdr:rowOff>
    </xdr:from>
    <xdr:to>
      <xdr:col>72</xdr:col>
      <xdr:colOff>38100</xdr:colOff>
      <xdr:row>105</xdr:row>
      <xdr:rowOff>6169</xdr:rowOff>
    </xdr:to>
    <xdr:sp macro="" textlink="">
      <xdr:nvSpPr>
        <xdr:cNvPr id="835" name="楕円 834"/>
        <xdr:cNvSpPr/>
      </xdr:nvSpPr>
      <xdr:spPr>
        <a:xfrm>
          <a:off x="13652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126819</xdr:rowOff>
    </xdr:from>
    <xdr:to>
      <xdr:col>76</xdr:col>
      <xdr:colOff>114300</xdr:colOff>
      <xdr:row>105</xdr:row>
      <xdr:rowOff>154577</xdr:rowOff>
    </xdr:to>
    <xdr:cxnSp macro="">
      <xdr:nvCxnSpPr>
        <xdr:cNvPr id="836" name="直線コネクタ 835"/>
        <xdr:cNvCxnSpPr/>
      </xdr:nvCxnSpPr>
      <xdr:spPr>
        <a:xfrm>
          <a:off x="13703300" y="17957619"/>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837" name="n_1aveValue【公民館】&#10;有形固定資産減価償却率"/>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838"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839" name="n_3aveValue【公民館】&#10;有形固定資産減価償却率"/>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840"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59345</xdr:rowOff>
    </xdr:from>
    <xdr:ext cx="405111" cy="259045"/>
    <xdr:sp macro="" textlink="">
      <xdr:nvSpPr>
        <xdr:cNvPr id="841" name="n_1mainValue【公民館】&#10;有形固定資産減価償却率"/>
        <xdr:cNvSpPr txBox="1"/>
      </xdr:nvSpPr>
      <xdr:spPr>
        <a:xfrm>
          <a:off x="152660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25054</xdr:rowOff>
    </xdr:from>
    <xdr:ext cx="405111" cy="259045"/>
    <xdr:sp macro="" textlink="">
      <xdr:nvSpPr>
        <xdr:cNvPr id="842" name="n_2mainValue【公民館】&#10;有形固定資産減価償却率"/>
        <xdr:cNvSpPr txBox="1"/>
      </xdr:nvSpPr>
      <xdr:spPr>
        <a:xfrm>
          <a:off x="14389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22696</xdr:rowOff>
    </xdr:from>
    <xdr:ext cx="405111" cy="259045"/>
    <xdr:sp macro="" textlink="">
      <xdr:nvSpPr>
        <xdr:cNvPr id="843" name="n_3mainValue【公民館】&#10;有形固定資産減価償却率"/>
        <xdr:cNvSpPr txBox="1"/>
      </xdr:nvSpPr>
      <xdr:spPr>
        <a:xfrm>
          <a:off x="13500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4" name="正方形/長方形 8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5" name="正方形/長方形 8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6" name="正方形/長方形 8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7" name="正方形/長方形 8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8" name="正方形/長方形 8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9" name="正方形/長方形 8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0" name="正方形/長方形 8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1" name="正方形/長方形 8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2" name="テキスト ボックス 8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3" name="直線コネクタ 8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4" name="直線コネクタ 8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5" name="テキスト ボックス 8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6" name="直線コネクタ 8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7" name="テキスト ボックス 8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8" name="直線コネクタ 8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59" name="テキスト ボックス 8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0" name="直線コネクタ 8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1" name="テキスト ボックス 8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2" name="直線コネクタ 8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3" name="テキスト ボックス 8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65" name="直線コネクタ 864"/>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66"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67" name="直線コネクタ 866"/>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68"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69" name="直線コネクタ 868"/>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870" name="【公民館】&#10;一人当たり面積平均値テキスト"/>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71" name="フローチャート: 判断 870"/>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72" name="フローチャート: 判断 871"/>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73" name="フローチャート: 判断 872"/>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74" name="フローチャート: 判断 873"/>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75" name="フローチャート: 判断 874"/>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6" name="テキスト ボックス 8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7" name="テキスト ボックス 8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8" name="テキスト ボックス 8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9" name="テキスト ボックス 8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0" name="テキスト ボックス 8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81" name="楕円 880"/>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25416</xdr:rowOff>
    </xdr:from>
    <xdr:ext cx="469744" cy="259045"/>
    <xdr:sp macro="" textlink="">
      <xdr:nvSpPr>
        <xdr:cNvPr id="882" name="【公民館】&#10;一人当たり面積該当値テキスト"/>
        <xdr:cNvSpPr txBox="1"/>
      </xdr:nvSpPr>
      <xdr:spPr>
        <a:xfrm>
          <a:off x="22199600"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137413</xdr:rowOff>
    </xdr:from>
    <xdr:to>
      <xdr:col>112</xdr:col>
      <xdr:colOff>38100</xdr:colOff>
      <xdr:row>106</xdr:row>
      <xdr:rowOff>67563</xdr:rowOff>
    </xdr:to>
    <xdr:sp macro="" textlink="">
      <xdr:nvSpPr>
        <xdr:cNvPr id="883" name="楕円 882"/>
        <xdr:cNvSpPr/>
      </xdr:nvSpPr>
      <xdr:spPr>
        <a:xfrm>
          <a:off x="21272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xdr:rowOff>
    </xdr:from>
    <xdr:to>
      <xdr:col>116</xdr:col>
      <xdr:colOff>63500</xdr:colOff>
      <xdr:row>106</xdr:row>
      <xdr:rowOff>53339</xdr:rowOff>
    </xdr:to>
    <xdr:cxnSp macro="">
      <xdr:nvCxnSpPr>
        <xdr:cNvPr id="884" name="直線コネクタ 883"/>
        <xdr:cNvCxnSpPr/>
      </xdr:nvCxnSpPr>
      <xdr:spPr>
        <a:xfrm>
          <a:off x="21323300" y="1819046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135128</xdr:rowOff>
    </xdr:from>
    <xdr:to>
      <xdr:col>107</xdr:col>
      <xdr:colOff>101600</xdr:colOff>
      <xdr:row>106</xdr:row>
      <xdr:rowOff>65278</xdr:rowOff>
    </xdr:to>
    <xdr:sp macro="" textlink="">
      <xdr:nvSpPr>
        <xdr:cNvPr id="885" name="楕円 884"/>
        <xdr:cNvSpPr/>
      </xdr:nvSpPr>
      <xdr:spPr>
        <a:xfrm>
          <a:off x="20383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xdr:rowOff>
    </xdr:from>
    <xdr:to>
      <xdr:col>111</xdr:col>
      <xdr:colOff>177800</xdr:colOff>
      <xdr:row>106</xdr:row>
      <xdr:rowOff>16763</xdr:rowOff>
    </xdr:to>
    <xdr:cxnSp macro="">
      <xdr:nvCxnSpPr>
        <xdr:cNvPr id="886" name="直線コネクタ 885"/>
        <xdr:cNvCxnSpPr/>
      </xdr:nvCxnSpPr>
      <xdr:spPr>
        <a:xfrm>
          <a:off x="20434300" y="181881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87122</xdr:rowOff>
    </xdr:from>
    <xdr:to>
      <xdr:col>102</xdr:col>
      <xdr:colOff>165100</xdr:colOff>
      <xdr:row>106</xdr:row>
      <xdr:rowOff>17272</xdr:rowOff>
    </xdr:to>
    <xdr:sp macro="" textlink="">
      <xdr:nvSpPr>
        <xdr:cNvPr id="887" name="楕円 886"/>
        <xdr:cNvSpPr/>
      </xdr:nvSpPr>
      <xdr:spPr>
        <a:xfrm>
          <a:off x="19494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137922</xdr:rowOff>
    </xdr:from>
    <xdr:to>
      <xdr:col>107</xdr:col>
      <xdr:colOff>50800</xdr:colOff>
      <xdr:row>106</xdr:row>
      <xdr:rowOff>14478</xdr:rowOff>
    </xdr:to>
    <xdr:cxnSp macro="">
      <xdr:nvCxnSpPr>
        <xdr:cNvPr id="888" name="直線コネクタ 887"/>
        <xdr:cNvCxnSpPr/>
      </xdr:nvCxnSpPr>
      <xdr:spPr>
        <a:xfrm>
          <a:off x="19545300" y="1814017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889" name="n_1aveValue【公民館】&#10;一人当たり面積"/>
        <xdr:cNvSpPr txBox="1"/>
      </xdr:nvSpPr>
      <xdr:spPr>
        <a:xfrm>
          <a:off x="21075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90"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91"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892" name="n_4aveValue【公民館】&#10;一人当たり面積"/>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84090</xdr:rowOff>
    </xdr:from>
    <xdr:ext cx="469744" cy="259045"/>
    <xdr:sp macro="" textlink="">
      <xdr:nvSpPr>
        <xdr:cNvPr id="893" name="n_1mainValue【公民館】&#10;一人当たり面積"/>
        <xdr:cNvSpPr txBox="1"/>
      </xdr:nvSpPr>
      <xdr:spPr>
        <a:xfrm>
          <a:off x="210757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81805</xdr:rowOff>
    </xdr:from>
    <xdr:ext cx="469744" cy="259045"/>
    <xdr:sp macro="" textlink="">
      <xdr:nvSpPr>
        <xdr:cNvPr id="894" name="n_2mainValue【公民館】&#10;一人当たり面積"/>
        <xdr:cNvSpPr txBox="1"/>
      </xdr:nvSpPr>
      <xdr:spPr>
        <a:xfrm>
          <a:off x="201994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33799</xdr:rowOff>
    </xdr:from>
    <xdr:ext cx="469744" cy="259045"/>
    <xdr:sp macro="" textlink="">
      <xdr:nvSpPr>
        <xdr:cNvPr id="895" name="n_3mainValue【公民館】&#10;一人当たり面積"/>
        <xdr:cNvSpPr txBox="1"/>
      </xdr:nvSpPr>
      <xdr:spPr>
        <a:xfrm>
          <a:off x="19310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6" name="正方形/長方形 8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7" name="正方形/長方形 8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8" name="テキスト ボックス 8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2000">
              <a:latin typeface="ＭＳ Ｐゴシック" panose="020B0600070205080204" pitchFamily="50" charset="-128"/>
              <a:ea typeface="ＭＳ Ｐゴシック" panose="020B0600070205080204" pitchFamily="50" charset="-128"/>
            </a:rPr>
            <a:t>多くの類型において、有形固定資産減価償却率は類似団体平均を下回っているものの、本市は合併団体である為、類似施設が多く存在している。</a:t>
          </a:r>
        </a:p>
        <a:p>
          <a:r>
            <a:rPr kumimoji="1" lang="ja-JP" altLang="en-US" sz="2000">
              <a:latin typeface="ＭＳ Ｐゴシック" panose="020B0600070205080204" pitchFamily="50" charset="-128"/>
              <a:ea typeface="ＭＳ Ｐゴシック" panose="020B0600070205080204" pitchFamily="50" charset="-128"/>
            </a:rPr>
            <a:t>公共施設等総合管理計画、個別施設計画に基づいた施設の維持管理を適切に進めていく。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55,434
54,815
204.27
46,331,158
44,297,536
1,830,722
18,625,004
40,712,540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84744</xdr:rowOff>
    </xdr:from>
    <xdr:ext cx="405111" cy="259045"/>
    <xdr:sp macro="" textlink="">
      <xdr:nvSpPr>
        <xdr:cNvPr id="66"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17236</xdr:rowOff>
    </xdr:from>
    <xdr:to>
      <xdr:col>15</xdr:col>
      <xdr:colOff>101600</xdr:colOff>
      <xdr:row>37</xdr:row>
      <xdr:rowOff>118836</xdr:rowOff>
    </xdr:to>
    <xdr:sp macro="" textlink="">
      <xdr:nvSpPr>
        <xdr:cNvPr id="67" name="フローチャート: 判断 66"/>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135363</xdr:rowOff>
    </xdr:from>
    <xdr:ext cx="405111" cy="259045"/>
    <xdr:sp macro="" textlink="">
      <xdr:nvSpPr>
        <xdr:cNvPr id="68"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162560</xdr:rowOff>
    </xdr:from>
    <xdr:to>
      <xdr:col>10</xdr:col>
      <xdr:colOff>165100</xdr:colOff>
      <xdr:row>37</xdr:row>
      <xdr:rowOff>92710</xdr:rowOff>
    </xdr:to>
    <xdr:sp macro="" textlink="">
      <xdr:nvSpPr>
        <xdr:cNvPr id="69" name="フローチャート: 判断 68"/>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109237</xdr:rowOff>
    </xdr:from>
    <xdr:ext cx="405111" cy="259045"/>
    <xdr:sp macro="" textlink="">
      <xdr:nvSpPr>
        <xdr:cNvPr id="70"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141333</xdr:rowOff>
    </xdr:from>
    <xdr:to>
      <xdr:col>6</xdr:col>
      <xdr:colOff>38100</xdr:colOff>
      <xdr:row>37</xdr:row>
      <xdr:rowOff>71483</xdr:rowOff>
    </xdr:to>
    <xdr:sp macro="" textlink="">
      <xdr:nvSpPr>
        <xdr:cNvPr id="71" name="フローチャート: 判断 70"/>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88010</xdr:rowOff>
    </xdr:from>
    <xdr:ext cx="405111" cy="259045"/>
    <xdr:sp macro="" textlink="">
      <xdr:nvSpPr>
        <xdr:cNvPr id="72"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144599</xdr:rowOff>
    </xdr:from>
    <xdr:to>
      <xdr:col>24</xdr:col>
      <xdr:colOff>114300</xdr:colOff>
      <xdr:row>33</xdr:row>
      <xdr:rowOff>74749</xdr:rowOff>
    </xdr:to>
    <xdr:sp macro="" textlink="">
      <xdr:nvSpPr>
        <xdr:cNvPr id="78" name="楕円 77"/>
        <xdr:cNvSpPr/>
      </xdr:nvSpPr>
      <xdr:spPr>
        <a:xfrm>
          <a:off x="4584700" y="56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97626</xdr:rowOff>
    </xdr:from>
    <xdr:ext cx="340478" cy="259045"/>
    <xdr:sp macro="" textlink="">
      <xdr:nvSpPr>
        <xdr:cNvPr id="79" name="【図書館】&#10;有形固定資産減価償却率該当値テキスト"/>
        <xdr:cNvSpPr txBox="1"/>
      </xdr:nvSpPr>
      <xdr:spPr>
        <a:xfrm>
          <a:off x="4673600" y="5584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9072</xdr:rowOff>
    </xdr:from>
    <xdr:to>
      <xdr:col>20</xdr:col>
      <xdr:colOff>38100</xdr:colOff>
      <xdr:row>40</xdr:row>
      <xdr:rowOff>110672</xdr:rowOff>
    </xdr:to>
    <xdr:sp macro="" textlink="">
      <xdr:nvSpPr>
        <xdr:cNvPr id="80" name="楕円 79"/>
        <xdr:cNvSpPr/>
      </xdr:nvSpPr>
      <xdr:spPr>
        <a:xfrm>
          <a:off x="3746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23949</xdr:rowOff>
    </xdr:from>
    <xdr:to>
      <xdr:col>24</xdr:col>
      <xdr:colOff>63500</xdr:colOff>
      <xdr:row>40</xdr:row>
      <xdr:rowOff>59872</xdr:rowOff>
    </xdr:to>
    <xdr:cxnSp macro="">
      <xdr:nvCxnSpPr>
        <xdr:cNvPr id="81" name="直線コネクタ 80"/>
        <xdr:cNvCxnSpPr/>
      </xdr:nvCxnSpPr>
      <xdr:spPr>
        <a:xfrm flipV="1">
          <a:off x="3797300" y="5681799"/>
          <a:ext cx="838200" cy="12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157662</xdr:rowOff>
    </xdr:from>
    <xdr:to>
      <xdr:col>15</xdr:col>
      <xdr:colOff>101600</xdr:colOff>
      <xdr:row>40</xdr:row>
      <xdr:rowOff>87812</xdr:rowOff>
    </xdr:to>
    <xdr:sp macro="" textlink="">
      <xdr:nvSpPr>
        <xdr:cNvPr id="82" name="楕円 81"/>
        <xdr:cNvSpPr/>
      </xdr:nvSpPr>
      <xdr:spPr>
        <a:xfrm>
          <a:off x="2857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37012</xdr:rowOff>
    </xdr:from>
    <xdr:to>
      <xdr:col>19</xdr:col>
      <xdr:colOff>177800</xdr:colOff>
      <xdr:row>40</xdr:row>
      <xdr:rowOff>59872</xdr:rowOff>
    </xdr:to>
    <xdr:cxnSp macro="">
      <xdr:nvCxnSpPr>
        <xdr:cNvPr id="83" name="直線コネクタ 82"/>
        <xdr:cNvCxnSpPr/>
      </xdr:nvCxnSpPr>
      <xdr:spPr>
        <a:xfrm>
          <a:off x="2908300" y="68950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64588</xdr:rowOff>
    </xdr:from>
    <xdr:to>
      <xdr:col>10</xdr:col>
      <xdr:colOff>165100</xdr:colOff>
      <xdr:row>38</xdr:row>
      <xdr:rowOff>166188</xdr:rowOff>
    </xdr:to>
    <xdr:sp macro="" textlink="">
      <xdr:nvSpPr>
        <xdr:cNvPr id="84" name="楕円 83"/>
        <xdr:cNvSpPr/>
      </xdr:nvSpPr>
      <xdr:spPr>
        <a:xfrm>
          <a:off x="1968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115388</xdr:rowOff>
    </xdr:from>
    <xdr:to>
      <xdr:col>15</xdr:col>
      <xdr:colOff>50800</xdr:colOff>
      <xdr:row>40</xdr:row>
      <xdr:rowOff>37012</xdr:rowOff>
    </xdr:to>
    <xdr:cxnSp macro="">
      <xdr:nvCxnSpPr>
        <xdr:cNvPr id="85" name="直線コネクタ 84"/>
        <xdr:cNvCxnSpPr/>
      </xdr:nvCxnSpPr>
      <xdr:spPr>
        <a:xfrm>
          <a:off x="2019300" y="6630488"/>
          <a:ext cx="889000" cy="26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101799</xdr:rowOff>
    </xdr:from>
    <xdr:ext cx="405111" cy="259045"/>
    <xdr:sp macro="" textlink="">
      <xdr:nvSpPr>
        <xdr:cNvPr id="86" name="n_1mainValue【図書館】&#10;有形固定資産減価償却率"/>
        <xdr:cNvSpPr txBox="1"/>
      </xdr:nvSpPr>
      <xdr:spPr>
        <a:xfrm>
          <a:off x="35820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78939</xdr:rowOff>
    </xdr:from>
    <xdr:ext cx="405111" cy="259045"/>
    <xdr:sp macro="" textlink="">
      <xdr:nvSpPr>
        <xdr:cNvPr id="87" name="n_2mainValue【図書館】&#10;有形固定資産減価償却率"/>
        <xdr:cNvSpPr txBox="1"/>
      </xdr:nvSpPr>
      <xdr:spPr>
        <a:xfrm>
          <a:off x="2705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157315</xdr:rowOff>
    </xdr:from>
    <xdr:ext cx="405111" cy="259045"/>
    <xdr:sp macro="" textlink="">
      <xdr:nvSpPr>
        <xdr:cNvPr id="88" name="n_3mainValue【図書館】&#10;有形固定資産減価償却率"/>
        <xdr:cNvSpPr txBox="1"/>
      </xdr:nvSpPr>
      <xdr:spPr>
        <a:xfrm>
          <a:off x="1816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3"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17" name="【図書館】&#10;一人当たり面積平均値テキスト"/>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143527</xdr:rowOff>
    </xdr:from>
    <xdr:ext cx="469744" cy="259045"/>
    <xdr:sp macro="" textlink="">
      <xdr:nvSpPr>
        <xdr:cNvPr id="120" name="n_1aveValue【図書館】&#10;一人当たり面積"/>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63500</xdr:rowOff>
    </xdr:from>
    <xdr:to>
      <xdr:col>46</xdr:col>
      <xdr:colOff>38100</xdr:colOff>
      <xdr:row>37</xdr:row>
      <xdr:rowOff>165100</xdr:rowOff>
    </xdr:to>
    <xdr:sp macro="" textlink="">
      <xdr:nvSpPr>
        <xdr:cNvPr id="121" name="フローチャート: 判断 120"/>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10177</xdr:rowOff>
    </xdr:from>
    <xdr:ext cx="469744" cy="259045"/>
    <xdr:sp macro="" textlink="">
      <xdr:nvSpPr>
        <xdr:cNvPr id="122" name="n_2aveValue【図書館】&#10;一人当たり面積"/>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82550</xdr:rowOff>
    </xdr:from>
    <xdr:to>
      <xdr:col>41</xdr:col>
      <xdr:colOff>101600</xdr:colOff>
      <xdr:row>38</xdr:row>
      <xdr:rowOff>12700</xdr:rowOff>
    </xdr:to>
    <xdr:sp macro="" textlink="">
      <xdr:nvSpPr>
        <xdr:cNvPr id="123" name="フローチャート: 判断 122"/>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29227</xdr:rowOff>
    </xdr:from>
    <xdr:ext cx="469744" cy="259045"/>
    <xdr:sp macro="" textlink="">
      <xdr:nvSpPr>
        <xdr:cNvPr id="124"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36</xdr:row>
      <xdr:rowOff>29227</xdr:rowOff>
    </xdr:from>
    <xdr:ext cx="469744" cy="259045"/>
    <xdr:sp macro="" textlink="">
      <xdr:nvSpPr>
        <xdr:cNvPr id="126" name="n_4ave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120650</xdr:rowOff>
    </xdr:from>
    <xdr:to>
      <xdr:col>55</xdr:col>
      <xdr:colOff>50800</xdr:colOff>
      <xdr:row>33</xdr:row>
      <xdr:rowOff>50800</xdr:rowOff>
    </xdr:to>
    <xdr:sp macro="" textlink="">
      <xdr:nvSpPr>
        <xdr:cNvPr id="132" name="楕円 131"/>
        <xdr:cNvSpPr/>
      </xdr:nvSpPr>
      <xdr:spPr>
        <a:xfrm>
          <a:off x="10426700" y="56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35577</xdr:rowOff>
    </xdr:from>
    <xdr:ext cx="469744" cy="259045"/>
    <xdr:sp macro="" textlink="">
      <xdr:nvSpPr>
        <xdr:cNvPr id="133" name="【図書館】&#10;一人当たり面積該当値テキスト"/>
        <xdr:cNvSpPr txBox="1"/>
      </xdr:nvSpPr>
      <xdr:spPr>
        <a:xfrm>
          <a:off x="10515600"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xdr:rowOff>
    </xdr:from>
    <xdr:to>
      <xdr:col>50</xdr:col>
      <xdr:colOff>165100</xdr:colOff>
      <xdr:row>40</xdr:row>
      <xdr:rowOff>107950</xdr:rowOff>
    </xdr:to>
    <xdr:sp macro="" textlink="">
      <xdr:nvSpPr>
        <xdr:cNvPr id="134" name="楕円 133"/>
        <xdr:cNvSpPr/>
      </xdr:nvSpPr>
      <xdr:spPr>
        <a:xfrm>
          <a:off x="9588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0</xdr:rowOff>
    </xdr:from>
    <xdr:to>
      <xdr:col>55</xdr:col>
      <xdr:colOff>0</xdr:colOff>
      <xdr:row>40</xdr:row>
      <xdr:rowOff>57150</xdr:rowOff>
    </xdr:to>
    <xdr:cxnSp macro="">
      <xdr:nvCxnSpPr>
        <xdr:cNvPr id="135" name="直線コネクタ 134"/>
        <xdr:cNvCxnSpPr/>
      </xdr:nvCxnSpPr>
      <xdr:spPr>
        <a:xfrm flipV="1">
          <a:off x="9639300" y="5657850"/>
          <a:ext cx="838200" cy="12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xdr:rowOff>
    </xdr:from>
    <xdr:to>
      <xdr:col>46</xdr:col>
      <xdr:colOff>38100</xdr:colOff>
      <xdr:row>40</xdr:row>
      <xdr:rowOff>107950</xdr:rowOff>
    </xdr:to>
    <xdr:sp macro="" textlink="">
      <xdr:nvSpPr>
        <xdr:cNvPr id="136" name="楕円 135"/>
        <xdr:cNvSpPr/>
      </xdr:nvSpPr>
      <xdr:spPr>
        <a:xfrm>
          <a:off x="8699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57150</xdr:rowOff>
    </xdr:from>
    <xdr:to>
      <xdr:col>50</xdr:col>
      <xdr:colOff>114300</xdr:colOff>
      <xdr:row>40</xdr:row>
      <xdr:rowOff>57150</xdr:rowOff>
    </xdr:to>
    <xdr:cxnSp macro="">
      <xdr:nvCxnSpPr>
        <xdr:cNvPr id="137" name="直線コネクタ 136"/>
        <xdr:cNvCxnSpPr/>
      </xdr:nvCxnSpPr>
      <xdr:spPr>
        <a:xfrm>
          <a:off x="8750300" y="691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8" name="楕円 137"/>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57150</xdr:rowOff>
    </xdr:from>
    <xdr:to>
      <xdr:col>45</xdr:col>
      <xdr:colOff>177800</xdr:colOff>
      <xdr:row>41</xdr:row>
      <xdr:rowOff>57150</xdr:rowOff>
    </xdr:to>
    <xdr:cxnSp macro="">
      <xdr:nvCxnSpPr>
        <xdr:cNvPr id="139" name="直線コネクタ 138"/>
        <xdr:cNvCxnSpPr/>
      </xdr:nvCxnSpPr>
      <xdr:spPr>
        <a:xfrm flipV="1">
          <a:off x="7861300" y="6915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99077</xdr:rowOff>
    </xdr:from>
    <xdr:ext cx="469744" cy="259045"/>
    <xdr:sp macro="" textlink="">
      <xdr:nvSpPr>
        <xdr:cNvPr id="140" name="n_1mainValue【図書館】&#10;一人当たり面積"/>
        <xdr:cNvSpPr txBox="1"/>
      </xdr:nvSpPr>
      <xdr:spPr>
        <a:xfrm>
          <a:off x="9391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99077</xdr:rowOff>
    </xdr:from>
    <xdr:ext cx="469744" cy="259045"/>
    <xdr:sp macro="" textlink="">
      <xdr:nvSpPr>
        <xdr:cNvPr id="141" name="n_2mainValue【図書館】&#10;一人当たり面積"/>
        <xdr:cNvSpPr txBox="1"/>
      </xdr:nvSpPr>
      <xdr:spPr>
        <a:xfrm>
          <a:off x="8515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2" name="n_3mainValue【図書館】&#10;一人当たり面積"/>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0"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2" name="【体育館・プー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105427</xdr:rowOff>
    </xdr:from>
    <xdr:ext cx="405111" cy="259045"/>
    <xdr:sp macro="" textlink="">
      <xdr:nvSpPr>
        <xdr:cNvPr id="175"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76" name="フローチャート: 判断 175"/>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69232</xdr:rowOff>
    </xdr:from>
    <xdr:ext cx="405111" cy="259045"/>
    <xdr:sp macro="" textlink="">
      <xdr:nvSpPr>
        <xdr:cNvPr id="177"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86360</xdr:rowOff>
    </xdr:from>
    <xdr:to>
      <xdr:col>10</xdr:col>
      <xdr:colOff>165100</xdr:colOff>
      <xdr:row>60</xdr:row>
      <xdr:rowOff>16510</xdr:rowOff>
    </xdr:to>
    <xdr:sp macro="" textlink="">
      <xdr:nvSpPr>
        <xdr:cNvPr id="178" name="フローチャート: 判断 177"/>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33037</xdr:rowOff>
    </xdr:from>
    <xdr:ext cx="405111" cy="259045"/>
    <xdr:sp macro="" textlink="">
      <xdr:nvSpPr>
        <xdr:cNvPr id="179" name="n_3aveValue【体育館・プール】&#10;有形固定資産減価償却率"/>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67310</xdr:rowOff>
    </xdr:from>
    <xdr:to>
      <xdr:col>6</xdr:col>
      <xdr:colOff>38100</xdr:colOff>
      <xdr:row>59</xdr:row>
      <xdr:rowOff>168910</xdr:rowOff>
    </xdr:to>
    <xdr:sp macro="" textlink="">
      <xdr:nvSpPr>
        <xdr:cNvPr id="180" name="フローチャート: 判断 179"/>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13987</xdr:rowOff>
    </xdr:from>
    <xdr:ext cx="405111" cy="259045"/>
    <xdr:sp macro="" textlink="">
      <xdr:nvSpPr>
        <xdr:cNvPr id="181"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153035</xdr:rowOff>
    </xdr:from>
    <xdr:to>
      <xdr:col>24</xdr:col>
      <xdr:colOff>114300</xdr:colOff>
      <xdr:row>62</xdr:row>
      <xdr:rowOff>83185</xdr:rowOff>
    </xdr:to>
    <xdr:sp macro="" textlink="">
      <xdr:nvSpPr>
        <xdr:cNvPr id="187" name="楕円 186"/>
        <xdr:cNvSpPr/>
      </xdr:nvSpPr>
      <xdr:spPr>
        <a:xfrm>
          <a:off x="45847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131462</xdr:rowOff>
    </xdr:from>
    <xdr:ext cx="405111" cy="259045"/>
    <xdr:sp macro="" textlink="">
      <xdr:nvSpPr>
        <xdr:cNvPr id="188" name="【体育館・プール】&#10;有形固定資産減価償却率該当値テキスト"/>
        <xdr:cNvSpPr txBox="1"/>
      </xdr:nvSpPr>
      <xdr:spPr>
        <a:xfrm>
          <a:off x="4673600"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124460</xdr:rowOff>
    </xdr:from>
    <xdr:to>
      <xdr:col>20</xdr:col>
      <xdr:colOff>38100</xdr:colOff>
      <xdr:row>62</xdr:row>
      <xdr:rowOff>54610</xdr:rowOff>
    </xdr:to>
    <xdr:sp macro="" textlink="">
      <xdr:nvSpPr>
        <xdr:cNvPr id="189" name="楕円 188"/>
        <xdr:cNvSpPr/>
      </xdr:nvSpPr>
      <xdr:spPr>
        <a:xfrm>
          <a:off x="3746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3810</xdr:rowOff>
    </xdr:from>
    <xdr:to>
      <xdr:col>24</xdr:col>
      <xdr:colOff>63500</xdr:colOff>
      <xdr:row>62</xdr:row>
      <xdr:rowOff>32385</xdr:rowOff>
    </xdr:to>
    <xdr:cxnSp macro="">
      <xdr:nvCxnSpPr>
        <xdr:cNvPr id="190" name="直線コネクタ 189"/>
        <xdr:cNvCxnSpPr/>
      </xdr:nvCxnSpPr>
      <xdr:spPr>
        <a:xfrm>
          <a:off x="3797300" y="106337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103505</xdr:rowOff>
    </xdr:from>
    <xdr:to>
      <xdr:col>15</xdr:col>
      <xdr:colOff>101600</xdr:colOff>
      <xdr:row>62</xdr:row>
      <xdr:rowOff>33655</xdr:rowOff>
    </xdr:to>
    <xdr:sp macro="" textlink="">
      <xdr:nvSpPr>
        <xdr:cNvPr id="191" name="楕円 190"/>
        <xdr:cNvSpPr/>
      </xdr:nvSpPr>
      <xdr:spPr>
        <a:xfrm>
          <a:off x="2857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154305</xdr:rowOff>
    </xdr:from>
    <xdr:to>
      <xdr:col>19</xdr:col>
      <xdr:colOff>177800</xdr:colOff>
      <xdr:row>62</xdr:row>
      <xdr:rowOff>3810</xdr:rowOff>
    </xdr:to>
    <xdr:cxnSp macro="">
      <xdr:nvCxnSpPr>
        <xdr:cNvPr id="192" name="直線コネクタ 191"/>
        <xdr:cNvCxnSpPr/>
      </xdr:nvCxnSpPr>
      <xdr:spPr>
        <a:xfrm>
          <a:off x="2908300" y="106127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69215</xdr:rowOff>
    </xdr:from>
    <xdr:to>
      <xdr:col>10</xdr:col>
      <xdr:colOff>165100</xdr:colOff>
      <xdr:row>60</xdr:row>
      <xdr:rowOff>170815</xdr:rowOff>
    </xdr:to>
    <xdr:sp macro="" textlink="">
      <xdr:nvSpPr>
        <xdr:cNvPr id="193" name="楕円 192"/>
        <xdr:cNvSpPr/>
      </xdr:nvSpPr>
      <xdr:spPr>
        <a:xfrm>
          <a:off x="1968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120015</xdr:rowOff>
    </xdr:from>
    <xdr:to>
      <xdr:col>15</xdr:col>
      <xdr:colOff>50800</xdr:colOff>
      <xdr:row>61</xdr:row>
      <xdr:rowOff>154305</xdr:rowOff>
    </xdr:to>
    <xdr:cxnSp macro="">
      <xdr:nvCxnSpPr>
        <xdr:cNvPr id="194" name="直線コネクタ 193"/>
        <xdr:cNvCxnSpPr/>
      </xdr:nvCxnSpPr>
      <xdr:spPr>
        <a:xfrm>
          <a:off x="2019300" y="1040701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45737</xdr:rowOff>
    </xdr:from>
    <xdr:ext cx="405111" cy="259045"/>
    <xdr:sp macro="" textlink="">
      <xdr:nvSpPr>
        <xdr:cNvPr id="195" name="n_1mainValue【体育館・プール】&#10;有形固定資産減価償却率"/>
        <xdr:cNvSpPr txBox="1"/>
      </xdr:nvSpPr>
      <xdr:spPr>
        <a:xfrm>
          <a:off x="3582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24782</xdr:rowOff>
    </xdr:from>
    <xdr:ext cx="405111" cy="259045"/>
    <xdr:sp macro="" textlink="">
      <xdr:nvSpPr>
        <xdr:cNvPr id="196" name="n_2mainValue【体育館・プール】&#10;有形固定資産減価償却率"/>
        <xdr:cNvSpPr txBox="1"/>
      </xdr:nvSpPr>
      <xdr:spPr>
        <a:xfrm>
          <a:off x="2705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161942</xdr:rowOff>
    </xdr:from>
    <xdr:ext cx="405111" cy="259045"/>
    <xdr:sp macro="" textlink="">
      <xdr:nvSpPr>
        <xdr:cNvPr id="197" name="n_3mainValue【体育館・プール】&#10;有形固定資産減価償却率"/>
        <xdr:cNvSpPr txBox="1"/>
      </xdr:nvSpPr>
      <xdr:spPr>
        <a:xfrm>
          <a:off x="1816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2"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4"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26" name="【体育館・プール】&#10;一人当たり面積平均値テキスト"/>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137177</xdr:rowOff>
    </xdr:from>
    <xdr:ext cx="469744" cy="259045"/>
    <xdr:sp macro="" textlink="">
      <xdr:nvSpPr>
        <xdr:cNvPr id="229" name="n_1ave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62230</xdr:rowOff>
    </xdr:from>
    <xdr:to>
      <xdr:col>46</xdr:col>
      <xdr:colOff>38100</xdr:colOff>
      <xdr:row>62</xdr:row>
      <xdr:rowOff>163830</xdr:rowOff>
    </xdr:to>
    <xdr:sp macro="" textlink="">
      <xdr:nvSpPr>
        <xdr:cNvPr id="230" name="フローチャート: 判断 229"/>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154957</xdr:rowOff>
    </xdr:from>
    <xdr:ext cx="469744" cy="259045"/>
    <xdr:sp macro="" textlink="">
      <xdr:nvSpPr>
        <xdr:cNvPr id="231" name="n_2aveValue【体育館・プール】&#10;一人当たり面積"/>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72390</xdr:rowOff>
    </xdr:from>
    <xdr:to>
      <xdr:col>41</xdr:col>
      <xdr:colOff>101600</xdr:colOff>
      <xdr:row>63</xdr:row>
      <xdr:rowOff>2540</xdr:rowOff>
    </xdr:to>
    <xdr:sp macro="" textlink="">
      <xdr:nvSpPr>
        <xdr:cNvPr id="232" name="フローチャート: 判断 231"/>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19067</xdr:rowOff>
    </xdr:from>
    <xdr:ext cx="469744" cy="259045"/>
    <xdr:sp macro="" textlink="">
      <xdr:nvSpPr>
        <xdr:cNvPr id="233"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125730</xdr:rowOff>
    </xdr:from>
    <xdr:to>
      <xdr:col>36</xdr:col>
      <xdr:colOff>165100</xdr:colOff>
      <xdr:row>63</xdr:row>
      <xdr:rowOff>55880</xdr:rowOff>
    </xdr:to>
    <xdr:sp macro="" textlink="">
      <xdr:nvSpPr>
        <xdr:cNvPr id="234" name="フローチャート: 判断 233"/>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72407</xdr:rowOff>
    </xdr:from>
    <xdr:ext cx="469744" cy="259045"/>
    <xdr:sp macro="" textlink="">
      <xdr:nvSpPr>
        <xdr:cNvPr id="235" name="n_4aveValue【体育館・プール】&#10;一人当たり面積"/>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53340</xdr:rowOff>
    </xdr:from>
    <xdr:to>
      <xdr:col>55</xdr:col>
      <xdr:colOff>50800</xdr:colOff>
      <xdr:row>61</xdr:row>
      <xdr:rowOff>154940</xdr:rowOff>
    </xdr:to>
    <xdr:sp macro="" textlink="">
      <xdr:nvSpPr>
        <xdr:cNvPr id="241" name="楕円 240"/>
        <xdr:cNvSpPr/>
      </xdr:nvSpPr>
      <xdr:spPr>
        <a:xfrm>
          <a:off x="10426700" y="105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76217</xdr:rowOff>
    </xdr:from>
    <xdr:ext cx="469744" cy="259045"/>
    <xdr:sp macro="" textlink="">
      <xdr:nvSpPr>
        <xdr:cNvPr id="242" name="【体育館・プール】&#10;一人当たり面積該当値テキスト"/>
        <xdr:cNvSpPr txBox="1"/>
      </xdr:nvSpPr>
      <xdr:spPr>
        <a:xfrm>
          <a:off x="10515600"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45720</xdr:rowOff>
    </xdr:from>
    <xdr:to>
      <xdr:col>50</xdr:col>
      <xdr:colOff>165100</xdr:colOff>
      <xdr:row>61</xdr:row>
      <xdr:rowOff>147320</xdr:rowOff>
    </xdr:to>
    <xdr:sp macro="" textlink="">
      <xdr:nvSpPr>
        <xdr:cNvPr id="243" name="楕円 242"/>
        <xdr:cNvSpPr/>
      </xdr:nvSpPr>
      <xdr:spPr>
        <a:xfrm>
          <a:off x="9588500" y="10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96520</xdr:rowOff>
    </xdr:from>
    <xdr:to>
      <xdr:col>55</xdr:col>
      <xdr:colOff>0</xdr:colOff>
      <xdr:row>61</xdr:row>
      <xdr:rowOff>104140</xdr:rowOff>
    </xdr:to>
    <xdr:cxnSp macro="">
      <xdr:nvCxnSpPr>
        <xdr:cNvPr id="244" name="直線コネクタ 243"/>
        <xdr:cNvCxnSpPr/>
      </xdr:nvCxnSpPr>
      <xdr:spPr>
        <a:xfrm>
          <a:off x="9639300" y="105549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45" name="楕円 244"/>
        <xdr:cNvSpPr/>
      </xdr:nvSpPr>
      <xdr:spPr>
        <a:xfrm>
          <a:off x="8699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95250</xdr:rowOff>
    </xdr:from>
    <xdr:to>
      <xdr:col>50</xdr:col>
      <xdr:colOff>114300</xdr:colOff>
      <xdr:row>61</xdr:row>
      <xdr:rowOff>96520</xdr:rowOff>
    </xdr:to>
    <xdr:cxnSp macro="">
      <xdr:nvCxnSpPr>
        <xdr:cNvPr id="246" name="直線コネクタ 245"/>
        <xdr:cNvCxnSpPr/>
      </xdr:nvCxnSpPr>
      <xdr:spPr>
        <a:xfrm>
          <a:off x="8750300" y="105537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73660</xdr:rowOff>
    </xdr:from>
    <xdr:to>
      <xdr:col>41</xdr:col>
      <xdr:colOff>101600</xdr:colOff>
      <xdr:row>63</xdr:row>
      <xdr:rowOff>3810</xdr:rowOff>
    </xdr:to>
    <xdr:sp macro="" textlink="">
      <xdr:nvSpPr>
        <xdr:cNvPr id="247" name="楕円 246"/>
        <xdr:cNvSpPr/>
      </xdr:nvSpPr>
      <xdr:spPr>
        <a:xfrm>
          <a:off x="7810500" y="107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95250</xdr:rowOff>
    </xdr:from>
    <xdr:to>
      <xdr:col>45</xdr:col>
      <xdr:colOff>177800</xdr:colOff>
      <xdr:row>62</xdr:row>
      <xdr:rowOff>124460</xdr:rowOff>
    </xdr:to>
    <xdr:cxnSp macro="">
      <xdr:nvCxnSpPr>
        <xdr:cNvPr id="248" name="直線コネクタ 247"/>
        <xdr:cNvCxnSpPr/>
      </xdr:nvCxnSpPr>
      <xdr:spPr>
        <a:xfrm flipV="1">
          <a:off x="7861300" y="10553700"/>
          <a:ext cx="889000" cy="20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163847</xdr:rowOff>
    </xdr:from>
    <xdr:ext cx="469744" cy="259045"/>
    <xdr:sp macro="" textlink="">
      <xdr:nvSpPr>
        <xdr:cNvPr id="249" name="n_1mainValue【体育館・プール】&#10;一人当たり面積"/>
        <xdr:cNvSpPr txBox="1"/>
      </xdr:nvSpPr>
      <xdr:spPr>
        <a:xfrm>
          <a:off x="9391727" y="102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50" name="n_2main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166387</xdr:rowOff>
    </xdr:from>
    <xdr:ext cx="469744" cy="259045"/>
    <xdr:sp macro="" textlink="">
      <xdr:nvSpPr>
        <xdr:cNvPr id="251" name="n_3mainValue【体育館・プール】&#10;一人当たり面積"/>
        <xdr:cNvSpPr txBox="1"/>
      </xdr:nvSpPr>
      <xdr:spPr>
        <a:xfrm>
          <a:off x="7626427" y="107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7" name="直線コネクタ 276"/>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80"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1" name="直線コネクタ 280"/>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82" name="【福祉施設】&#10;有形固定資産減価償却率平均値テキスト"/>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83" name="フローチャート: 判断 282"/>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4" name="フローチャート: 判断 283"/>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157678</xdr:rowOff>
    </xdr:from>
    <xdr:ext cx="405111" cy="259045"/>
    <xdr:sp macro="" textlink="">
      <xdr:nvSpPr>
        <xdr:cNvPr id="285" name="n_1aveValue【福祉施設】&#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10161</xdr:rowOff>
    </xdr:from>
    <xdr:to>
      <xdr:col>15</xdr:col>
      <xdr:colOff>101600</xdr:colOff>
      <xdr:row>82</xdr:row>
      <xdr:rowOff>111761</xdr:rowOff>
    </xdr:to>
    <xdr:sp macro="" textlink="">
      <xdr:nvSpPr>
        <xdr:cNvPr id="286" name="フローチャート: 判断 285"/>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128288</xdr:rowOff>
    </xdr:from>
    <xdr:ext cx="405111" cy="259045"/>
    <xdr:sp macro="" textlink="">
      <xdr:nvSpPr>
        <xdr:cNvPr id="287"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168548</xdr:rowOff>
    </xdr:from>
    <xdr:to>
      <xdr:col>10</xdr:col>
      <xdr:colOff>165100</xdr:colOff>
      <xdr:row>82</xdr:row>
      <xdr:rowOff>98698</xdr:rowOff>
    </xdr:to>
    <xdr:sp macro="" textlink="">
      <xdr:nvSpPr>
        <xdr:cNvPr id="288" name="フローチャート: 判断 287"/>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115225</xdr:rowOff>
    </xdr:from>
    <xdr:ext cx="405111" cy="259045"/>
    <xdr:sp macro="" textlink="">
      <xdr:nvSpPr>
        <xdr:cNvPr id="289"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68943</xdr:rowOff>
    </xdr:from>
    <xdr:to>
      <xdr:col>6</xdr:col>
      <xdr:colOff>38100</xdr:colOff>
      <xdr:row>81</xdr:row>
      <xdr:rowOff>170543</xdr:rowOff>
    </xdr:to>
    <xdr:sp macro="" textlink="">
      <xdr:nvSpPr>
        <xdr:cNvPr id="290" name="フローチャート: 判断 289"/>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80</xdr:row>
      <xdr:rowOff>15620</xdr:rowOff>
    </xdr:from>
    <xdr:ext cx="405111" cy="259045"/>
    <xdr:sp macro="" textlink="">
      <xdr:nvSpPr>
        <xdr:cNvPr id="291"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97" name="楕円 296"/>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298" name="【福祉施設】&#10;有形固定資産減価償却率該当値テキスト"/>
        <xdr:cNvSpPr txBox="1"/>
      </xdr:nvSpPr>
      <xdr:spPr>
        <a:xfrm>
          <a:off x="4673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139156</xdr:rowOff>
    </xdr:from>
    <xdr:to>
      <xdr:col>20</xdr:col>
      <xdr:colOff>38100</xdr:colOff>
      <xdr:row>84</xdr:row>
      <xdr:rowOff>69306</xdr:rowOff>
    </xdr:to>
    <xdr:sp macro="" textlink="">
      <xdr:nvSpPr>
        <xdr:cNvPr id="299" name="楕円 298"/>
        <xdr:cNvSpPr/>
      </xdr:nvSpPr>
      <xdr:spPr>
        <a:xfrm>
          <a:off x="3746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18506</xdr:rowOff>
    </xdr:from>
    <xdr:to>
      <xdr:col>24</xdr:col>
      <xdr:colOff>63500</xdr:colOff>
      <xdr:row>84</xdr:row>
      <xdr:rowOff>38100</xdr:rowOff>
    </xdr:to>
    <xdr:cxnSp macro="">
      <xdr:nvCxnSpPr>
        <xdr:cNvPr id="300" name="直線コネクタ 299"/>
        <xdr:cNvCxnSpPr/>
      </xdr:nvCxnSpPr>
      <xdr:spPr>
        <a:xfrm>
          <a:off x="3797300" y="1442030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98334</xdr:rowOff>
    </xdr:from>
    <xdr:to>
      <xdr:col>15</xdr:col>
      <xdr:colOff>101600</xdr:colOff>
      <xdr:row>84</xdr:row>
      <xdr:rowOff>28484</xdr:rowOff>
    </xdr:to>
    <xdr:sp macro="" textlink="">
      <xdr:nvSpPr>
        <xdr:cNvPr id="301" name="楕円 300"/>
        <xdr:cNvSpPr/>
      </xdr:nvSpPr>
      <xdr:spPr>
        <a:xfrm>
          <a:off x="2857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149134</xdr:rowOff>
    </xdr:from>
    <xdr:to>
      <xdr:col>19</xdr:col>
      <xdr:colOff>177800</xdr:colOff>
      <xdr:row>84</xdr:row>
      <xdr:rowOff>18506</xdr:rowOff>
    </xdr:to>
    <xdr:cxnSp macro="">
      <xdr:nvCxnSpPr>
        <xdr:cNvPr id="302" name="直線コネクタ 301"/>
        <xdr:cNvCxnSpPr/>
      </xdr:nvCxnSpPr>
      <xdr:spPr>
        <a:xfrm>
          <a:off x="2908300" y="143794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54248</xdr:rowOff>
    </xdr:from>
    <xdr:to>
      <xdr:col>10</xdr:col>
      <xdr:colOff>165100</xdr:colOff>
      <xdr:row>82</xdr:row>
      <xdr:rowOff>155848</xdr:rowOff>
    </xdr:to>
    <xdr:sp macro="" textlink="">
      <xdr:nvSpPr>
        <xdr:cNvPr id="303" name="楕円 302"/>
        <xdr:cNvSpPr/>
      </xdr:nvSpPr>
      <xdr:spPr>
        <a:xfrm>
          <a:off x="1968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105048</xdr:rowOff>
    </xdr:from>
    <xdr:to>
      <xdr:col>15</xdr:col>
      <xdr:colOff>50800</xdr:colOff>
      <xdr:row>83</xdr:row>
      <xdr:rowOff>149134</xdr:rowOff>
    </xdr:to>
    <xdr:cxnSp macro="">
      <xdr:nvCxnSpPr>
        <xdr:cNvPr id="304" name="直線コネクタ 303"/>
        <xdr:cNvCxnSpPr/>
      </xdr:nvCxnSpPr>
      <xdr:spPr>
        <a:xfrm>
          <a:off x="2019300" y="14163948"/>
          <a:ext cx="889000" cy="2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60433</xdr:rowOff>
    </xdr:from>
    <xdr:ext cx="405111" cy="259045"/>
    <xdr:sp macro="" textlink="">
      <xdr:nvSpPr>
        <xdr:cNvPr id="305" name="n_1mainValue【福祉施設】&#10;有形固定資産減価償却率"/>
        <xdr:cNvSpPr txBox="1"/>
      </xdr:nvSpPr>
      <xdr:spPr>
        <a:xfrm>
          <a:off x="35820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19611</xdr:rowOff>
    </xdr:from>
    <xdr:ext cx="405111" cy="259045"/>
    <xdr:sp macro="" textlink="">
      <xdr:nvSpPr>
        <xdr:cNvPr id="306" name="n_2mainValue【福祉施設】&#10;有形固定資産減価償却率"/>
        <xdr:cNvSpPr txBox="1"/>
      </xdr:nvSpPr>
      <xdr:spPr>
        <a:xfrm>
          <a:off x="2705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146975</xdr:rowOff>
    </xdr:from>
    <xdr:ext cx="405111" cy="259045"/>
    <xdr:sp macro="" textlink="">
      <xdr:nvSpPr>
        <xdr:cNvPr id="307" name="n_3mainValue【福祉施設】&#10;有形固定資産減価償却率"/>
        <xdr:cNvSpPr txBox="1"/>
      </xdr:nvSpPr>
      <xdr:spPr>
        <a:xfrm>
          <a:off x="1816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31" name="直線コネクタ 330"/>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2"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3" name="直線コネクタ 332"/>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34"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5" name="直線コネクタ 334"/>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36" name="【福祉施設】&#10;一人当たり面積平均値テキスト"/>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7" name="フローチャート: 判断 336"/>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8" name="フローチャート: 判断 337"/>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91457</xdr:rowOff>
    </xdr:from>
    <xdr:ext cx="469744" cy="259045"/>
    <xdr:sp macro="" textlink="">
      <xdr:nvSpPr>
        <xdr:cNvPr id="339" name="n_1ave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128270</xdr:rowOff>
    </xdr:from>
    <xdr:to>
      <xdr:col>46</xdr:col>
      <xdr:colOff>38100</xdr:colOff>
      <xdr:row>84</xdr:row>
      <xdr:rowOff>58420</xdr:rowOff>
    </xdr:to>
    <xdr:sp macro="" textlink="">
      <xdr:nvSpPr>
        <xdr:cNvPr id="340" name="フローチャート: 判断 339"/>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49547</xdr:rowOff>
    </xdr:from>
    <xdr:ext cx="469744" cy="259045"/>
    <xdr:sp macro="" textlink="">
      <xdr:nvSpPr>
        <xdr:cNvPr id="341" name="n_2aveValue【福祉施設】&#10;一人当たり面積"/>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128270</xdr:rowOff>
    </xdr:from>
    <xdr:to>
      <xdr:col>41</xdr:col>
      <xdr:colOff>101600</xdr:colOff>
      <xdr:row>84</xdr:row>
      <xdr:rowOff>58420</xdr:rowOff>
    </xdr:to>
    <xdr:sp macro="" textlink="">
      <xdr:nvSpPr>
        <xdr:cNvPr id="342" name="フローチャート: 判断 341"/>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49547</xdr:rowOff>
    </xdr:from>
    <xdr:ext cx="469744" cy="259045"/>
    <xdr:sp macro="" textlink="">
      <xdr:nvSpPr>
        <xdr:cNvPr id="343" name="n_3aveValue【福祉施設】&#10;一人当たり面積"/>
        <xdr:cNvSpPr txBox="1"/>
      </xdr:nvSpPr>
      <xdr:spPr>
        <a:xfrm>
          <a:off x="7626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71120</xdr:rowOff>
    </xdr:from>
    <xdr:to>
      <xdr:col>36</xdr:col>
      <xdr:colOff>165100</xdr:colOff>
      <xdr:row>85</xdr:row>
      <xdr:rowOff>1270</xdr:rowOff>
    </xdr:to>
    <xdr:sp macro="" textlink="">
      <xdr:nvSpPr>
        <xdr:cNvPr id="344" name="フローチャート: 判断 343"/>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17797</xdr:rowOff>
    </xdr:from>
    <xdr:ext cx="469744" cy="259045"/>
    <xdr:sp macro="" textlink="">
      <xdr:nvSpPr>
        <xdr:cNvPr id="345" name="n_4aveValue【福祉施設】&#10;一人当たり面積"/>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46" name="テキスト ボックス 3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51" name="楕円 350"/>
        <xdr:cNvSpPr/>
      </xdr:nvSpPr>
      <xdr:spPr>
        <a:xfrm>
          <a:off x="10426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101616</xdr:rowOff>
    </xdr:from>
    <xdr:ext cx="469744" cy="259045"/>
    <xdr:sp macro="" textlink="">
      <xdr:nvSpPr>
        <xdr:cNvPr id="352" name="【福祉施設】&#10;一人当たり面積該当値テキスト"/>
        <xdr:cNvSpPr txBox="1"/>
      </xdr:nvSpPr>
      <xdr:spPr>
        <a:xfrm>
          <a:off x="10515600"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162561</xdr:rowOff>
    </xdr:from>
    <xdr:to>
      <xdr:col>50</xdr:col>
      <xdr:colOff>165100</xdr:colOff>
      <xdr:row>83</xdr:row>
      <xdr:rowOff>92711</xdr:rowOff>
    </xdr:to>
    <xdr:sp macro="" textlink="">
      <xdr:nvSpPr>
        <xdr:cNvPr id="353" name="楕円 352"/>
        <xdr:cNvSpPr/>
      </xdr:nvSpPr>
      <xdr:spPr>
        <a:xfrm>
          <a:off x="9588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41911</xdr:rowOff>
    </xdr:from>
    <xdr:to>
      <xdr:col>55</xdr:col>
      <xdr:colOff>0</xdr:colOff>
      <xdr:row>83</xdr:row>
      <xdr:rowOff>129539</xdr:rowOff>
    </xdr:to>
    <xdr:cxnSp macro="">
      <xdr:nvCxnSpPr>
        <xdr:cNvPr id="354" name="直線コネクタ 353"/>
        <xdr:cNvCxnSpPr/>
      </xdr:nvCxnSpPr>
      <xdr:spPr>
        <a:xfrm>
          <a:off x="9639300" y="1427226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59689</xdr:rowOff>
    </xdr:from>
    <xdr:to>
      <xdr:col>46</xdr:col>
      <xdr:colOff>38100</xdr:colOff>
      <xdr:row>83</xdr:row>
      <xdr:rowOff>161289</xdr:rowOff>
    </xdr:to>
    <xdr:sp macro="" textlink="">
      <xdr:nvSpPr>
        <xdr:cNvPr id="355" name="楕円 354"/>
        <xdr:cNvSpPr/>
      </xdr:nvSpPr>
      <xdr:spPr>
        <a:xfrm>
          <a:off x="8699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41911</xdr:rowOff>
    </xdr:from>
    <xdr:to>
      <xdr:col>50</xdr:col>
      <xdr:colOff>114300</xdr:colOff>
      <xdr:row>83</xdr:row>
      <xdr:rowOff>110489</xdr:rowOff>
    </xdr:to>
    <xdr:cxnSp macro="">
      <xdr:nvCxnSpPr>
        <xdr:cNvPr id="356" name="直線コネクタ 355"/>
        <xdr:cNvCxnSpPr/>
      </xdr:nvCxnSpPr>
      <xdr:spPr>
        <a:xfrm flipV="1">
          <a:off x="8750300" y="142722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105411</xdr:rowOff>
    </xdr:from>
    <xdr:to>
      <xdr:col>41</xdr:col>
      <xdr:colOff>101600</xdr:colOff>
      <xdr:row>82</xdr:row>
      <xdr:rowOff>35561</xdr:rowOff>
    </xdr:to>
    <xdr:sp macro="" textlink="">
      <xdr:nvSpPr>
        <xdr:cNvPr id="357" name="楕円 356"/>
        <xdr:cNvSpPr/>
      </xdr:nvSpPr>
      <xdr:spPr>
        <a:xfrm>
          <a:off x="7810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156211</xdr:rowOff>
    </xdr:from>
    <xdr:to>
      <xdr:col>45</xdr:col>
      <xdr:colOff>177800</xdr:colOff>
      <xdr:row>83</xdr:row>
      <xdr:rowOff>110489</xdr:rowOff>
    </xdr:to>
    <xdr:cxnSp macro="">
      <xdr:nvCxnSpPr>
        <xdr:cNvPr id="358" name="直線コネクタ 357"/>
        <xdr:cNvCxnSpPr/>
      </xdr:nvCxnSpPr>
      <xdr:spPr>
        <a:xfrm>
          <a:off x="7861300" y="14043661"/>
          <a:ext cx="8890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109238</xdr:rowOff>
    </xdr:from>
    <xdr:ext cx="469744" cy="259045"/>
    <xdr:sp macro="" textlink="">
      <xdr:nvSpPr>
        <xdr:cNvPr id="359" name="n_1mainValue【福祉施設】&#10;一人当たり面積"/>
        <xdr:cNvSpPr txBox="1"/>
      </xdr:nvSpPr>
      <xdr:spPr>
        <a:xfrm>
          <a:off x="9391727" y="139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6366</xdr:rowOff>
    </xdr:from>
    <xdr:ext cx="469744" cy="259045"/>
    <xdr:sp macro="" textlink="">
      <xdr:nvSpPr>
        <xdr:cNvPr id="360" name="n_2mainValue【福祉施設】&#10;一人当たり面積"/>
        <xdr:cNvSpPr txBox="1"/>
      </xdr:nvSpPr>
      <xdr:spPr>
        <a:xfrm>
          <a:off x="8515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52088</xdr:rowOff>
    </xdr:from>
    <xdr:ext cx="469744" cy="259045"/>
    <xdr:sp macro="" textlink="">
      <xdr:nvSpPr>
        <xdr:cNvPr id="361" name="n_3mainValue【福祉施設】&#10;一人当たり面積"/>
        <xdr:cNvSpPr txBox="1"/>
      </xdr:nvSpPr>
      <xdr:spPr>
        <a:xfrm>
          <a:off x="7626427" y="137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87" name="直線コネクタ 386"/>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0"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1" name="直線コネクタ 390"/>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392"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93" name="フローチャート: 判断 392"/>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94" name="フローチャート: 判断 393"/>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22696</xdr:rowOff>
    </xdr:from>
    <xdr:ext cx="405111" cy="259045"/>
    <xdr:sp macro="" textlink="">
      <xdr:nvSpPr>
        <xdr:cNvPr id="395"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67855</xdr:rowOff>
    </xdr:from>
    <xdr:to>
      <xdr:col>15</xdr:col>
      <xdr:colOff>101600</xdr:colOff>
      <xdr:row>104</xdr:row>
      <xdr:rowOff>169455</xdr:rowOff>
    </xdr:to>
    <xdr:sp macro="" textlink="">
      <xdr:nvSpPr>
        <xdr:cNvPr id="396" name="フローチャート: 判断 395"/>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14532</xdr:rowOff>
    </xdr:from>
    <xdr:ext cx="405111" cy="259045"/>
    <xdr:sp macro="" textlink="">
      <xdr:nvSpPr>
        <xdr:cNvPr id="397"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22134</xdr:rowOff>
    </xdr:from>
    <xdr:to>
      <xdr:col>10</xdr:col>
      <xdr:colOff>165100</xdr:colOff>
      <xdr:row>104</xdr:row>
      <xdr:rowOff>123734</xdr:rowOff>
    </xdr:to>
    <xdr:sp macro="" textlink="">
      <xdr:nvSpPr>
        <xdr:cNvPr id="398" name="フローチャート: 判断 397"/>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140261</xdr:rowOff>
    </xdr:from>
    <xdr:ext cx="405111" cy="259045"/>
    <xdr:sp macro="" textlink="">
      <xdr:nvSpPr>
        <xdr:cNvPr id="399" name="n_3aveValue【市民会館】&#10;有形固定資産減価償却率"/>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90714</xdr:rowOff>
    </xdr:from>
    <xdr:to>
      <xdr:col>6</xdr:col>
      <xdr:colOff>38100</xdr:colOff>
      <xdr:row>105</xdr:row>
      <xdr:rowOff>20864</xdr:rowOff>
    </xdr:to>
    <xdr:sp macro="" textlink="">
      <xdr:nvSpPr>
        <xdr:cNvPr id="400" name="フローチャート: 判断 399"/>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37391</xdr:rowOff>
    </xdr:from>
    <xdr:ext cx="405111" cy="259045"/>
    <xdr:sp macro="" textlink="">
      <xdr:nvSpPr>
        <xdr:cNvPr id="401" name="n_4aveValue【市民会館】&#10;有形固定資産減価償却率"/>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02" name="テキスト ボックス 4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144599</xdr:rowOff>
    </xdr:from>
    <xdr:to>
      <xdr:col>24</xdr:col>
      <xdr:colOff>114300</xdr:colOff>
      <xdr:row>105</xdr:row>
      <xdr:rowOff>74749</xdr:rowOff>
    </xdr:to>
    <xdr:sp macro="" textlink="">
      <xdr:nvSpPr>
        <xdr:cNvPr id="407" name="楕円 406"/>
        <xdr:cNvSpPr/>
      </xdr:nvSpPr>
      <xdr:spPr>
        <a:xfrm>
          <a:off x="45847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123026</xdr:rowOff>
    </xdr:from>
    <xdr:ext cx="405111" cy="259045"/>
    <xdr:sp macro="" textlink="">
      <xdr:nvSpPr>
        <xdr:cNvPr id="408" name="【市民会館】&#10;有形固定資産減価償却率該当値テキスト"/>
        <xdr:cNvSpPr txBox="1"/>
      </xdr:nvSpPr>
      <xdr:spPr>
        <a:xfrm>
          <a:off x="4673600"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120106</xdr:rowOff>
    </xdr:from>
    <xdr:to>
      <xdr:col>20</xdr:col>
      <xdr:colOff>38100</xdr:colOff>
      <xdr:row>105</xdr:row>
      <xdr:rowOff>50256</xdr:rowOff>
    </xdr:to>
    <xdr:sp macro="" textlink="">
      <xdr:nvSpPr>
        <xdr:cNvPr id="409" name="楕円 408"/>
        <xdr:cNvSpPr/>
      </xdr:nvSpPr>
      <xdr:spPr>
        <a:xfrm>
          <a:off x="3746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170906</xdr:rowOff>
    </xdr:from>
    <xdr:to>
      <xdr:col>24</xdr:col>
      <xdr:colOff>63500</xdr:colOff>
      <xdr:row>105</xdr:row>
      <xdr:rowOff>23949</xdr:rowOff>
    </xdr:to>
    <xdr:cxnSp macro="">
      <xdr:nvCxnSpPr>
        <xdr:cNvPr id="410" name="直線コネクタ 409"/>
        <xdr:cNvCxnSpPr/>
      </xdr:nvCxnSpPr>
      <xdr:spPr>
        <a:xfrm>
          <a:off x="3797300" y="1800170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85816</xdr:rowOff>
    </xdr:from>
    <xdr:to>
      <xdr:col>15</xdr:col>
      <xdr:colOff>101600</xdr:colOff>
      <xdr:row>105</xdr:row>
      <xdr:rowOff>15966</xdr:rowOff>
    </xdr:to>
    <xdr:sp macro="" textlink="">
      <xdr:nvSpPr>
        <xdr:cNvPr id="411" name="楕円 410"/>
        <xdr:cNvSpPr/>
      </xdr:nvSpPr>
      <xdr:spPr>
        <a:xfrm>
          <a:off x="2857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136616</xdr:rowOff>
    </xdr:from>
    <xdr:to>
      <xdr:col>19</xdr:col>
      <xdr:colOff>177800</xdr:colOff>
      <xdr:row>104</xdr:row>
      <xdr:rowOff>170906</xdr:rowOff>
    </xdr:to>
    <xdr:cxnSp macro="">
      <xdr:nvCxnSpPr>
        <xdr:cNvPr id="412" name="直線コネクタ 411"/>
        <xdr:cNvCxnSpPr/>
      </xdr:nvCxnSpPr>
      <xdr:spPr>
        <a:xfrm>
          <a:off x="2908300" y="179674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41383</xdr:rowOff>
    </xdr:from>
    <xdr:ext cx="405111" cy="259045"/>
    <xdr:sp macro="" textlink="">
      <xdr:nvSpPr>
        <xdr:cNvPr id="413" name="n_1mainValue【市民会館】&#10;有形固定資産減価償却率"/>
        <xdr:cNvSpPr txBox="1"/>
      </xdr:nvSpPr>
      <xdr:spPr>
        <a:xfrm>
          <a:off x="35820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7093</xdr:rowOff>
    </xdr:from>
    <xdr:ext cx="405111" cy="259045"/>
    <xdr:sp macro="" textlink="">
      <xdr:nvSpPr>
        <xdr:cNvPr id="414" name="n_2mainValue【市民会館】&#10;有形固定資産減価償却率"/>
        <xdr:cNvSpPr txBox="1"/>
      </xdr:nvSpPr>
      <xdr:spPr>
        <a:xfrm>
          <a:off x="2705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6" name="テキスト ボックス 4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8" name="テキスト ボックス 4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0" name="テキスト ボックス 4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2" name="テキスト ボックス 4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36" name="直線コネクタ 435"/>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37"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38" name="直線コネクタ 437"/>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39"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40" name="直線コネクタ 439"/>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41"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42" name="フローチャート: 判断 441"/>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3" name="フローチャート: 判断 442"/>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106697</xdr:rowOff>
    </xdr:from>
    <xdr:ext cx="469744" cy="259045"/>
    <xdr:sp macro="" textlink="">
      <xdr:nvSpPr>
        <xdr:cNvPr id="444"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13970</xdr:rowOff>
    </xdr:from>
    <xdr:to>
      <xdr:col>46</xdr:col>
      <xdr:colOff>38100</xdr:colOff>
      <xdr:row>105</xdr:row>
      <xdr:rowOff>115570</xdr:rowOff>
    </xdr:to>
    <xdr:sp macro="" textlink="">
      <xdr:nvSpPr>
        <xdr:cNvPr id="445" name="フローチャート: 判断 444"/>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106697</xdr:rowOff>
    </xdr:from>
    <xdr:ext cx="469744" cy="259045"/>
    <xdr:sp macro="" textlink="">
      <xdr:nvSpPr>
        <xdr:cNvPr id="446"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4826</xdr:rowOff>
    </xdr:from>
    <xdr:to>
      <xdr:col>41</xdr:col>
      <xdr:colOff>101600</xdr:colOff>
      <xdr:row>105</xdr:row>
      <xdr:rowOff>106426</xdr:rowOff>
    </xdr:to>
    <xdr:sp macro="" textlink="">
      <xdr:nvSpPr>
        <xdr:cNvPr id="447" name="フローチャート: 判断 446"/>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122953</xdr:rowOff>
    </xdr:from>
    <xdr:ext cx="469744" cy="259045"/>
    <xdr:sp macro="" textlink="">
      <xdr:nvSpPr>
        <xdr:cNvPr id="448" name="n_3aveValue【市民会館】&#10;一人当たり面積"/>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45974</xdr:rowOff>
    </xdr:from>
    <xdr:to>
      <xdr:col>36</xdr:col>
      <xdr:colOff>165100</xdr:colOff>
      <xdr:row>105</xdr:row>
      <xdr:rowOff>147574</xdr:rowOff>
    </xdr:to>
    <xdr:sp macro="" textlink="">
      <xdr:nvSpPr>
        <xdr:cNvPr id="449" name="フローチャート: 判断 448"/>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103</xdr:row>
      <xdr:rowOff>164101</xdr:rowOff>
    </xdr:from>
    <xdr:ext cx="469744" cy="259045"/>
    <xdr:sp macro="" textlink="">
      <xdr:nvSpPr>
        <xdr:cNvPr id="450" name="n_4aveValue【市民会館】&#10;一人当たり面積"/>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130556</xdr:rowOff>
    </xdr:from>
    <xdr:to>
      <xdr:col>55</xdr:col>
      <xdr:colOff>50800</xdr:colOff>
      <xdr:row>105</xdr:row>
      <xdr:rowOff>60706</xdr:rowOff>
    </xdr:to>
    <xdr:sp macro="" textlink="">
      <xdr:nvSpPr>
        <xdr:cNvPr id="456" name="楕円 455"/>
        <xdr:cNvSpPr/>
      </xdr:nvSpPr>
      <xdr:spPr>
        <a:xfrm>
          <a:off x="104267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153433</xdr:rowOff>
    </xdr:from>
    <xdr:ext cx="469744" cy="259045"/>
    <xdr:sp macro="" textlink="">
      <xdr:nvSpPr>
        <xdr:cNvPr id="457" name="【市民会館】&#10;一人当たり面積該当値テキスト"/>
        <xdr:cNvSpPr txBox="1"/>
      </xdr:nvSpPr>
      <xdr:spPr>
        <a:xfrm>
          <a:off x="10515600" y="1781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121413</xdr:rowOff>
    </xdr:from>
    <xdr:to>
      <xdr:col>50</xdr:col>
      <xdr:colOff>165100</xdr:colOff>
      <xdr:row>105</xdr:row>
      <xdr:rowOff>51563</xdr:rowOff>
    </xdr:to>
    <xdr:sp macro="" textlink="">
      <xdr:nvSpPr>
        <xdr:cNvPr id="458" name="楕円 457"/>
        <xdr:cNvSpPr/>
      </xdr:nvSpPr>
      <xdr:spPr>
        <a:xfrm>
          <a:off x="9588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763</xdr:rowOff>
    </xdr:from>
    <xdr:to>
      <xdr:col>55</xdr:col>
      <xdr:colOff>0</xdr:colOff>
      <xdr:row>105</xdr:row>
      <xdr:rowOff>9906</xdr:rowOff>
    </xdr:to>
    <xdr:cxnSp macro="">
      <xdr:nvCxnSpPr>
        <xdr:cNvPr id="459" name="直線コネクタ 458"/>
        <xdr:cNvCxnSpPr/>
      </xdr:nvCxnSpPr>
      <xdr:spPr>
        <a:xfrm>
          <a:off x="9639300" y="180030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60" name="楕円 459"/>
        <xdr:cNvSpPr/>
      </xdr:nvSpPr>
      <xdr:spPr>
        <a:xfrm>
          <a:off x="869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105</xdr:row>
      <xdr:rowOff>763</xdr:rowOff>
    </xdr:to>
    <xdr:cxnSp macro="">
      <xdr:nvCxnSpPr>
        <xdr:cNvPr id="461" name="直線コネクタ 460"/>
        <xdr:cNvCxnSpPr/>
      </xdr:nvCxnSpPr>
      <xdr:spPr>
        <a:xfrm>
          <a:off x="8750300" y="179984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68090</xdr:rowOff>
    </xdr:from>
    <xdr:ext cx="469744" cy="259045"/>
    <xdr:sp macro="" textlink="">
      <xdr:nvSpPr>
        <xdr:cNvPr id="462" name="n_1mainValue【市民会館】&#10;一人当たり面積"/>
        <xdr:cNvSpPr txBox="1"/>
      </xdr:nvSpPr>
      <xdr:spPr>
        <a:xfrm>
          <a:off x="9391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463" name="n_2mainValue【市民会館】&#10;一人当たり面積"/>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2" name="テキスト ボックス 4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3" name="直線コネクタ 4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4" name="テキスト ボックス 47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5" name="直線コネクタ 4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6" name="テキスト ボックス 47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7" name="直線コネクタ 4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8" name="テキスト ボックス 4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9" name="直線コネクタ 4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0" name="テキスト ボックス 4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1" name="直線コネクタ 4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2" name="テキスト ボックス 4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3" name="直線コネクタ 4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4" name="テキスト ボックス 4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5" name="直線コネクタ 4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6" name="テキスト ボックス 48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89" name="直線コネクタ 488"/>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90"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91" name="直線コネクタ 490"/>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2"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3" name="直線コネクタ 492"/>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494" name="【一般廃棄物処理施設】&#10;有形固定資産減価償却率平均値テキスト"/>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495" name="フローチャート: 判断 494"/>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96" name="フローチャート: 判断 495"/>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108330</xdr:rowOff>
    </xdr:from>
    <xdr:ext cx="405111" cy="259045"/>
    <xdr:sp macro="" textlink="">
      <xdr:nvSpPr>
        <xdr:cNvPr id="497" name="n_1aveValue【一般廃棄物処理施設】&#10;有形固定資産減価償却率"/>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142966</xdr:rowOff>
    </xdr:from>
    <xdr:to>
      <xdr:col>76</xdr:col>
      <xdr:colOff>165100</xdr:colOff>
      <xdr:row>38</xdr:row>
      <xdr:rowOff>73116</xdr:rowOff>
    </xdr:to>
    <xdr:sp macro="" textlink="">
      <xdr:nvSpPr>
        <xdr:cNvPr id="498" name="フローチャート: 判断 497"/>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64243</xdr:rowOff>
    </xdr:from>
    <xdr:ext cx="405111" cy="259045"/>
    <xdr:sp macro="" textlink="">
      <xdr:nvSpPr>
        <xdr:cNvPr id="499"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134801</xdr:rowOff>
    </xdr:from>
    <xdr:to>
      <xdr:col>72</xdr:col>
      <xdr:colOff>38100</xdr:colOff>
      <xdr:row>38</xdr:row>
      <xdr:rowOff>64951</xdr:rowOff>
    </xdr:to>
    <xdr:sp macro="" textlink="">
      <xdr:nvSpPr>
        <xdr:cNvPr id="500" name="フローチャート: 判断 499"/>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56078</xdr:rowOff>
    </xdr:from>
    <xdr:ext cx="405111" cy="259045"/>
    <xdr:sp macro="" textlink="">
      <xdr:nvSpPr>
        <xdr:cNvPr id="501" name="n_3aveValue【一般廃棄物処理施設】&#10;有形固定資産減価償却率"/>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4173</xdr:rowOff>
    </xdr:from>
    <xdr:to>
      <xdr:col>67</xdr:col>
      <xdr:colOff>101600</xdr:colOff>
      <xdr:row>38</xdr:row>
      <xdr:rowOff>105773</xdr:rowOff>
    </xdr:to>
    <xdr:sp macro="" textlink="">
      <xdr:nvSpPr>
        <xdr:cNvPr id="502" name="フローチャート: 判断 501"/>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122300</xdr:rowOff>
    </xdr:from>
    <xdr:ext cx="405111" cy="259045"/>
    <xdr:sp macro="" textlink="">
      <xdr:nvSpPr>
        <xdr:cNvPr id="503"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159294</xdr:rowOff>
    </xdr:from>
    <xdr:to>
      <xdr:col>85</xdr:col>
      <xdr:colOff>177800</xdr:colOff>
      <xdr:row>35</xdr:row>
      <xdr:rowOff>89444</xdr:rowOff>
    </xdr:to>
    <xdr:sp macro="" textlink="">
      <xdr:nvSpPr>
        <xdr:cNvPr id="509" name="楕円 508"/>
        <xdr:cNvSpPr/>
      </xdr:nvSpPr>
      <xdr:spPr>
        <a:xfrm>
          <a:off x="162687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10721</xdr:rowOff>
    </xdr:from>
    <xdr:ext cx="405111" cy="259045"/>
    <xdr:sp macro="" textlink="">
      <xdr:nvSpPr>
        <xdr:cNvPr id="510" name="【一般廃棄物処理施設】&#10;有形固定資産減価償却率該当値テキスト"/>
        <xdr:cNvSpPr txBox="1"/>
      </xdr:nvSpPr>
      <xdr:spPr>
        <a:xfrm>
          <a:off x="16357600" y="58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20501</xdr:rowOff>
    </xdr:from>
    <xdr:to>
      <xdr:col>81</xdr:col>
      <xdr:colOff>101600</xdr:colOff>
      <xdr:row>34</xdr:row>
      <xdr:rowOff>122101</xdr:rowOff>
    </xdr:to>
    <xdr:sp macro="" textlink="">
      <xdr:nvSpPr>
        <xdr:cNvPr id="511" name="楕円 510"/>
        <xdr:cNvSpPr/>
      </xdr:nvSpPr>
      <xdr:spPr>
        <a:xfrm>
          <a:off x="154305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71301</xdr:rowOff>
    </xdr:from>
    <xdr:to>
      <xdr:col>85</xdr:col>
      <xdr:colOff>127000</xdr:colOff>
      <xdr:row>35</xdr:row>
      <xdr:rowOff>38644</xdr:rowOff>
    </xdr:to>
    <xdr:cxnSp macro="">
      <xdr:nvCxnSpPr>
        <xdr:cNvPr id="512" name="直線コネクタ 511"/>
        <xdr:cNvCxnSpPr/>
      </xdr:nvCxnSpPr>
      <xdr:spPr>
        <a:xfrm>
          <a:off x="15481300" y="5900601"/>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56424</xdr:rowOff>
    </xdr:from>
    <xdr:to>
      <xdr:col>76</xdr:col>
      <xdr:colOff>165100</xdr:colOff>
      <xdr:row>34</xdr:row>
      <xdr:rowOff>158024</xdr:rowOff>
    </xdr:to>
    <xdr:sp macro="" textlink="">
      <xdr:nvSpPr>
        <xdr:cNvPr id="513" name="楕円 512"/>
        <xdr:cNvSpPr/>
      </xdr:nvSpPr>
      <xdr:spPr>
        <a:xfrm>
          <a:off x="14541500" y="58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71301</xdr:rowOff>
    </xdr:from>
    <xdr:to>
      <xdr:col>81</xdr:col>
      <xdr:colOff>50800</xdr:colOff>
      <xdr:row>34</xdr:row>
      <xdr:rowOff>107224</xdr:rowOff>
    </xdr:to>
    <xdr:cxnSp macro="">
      <xdr:nvCxnSpPr>
        <xdr:cNvPr id="514" name="直線コネクタ 513"/>
        <xdr:cNvCxnSpPr/>
      </xdr:nvCxnSpPr>
      <xdr:spPr>
        <a:xfrm flipV="1">
          <a:off x="14592300" y="59006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23767</xdr:rowOff>
    </xdr:from>
    <xdr:to>
      <xdr:col>72</xdr:col>
      <xdr:colOff>38100</xdr:colOff>
      <xdr:row>35</xdr:row>
      <xdr:rowOff>125367</xdr:rowOff>
    </xdr:to>
    <xdr:sp macro="" textlink="">
      <xdr:nvSpPr>
        <xdr:cNvPr id="515" name="楕円 514"/>
        <xdr:cNvSpPr/>
      </xdr:nvSpPr>
      <xdr:spPr>
        <a:xfrm>
          <a:off x="13652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107224</xdr:rowOff>
    </xdr:from>
    <xdr:to>
      <xdr:col>76</xdr:col>
      <xdr:colOff>114300</xdr:colOff>
      <xdr:row>35</xdr:row>
      <xdr:rowOff>74567</xdr:rowOff>
    </xdr:to>
    <xdr:cxnSp macro="">
      <xdr:nvCxnSpPr>
        <xdr:cNvPr id="516" name="直線コネクタ 515"/>
        <xdr:cNvCxnSpPr/>
      </xdr:nvCxnSpPr>
      <xdr:spPr>
        <a:xfrm flipV="1">
          <a:off x="13703300" y="5936524"/>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138628</xdr:rowOff>
    </xdr:from>
    <xdr:ext cx="405111" cy="259045"/>
    <xdr:sp macro="" textlink="">
      <xdr:nvSpPr>
        <xdr:cNvPr id="517" name="n_1mainValue【一般廃棄物処理施設】&#10;有形固定資産減価償却率"/>
        <xdr:cNvSpPr txBox="1"/>
      </xdr:nvSpPr>
      <xdr:spPr>
        <a:xfrm>
          <a:off x="15266044" y="562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3101</xdr:rowOff>
    </xdr:from>
    <xdr:ext cx="405111" cy="259045"/>
    <xdr:sp macro="" textlink="">
      <xdr:nvSpPr>
        <xdr:cNvPr id="518" name="n_2mainValue【一般廃棄物処理施設】&#10;有形固定資産減価償却率"/>
        <xdr:cNvSpPr txBox="1"/>
      </xdr:nvSpPr>
      <xdr:spPr>
        <a:xfrm>
          <a:off x="14389744" y="566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141894</xdr:rowOff>
    </xdr:from>
    <xdr:ext cx="405111" cy="259045"/>
    <xdr:sp macro="" textlink="">
      <xdr:nvSpPr>
        <xdr:cNvPr id="519" name="n_3mainValue【一般廃棄物処理施設】&#10;有形固定資産減価償却率"/>
        <xdr:cNvSpPr txBox="1"/>
      </xdr:nvSpPr>
      <xdr:spPr>
        <a:xfrm>
          <a:off x="135007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41" name="直線コネクタ 540"/>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42"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43" name="直線コネクタ 542"/>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44"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45" name="直線コネクタ 544"/>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46" name="【一般廃棄物処理施設】&#10;一人当たり有形固定資産（償却資産）額平均値テキスト"/>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47" name="フローチャート: 判断 546"/>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48" name="フローチャート: 判断 547"/>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123554</xdr:rowOff>
    </xdr:from>
    <xdr:ext cx="534377" cy="259045"/>
    <xdr:sp macro="" textlink="">
      <xdr:nvSpPr>
        <xdr:cNvPr id="549" name="n_1aveValue【一般廃棄物処理施設】&#10;一人当たり有形固定資産（償却資産）額"/>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64788</xdr:rowOff>
    </xdr:from>
    <xdr:to>
      <xdr:col>107</xdr:col>
      <xdr:colOff>101600</xdr:colOff>
      <xdr:row>39</xdr:row>
      <xdr:rowOff>166388</xdr:rowOff>
    </xdr:to>
    <xdr:sp macro="" textlink="">
      <xdr:nvSpPr>
        <xdr:cNvPr id="550" name="フローチャート: 判断 549"/>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157515</xdr:rowOff>
    </xdr:from>
    <xdr:ext cx="534377" cy="259045"/>
    <xdr:sp macro="" textlink="">
      <xdr:nvSpPr>
        <xdr:cNvPr id="551" name="n_2aveValue【一般廃棄物処理施設】&#10;一人当たり有形固定資産（償却資産）額"/>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77278</xdr:rowOff>
    </xdr:from>
    <xdr:to>
      <xdr:col>102</xdr:col>
      <xdr:colOff>165100</xdr:colOff>
      <xdr:row>40</xdr:row>
      <xdr:rowOff>7428</xdr:rowOff>
    </xdr:to>
    <xdr:sp macro="" textlink="">
      <xdr:nvSpPr>
        <xdr:cNvPr id="552" name="フローチャート: 判断 551"/>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23955</xdr:rowOff>
    </xdr:from>
    <xdr:ext cx="534377" cy="259045"/>
    <xdr:sp macro="" textlink="">
      <xdr:nvSpPr>
        <xdr:cNvPr id="553" name="n_3aveValue【一般廃棄物処理施設】&#10;一人当たり有形固定資産（償却資産）額"/>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140153</xdr:rowOff>
    </xdr:from>
    <xdr:to>
      <xdr:col>98</xdr:col>
      <xdr:colOff>38100</xdr:colOff>
      <xdr:row>40</xdr:row>
      <xdr:rowOff>70303</xdr:rowOff>
    </xdr:to>
    <xdr:sp macro="" textlink="">
      <xdr:nvSpPr>
        <xdr:cNvPr id="554" name="フローチャート: 判断 553"/>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38</xdr:row>
      <xdr:rowOff>86830</xdr:rowOff>
    </xdr:from>
    <xdr:ext cx="534377" cy="259045"/>
    <xdr:sp macro="" textlink="">
      <xdr:nvSpPr>
        <xdr:cNvPr id="555" name="n_4aveValue【一般廃棄物処理施設】&#10;一人当たり有形固定資産（償却資産）額"/>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56" name="テキスト ボックス 5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7" name="テキスト ボックス 5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8" name="テキスト ボックス 5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9" name="テキスト ボックス 5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0" name="テキスト ボックス 5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48068</xdr:rowOff>
    </xdr:from>
    <xdr:to>
      <xdr:col>116</xdr:col>
      <xdr:colOff>114300</xdr:colOff>
      <xdr:row>37</xdr:row>
      <xdr:rowOff>149668</xdr:rowOff>
    </xdr:to>
    <xdr:sp macro="" textlink="">
      <xdr:nvSpPr>
        <xdr:cNvPr id="561" name="楕円 560"/>
        <xdr:cNvSpPr/>
      </xdr:nvSpPr>
      <xdr:spPr>
        <a:xfrm>
          <a:off x="22110700" y="63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70945</xdr:rowOff>
    </xdr:from>
    <xdr:ext cx="599010" cy="259045"/>
    <xdr:sp macro="" textlink="">
      <xdr:nvSpPr>
        <xdr:cNvPr id="562" name="【一般廃棄物処理施設】&#10;一人当たり有形固定資産（償却資産）額該当値テキスト"/>
        <xdr:cNvSpPr txBox="1"/>
      </xdr:nvSpPr>
      <xdr:spPr>
        <a:xfrm>
          <a:off x="22199600" y="624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120091</xdr:rowOff>
    </xdr:from>
    <xdr:to>
      <xdr:col>112</xdr:col>
      <xdr:colOff>38100</xdr:colOff>
      <xdr:row>38</xdr:row>
      <xdr:rowOff>50240</xdr:rowOff>
    </xdr:to>
    <xdr:sp macro="" textlink="">
      <xdr:nvSpPr>
        <xdr:cNvPr id="563" name="楕円 562"/>
        <xdr:cNvSpPr/>
      </xdr:nvSpPr>
      <xdr:spPr>
        <a:xfrm>
          <a:off x="21272500" y="6463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98868</xdr:rowOff>
    </xdr:from>
    <xdr:to>
      <xdr:col>116</xdr:col>
      <xdr:colOff>63500</xdr:colOff>
      <xdr:row>37</xdr:row>
      <xdr:rowOff>170890</xdr:rowOff>
    </xdr:to>
    <xdr:cxnSp macro="">
      <xdr:nvCxnSpPr>
        <xdr:cNvPr id="564" name="直線コネクタ 563"/>
        <xdr:cNvCxnSpPr/>
      </xdr:nvCxnSpPr>
      <xdr:spPr>
        <a:xfrm flipV="1">
          <a:off x="21323300" y="6442518"/>
          <a:ext cx="838200" cy="7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166519</xdr:rowOff>
    </xdr:from>
    <xdr:to>
      <xdr:col>107</xdr:col>
      <xdr:colOff>101600</xdr:colOff>
      <xdr:row>39</xdr:row>
      <xdr:rowOff>96669</xdr:rowOff>
    </xdr:to>
    <xdr:sp macro="" textlink="">
      <xdr:nvSpPr>
        <xdr:cNvPr id="565" name="楕円 564"/>
        <xdr:cNvSpPr/>
      </xdr:nvSpPr>
      <xdr:spPr>
        <a:xfrm>
          <a:off x="20383500" y="668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170890</xdr:rowOff>
    </xdr:from>
    <xdr:to>
      <xdr:col>111</xdr:col>
      <xdr:colOff>177800</xdr:colOff>
      <xdr:row>39</xdr:row>
      <xdr:rowOff>45869</xdr:rowOff>
    </xdr:to>
    <xdr:cxnSp macro="">
      <xdr:nvCxnSpPr>
        <xdr:cNvPr id="566" name="直線コネクタ 565"/>
        <xdr:cNvCxnSpPr/>
      </xdr:nvCxnSpPr>
      <xdr:spPr>
        <a:xfrm flipV="1">
          <a:off x="20434300" y="6514540"/>
          <a:ext cx="889000" cy="2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170657</xdr:rowOff>
    </xdr:from>
    <xdr:to>
      <xdr:col>102</xdr:col>
      <xdr:colOff>165100</xdr:colOff>
      <xdr:row>40</xdr:row>
      <xdr:rowOff>100807</xdr:rowOff>
    </xdr:to>
    <xdr:sp macro="" textlink="">
      <xdr:nvSpPr>
        <xdr:cNvPr id="567" name="楕円 566"/>
        <xdr:cNvSpPr/>
      </xdr:nvSpPr>
      <xdr:spPr>
        <a:xfrm>
          <a:off x="19494500" y="68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45869</xdr:rowOff>
    </xdr:from>
    <xdr:to>
      <xdr:col>107</xdr:col>
      <xdr:colOff>50800</xdr:colOff>
      <xdr:row>40</xdr:row>
      <xdr:rowOff>50007</xdr:rowOff>
    </xdr:to>
    <xdr:cxnSp macro="">
      <xdr:nvCxnSpPr>
        <xdr:cNvPr id="568" name="直線コネクタ 567"/>
        <xdr:cNvCxnSpPr/>
      </xdr:nvCxnSpPr>
      <xdr:spPr>
        <a:xfrm flipV="1">
          <a:off x="19545300" y="6732419"/>
          <a:ext cx="889000" cy="17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66768</xdr:rowOff>
    </xdr:from>
    <xdr:ext cx="599010" cy="259045"/>
    <xdr:sp macro="" textlink="">
      <xdr:nvSpPr>
        <xdr:cNvPr id="569" name="n_1mainValue【一般廃棄物処理施設】&#10;一人当たり有形固定資産（償却資産）額"/>
        <xdr:cNvSpPr txBox="1"/>
      </xdr:nvSpPr>
      <xdr:spPr>
        <a:xfrm>
          <a:off x="21011095" y="623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113196</xdr:rowOff>
    </xdr:from>
    <xdr:ext cx="534377" cy="259045"/>
    <xdr:sp macro="" textlink="">
      <xdr:nvSpPr>
        <xdr:cNvPr id="570" name="n_2mainValue【一般廃棄物処理施設】&#10;一人当たり有形固定資産（償却資産）額"/>
        <xdr:cNvSpPr txBox="1"/>
      </xdr:nvSpPr>
      <xdr:spPr>
        <a:xfrm>
          <a:off x="20167111" y="645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91934</xdr:rowOff>
    </xdr:from>
    <xdr:ext cx="534377" cy="259045"/>
    <xdr:sp macro="" textlink="">
      <xdr:nvSpPr>
        <xdr:cNvPr id="571" name="n_3mainValue【一般廃棄物処理施設】&#10;一人当たり有形固定資産（償却資産）額"/>
        <xdr:cNvSpPr txBox="1"/>
      </xdr:nvSpPr>
      <xdr:spPr>
        <a:xfrm>
          <a:off x="19278111" y="694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4" name="テキスト ボックス 58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4" name="テキスト ボックス 59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597" name="直線コネクタ 596"/>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9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99" name="直線コネクタ 59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00"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01" name="直線コネクタ 600"/>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02" name="【保健センター・保健所】&#10;有形固定資産減価償却率平均値テキスト"/>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03" name="フローチャート: 判断 602"/>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04" name="フローチャート: 判断 603"/>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24873</xdr:rowOff>
    </xdr:from>
    <xdr:ext cx="405111" cy="259045"/>
    <xdr:sp macro="" textlink="">
      <xdr:nvSpPr>
        <xdr:cNvPr id="605" name="n_1aveValue【保健センター・保健所】&#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55335</xdr:rowOff>
    </xdr:from>
    <xdr:to>
      <xdr:col>76</xdr:col>
      <xdr:colOff>165100</xdr:colOff>
      <xdr:row>59</xdr:row>
      <xdr:rowOff>156935</xdr:rowOff>
    </xdr:to>
    <xdr:sp macro="" textlink="">
      <xdr:nvSpPr>
        <xdr:cNvPr id="606" name="フローチャート: 判断 605"/>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2012</xdr:rowOff>
    </xdr:from>
    <xdr:ext cx="405111" cy="259045"/>
    <xdr:sp macro="" textlink="">
      <xdr:nvSpPr>
        <xdr:cNvPr id="607" name="n_2ave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37374</xdr:rowOff>
    </xdr:from>
    <xdr:to>
      <xdr:col>72</xdr:col>
      <xdr:colOff>38100</xdr:colOff>
      <xdr:row>59</xdr:row>
      <xdr:rowOff>138974</xdr:rowOff>
    </xdr:to>
    <xdr:sp macro="" textlink="">
      <xdr:nvSpPr>
        <xdr:cNvPr id="608" name="フローチャート: 判断 607"/>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130101</xdr:rowOff>
    </xdr:from>
    <xdr:ext cx="405111" cy="259045"/>
    <xdr:sp macro="" textlink="">
      <xdr:nvSpPr>
        <xdr:cNvPr id="609" name="n_3aveValue【保健センター・保健所】&#10;有形固定資産減価償却率"/>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1451</xdr:rowOff>
    </xdr:from>
    <xdr:to>
      <xdr:col>67</xdr:col>
      <xdr:colOff>101600</xdr:colOff>
      <xdr:row>59</xdr:row>
      <xdr:rowOff>103051</xdr:rowOff>
    </xdr:to>
    <xdr:sp macro="" textlink="">
      <xdr:nvSpPr>
        <xdr:cNvPr id="610" name="フローチャート: 判断 609"/>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57</xdr:row>
      <xdr:rowOff>119578</xdr:rowOff>
    </xdr:from>
    <xdr:ext cx="405111" cy="259045"/>
    <xdr:sp macro="" textlink="">
      <xdr:nvSpPr>
        <xdr:cNvPr id="611"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12" name="テキスト ボックス 6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617" name="楕円 616"/>
        <xdr:cNvSpPr/>
      </xdr:nvSpPr>
      <xdr:spPr>
        <a:xfrm>
          <a:off x="16268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58255</xdr:rowOff>
    </xdr:from>
    <xdr:ext cx="405111" cy="259045"/>
    <xdr:sp macro="" textlink="">
      <xdr:nvSpPr>
        <xdr:cNvPr id="618" name="【保健センター・保健所】&#10;有形固定資産減価償却率該当値テキスト"/>
        <xdr:cNvSpPr txBox="1"/>
      </xdr:nvSpPr>
      <xdr:spPr>
        <a:xfrm>
          <a:off x="16357600"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619" name="楕円 618"/>
        <xdr:cNvSpPr/>
      </xdr:nvSpPr>
      <xdr:spPr>
        <a:xfrm>
          <a:off x="15430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94706</xdr:rowOff>
    </xdr:from>
    <xdr:to>
      <xdr:col>85</xdr:col>
      <xdr:colOff>127000</xdr:colOff>
      <xdr:row>60</xdr:row>
      <xdr:rowOff>130628</xdr:rowOff>
    </xdr:to>
    <xdr:cxnSp macro="">
      <xdr:nvCxnSpPr>
        <xdr:cNvPr id="620" name="直線コネクタ 619"/>
        <xdr:cNvCxnSpPr/>
      </xdr:nvCxnSpPr>
      <xdr:spPr>
        <a:xfrm>
          <a:off x="15481300" y="103817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37374</xdr:rowOff>
    </xdr:from>
    <xdr:to>
      <xdr:col>76</xdr:col>
      <xdr:colOff>165100</xdr:colOff>
      <xdr:row>60</xdr:row>
      <xdr:rowOff>138974</xdr:rowOff>
    </xdr:to>
    <xdr:sp macro="" textlink="">
      <xdr:nvSpPr>
        <xdr:cNvPr id="621" name="楕円 620"/>
        <xdr:cNvSpPr/>
      </xdr:nvSpPr>
      <xdr:spPr>
        <a:xfrm>
          <a:off x="14541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88174</xdr:rowOff>
    </xdr:from>
    <xdr:to>
      <xdr:col>81</xdr:col>
      <xdr:colOff>50800</xdr:colOff>
      <xdr:row>60</xdr:row>
      <xdr:rowOff>94706</xdr:rowOff>
    </xdr:to>
    <xdr:cxnSp macro="">
      <xdr:nvCxnSpPr>
        <xdr:cNvPr id="622" name="直線コネクタ 621"/>
        <xdr:cNvCxnSpPr/>
      </xdr:nvCxnSpPr>
      <xdr:spPr>
        <a:xfrm>
          <a:off x="14592300" y="103751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107587</xdr:rowOff>
    </xdr:from>
    <xdr:to>
      <xdr:col>72</xdr:col>
      <xdr:colOff>38100</xdr:colOff>
      <xdr:row>59</xdr:row>
      <xdr:rowOff>37737</xdr:rowOff>
    </xdr:to>
    <xdr:sp macro="" textlink="">
      <xdr:nvSpPr>
        <xdr:cNvPr id="623" name="楕円 622"/>
        <xdr:cNvSpPr/>
      </xdr:nvSpPr>
      <xdr:spPr>
        <a:xfrm>
          <a:off x="13652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158387</xdr:rowOff>
    </xdr:from>
    <xdr:to>
      <xdr:col>76</xdr:col>
      <xdr:colOff>114300</xdr:colOff>
      <xdr:row>60</xdr:row>
      <xdr:rowOff>88174</xdr:rowOff>
    </xdr:to>
    <xdr:cxnSp macro="">
      <xdr:nvCxnSpPr>
        <xdr:cNvPr id="624" name="直線コネクタ 623"/>
        <xdr:cNvCxnSpPr/>
      </xdr:nvCxnSpPr>
      <xdr:spPr>
        <a:xfrm>
          <a:off x="13703300" y="10102487"/>
          <a:ext cx="889000" cy="2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136633</xdr:rowOff>
    </xdr:from>
    <xdr:ext cx="405111" cy="259045"/>
    <xdr:sp macro="" textlink="">
      <xdr:nvSpPr>
        <xdr:cNvPr id="625" name="n_1mainValue【保健センター・保健所】&#10;有形固定資産減価償却率"/>
        <xdr:cNvSpPr txBox="1"/>
      </xdr:nvSpPr>
      <xdr:spPr>
        <a:xfrm>
          <a:off x="152660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130101</xdr:rowOff>
    </xdr:from>
    <xdr:ext cx="405111" cy="259045"/>
    <xdr:sp macro="" textlink="">
      <xdr:nvSpPr>
        <xdr:cNvPr id="626" name="n_2mainValue【保健センター・保健所】&#10;有形固定資産減価償却率"/>
        <xdr:cNvSpPr txBox="1"/>
      </xdr:nvSpPr>
      <xdr:spPr>
        <a:xfrm>
          <a:off x="14389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54264</xdr:rowOff>
    </xdr:from>
    <xdr:ext cx="405111" cy="259045"/>
    <xdr:sp macro="" textlink="">
      <xdr:nvSpPr>
        <xdr:cNvPr id="627" name="n_3mainValue【保健センター・保健所】&#10;有形固定資産減価償却率"/>
        <xdr:cNvSpPr txBox="1"/>
      </xdr:nvSpPr>
      <xdr:spPr>
        <a:xfrm>
          <a:off x="13500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51" name="直線コネクタ 650"/>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2"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3" name="直線コネクタ 65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54"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55" name="直線コネクタ 654"/>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56"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57" name="フローチャート: 判断 656"/>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58" name="フローチャート: 判断 657"/>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82567</xdr:rowOff>
    </xdr:from>
    <xdr:ext cx="469744" cy="259045"/>
    <xdr:sp macro="" textlink="">
      <xdr:nvSpPr>
        <xdr:cNvPr id="659"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135890</xdr:rowOff>
    </xdr:from>
    <xdr:to>
      <xdr:col>107</xdr:col>
      <xdr:colOff>101600</xdr:colOff>
      <xdr:row>62</xdr:row>
      <xdr:rowOff>66040</xdr:rowOff>
    </xdr:to>
    <xdr:sp macro="" textlink="">
      <xdr:nvSpPr>
        <xdr:cNvPr id="660" name="フローチャート: 判断 659"/>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82567</xdr:rowOff>
    </xdr:from>
    <xdr:ext cx="469744" cy="259045"/>
    <xdr:sp macro="" textlink="">
      <xdr:nvSpPr>
        <xdr:cNvPr id="661"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128270</xdr:rowOff>
    </xdr:from>
    <xdr:to>
      <xdr:col>102</xdr:col>
      <xdr:colOff>165100</xdr:colOff>
      <xdr:row>62</xdr:row>
      <xdr:rowOff>58420</xdr:rowOff>
    </xdr:to>
    <xdr:sp macro="" textlink="">
      <xdr:nvSpPr>
        <xdr:cNvPr id="662" name="フローチャート: 判断 661"/>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74947</xdr:rowOff>
    </xdr:from>
    <xdr:ext cx="469744" cy="259045"/>
    <xdr:sp macro="" textlink="">
      <xdr:nvSpPr>
        <xdr:cNvPr id="663" name="n_3aveValue【保健センター・保健所】&#10;一人当たり面積"/>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120650</xdr:rowOff>
    </xdr:from>
    <xdr:to>
      <xdr:col>98</xdr:col>
      <xdr:colOff>38100</xdr:colOff>
      <xdr:row>62</xdr:row>
      <xdr:rowOff>50800</xdr:rowOff>
    </xdr:to>
    <xdr:sp macro="" textlink="">
      <xdr:nvSpPr>
        <xdr:cNvPr id="664" name="フローチャート: 判断 663"/>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67327</xdr:rowOff>
    </xdr:from>
    <xdr:ext cx="469744" cy="259045"/>
    <xdr:sp macro="" textlink="">
      <xdr:nvSpPr>
        <xdr:cNvPr id="665"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66" name="テキスト ボックス 6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671" name="楕円 670"/>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85107</xdr:rowOff>
    </xdr:from>
    <xdr:ext cx="469744" cy="259045"/>
    <xdr:sp macro="" textlink="">
      <xdr:nvSpPr>
        <xdr:cNvPr id="672" name="【保健センター・保健所】&#10;一人当たり面積該当値テキスト"/>
        <xdr:cNvSpPr txBox="1"/>
      </xdr:nvSpPr>
      <xdr:spPr>
        <a:xfrm>
          <a:off x="22199600" y="107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673" name="楕円 672"/>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63</xdr:row>
      <xdr:rowOff>49530</xdr:rowOff>
    </xdr:to>
    <xdr:cxnSp macro="">
      <xdr:nvCxnSpPr>
        <xdr:cNvPr id="674" name="直線コネクタ 673"/>
        <xdr:cNvCxnSpPr/>
      </xdr:nvCxnSpPr>
      <xdr:spPr>
        <a:xfrm>
          <a:off x="21323300" y="10782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93980</xdr:rowOff>
    </xdr:from>
    <xdr:to>
      <xdr:col>107</xdr:col>
      <xdr:colOff>101600</xdr:colOff>
      <xdr:row>63</xdr:row>
      <xdr:rowOff>24130</xdr:rowOff>
    </xdr:to>
    <xdr:sp macro="" textlink="">
      <xdr:nvSpPr>
        <xdr:cNvPr id="675" name="楕円 674"/>
        <xdr:cNvSpPr/>
      </xdr:nvSpPr>
      <xdr:spPr>
        <a:xfrm>
          <a:off x="20383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144780</xdr:rowOff>
    </xdr:from>
    <xdr:to>
      <xdr:col>111</xdr:col>
      <xdr:colOff>177800</xdr:colOff>
      <xdr:row>62</xdr:row>
      <xdr:rowOff>152400</xdr:rowOff>
    </xdr:to>
    <xdr:cxnSp macro="">
      <xdr:nvCxnSpPr>
        <xdr:cNvPr id="676" name="直線コネクタ 675"/>
        <xdr:cNvCxnSpPr/>
      </xdr:nvCxnSpPr>
      <xdr:spPr>
        <a:xfrm>
          <a:off x="20434300" y="10774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77" name="楕円 676"/>
        <xdr:cNvSpPr/>
      </xdr:nvSpPr>
      <xdr:spPr>
        <a:xfrm>
          <a:off x="19494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144780</xdr:rowOff>
    </xdr:from>
    <xdr:to>
      <xdr:col>107</xdr:col>
      <xdr:colOff>50800</xdr:colOff>
      <xdr:row>62</xdr:row>
      <xdr:rowOff>144780</xdr:rowOff>
    </xdr:to>
    <xdr:cxnSp macro="">
      <xdr:nvCxnSpPr>
        <xdr:cNvPr id="678" name="直線コネクタ 677"/>
        <xdr:cNvCxnSpPr/>
      </xdr:nvCxnSpPr>
      <xdr:spPr>
        <a:xfrm>
          <a:off x="19545300" y="1077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22877</xdr:rowOff>
    </xdr:from>
    <xdr:ext cx="469744" cy="259045"/>
    <xdr:sp macro="" textlink="">
      <xdr:nvSpPr>
        <xdr:cNvPr id="679"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680" name="n_2main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681" name="n_3mainValue【保健センター・保健所】&#10;一人当たり面積"/>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07" name="直線コネクタ 706"/>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08"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09" name="直線コネクタ 708"/>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10"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11" name="直線コネクタ 710"/>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12" name="【消防施設】&#10;有形固定資産減価償却率平均値テキスト"/>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13" name="フローチャート: 判断 712"/>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14" name="フローチャート: 判断 713"/>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49909</xdr:rowOff>
    </xdr:from>
    <xdr:ext cx="405111" cy="259045"/>
    <xdr:sp macro="" textlink="">
      <xdr:nvSpPr>
        <xdr:cNvPr id="715" name="n_1aveValue【消防施設】&#10;有形固定資産減価償却率"/>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93436</xdr:rowOff>
    </xdr:from>
    <xdr:to>
      <xdr:col>76</xdr:col>
      <xdr:colOff>165100</xdr:colOff>
      <xdr:row>83</xdr:row>
      <xdr:rowOff>23586</xdr:rowOff>
    </xdr:to>
    <xdr:sp macro="" textlink="">
      <xdr:nvSpPr>
        <xdr:cNvPr id="716" name="フローチャート: 判断 715"/>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40113</xdr:rowOff>
    </xdr:from>
    <xdr:ext cx="405111" cy="259045"/>
    <xdr:sp macro="" textlink="">
      <xdr:nvSpPr>
        <xdr:cNvPr id="717" name="n_2aveValue【消防施設】&#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75474</xdr:rowOff>
    </xdr:from>
    <xdr:to>
      <xdr:col>72</xdr:col>
      <xdr:colOff>38100</xdr:colOff>
      <xdr:row>83</xdr:row>
      <xdr:rowOff>5624</xdr:rowOff>
    </xdr:to>
    <xdr:sp macro="" textlink="">
      <xdr:nvSpPr>
        <xdr:cNvPr id="718" name="フローチャート: 判断 717"/>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168201</xdr:rowOff>
    </xdr:from>
    <xdr:ext cx="405111" cy="259045"/>
    <xdr:sp macro="" textlink="">
      <xdr:nvSpPr>
        <xdr:cNvPr id="719" name="n_3aveValue【消防施設】&#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82006</xdr:rowOff>
    </xdr:from>
    <xdr:to>
      <xdr:col>67</xdr:col>
      <xdr:colOff>101600</xdr:colOff>
      <xdr:row>84</xdr:row>
      <xdr:rowOff>12156</xdr:rowOff>
    </xdr:to>
    <xdr:sp macro="" textlink="">
      <xdr:nvSpPr>
        <xdr:cNvPr id="720" name="フローチャート: 判断 719"/>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82</xdr:row>
      <xdr:rowOff>28683</xdr:rowOff>
    </xdr:from>
    <xdr:ext cx="405111" cy="259045"/>
    <xdr:sp macro="" textlink="">
      <xdr:nvSpPr>
        <xdr:cNvPr id="721" name="n_4aveValue【消防施設】&#10;有形固定資産減価償却率"/>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22" name="テキスト ボックス 7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727" name="楕円 726"/>
        <xdr:cNvSpPr/>
      </xdr:nvSpPr>
      <xdr:spPr>
        <a:xfrm>
          <a:off x="162687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150240</xdr:rowOff>
    </xdr:from>
    <xdr:ext cx="405111" cy="259045"/>
    <xdr:sp macro="" textlink="">
      <xdr:nvSpPr>
        <xdr:cNvPr id="728" name="【消防施設】&#10;有形固定資産減価償却率該当値テキスト"/>
        <xdr:cNvSpPr txBox="1"/>
      </xdr:nvSpPr>
      <xdr:spPr>
        <a:xfrm>
          <a:off x="16357600"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116295</xdr:rowOff>
    </xdr:from>
    <xdr:to>
      <xdr:col>81</xdr:col>
      <xdr:colOff>101600</xdr:colOff>
      <xdr:row>83</xdr:row>
      <xdr:rowOff>46445</xdr:rowOff>
    </xdr:to>
    <xdr:sp macro="" textlink="">
      <xdr:nvSpPr>
        <xdr:cNvPr id="729" name="楕円 728"/>
        <xdr:cNvSpPr/>
      </xdr:nvSpPr>
      <xdr:spPr>
        <a:xfrm>
          <a:off x="15430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167095</xdr:rowOff>
    </xdr:from>
    <xdr:to>
      <xdr:col>85</xdr:col>
      <xdr:colOff>127000</xdr:colOff>
      <xdr:row>83</xdr:row>
      <xdr:rowOff>51163</xdr:rowOff>
    </xdr:to>
    <xdr:cxnSp macro="">
      <xdr:nvCxnSpPr>
        <xdr:cNvPr id="730" name="直線コネクタ 729"/>
        <xdr:cNvCxnSpPr/>
      </xdr:nvCxnSpPr>
      <xdr:spPr>
        <a:xfrm>
          <a:off x="15481300" y="14225995"/>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104866</xdr:rowOff>
    </xdr:from>
    <xdr:to>
      <xdr:col>76</xdr:col>
      <xdr:colOff>165100</xdr:colOff>
      <xdr:row>83</xdr:row>
      <xdr:rowOff>35016</xdr:rowOff>
    </xdr:to>
    <xdr:sp macro="" textlink="">
      <xdr:nvSpPr>
        <xdr:cNvPr id="731" name="楕円 730"/>
        <xdr:cNvSpPr/>
      </xdr:nvSpPr>
      <xdr:spPr>
        <a:xfrm>
          <a:off x="14541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155666</xdr:rowOff>
    </xdr:from>
    <xdr:to>
      <xdr:col>81</xdr:col>
      <xdr:colOff>50800</xdr:colOff>
      <xdr:row>82</xdr:row>
      <xdr:rowOff>167095</xdr:rowOff>
    </xdr:to>
    <xdr:cxnSp macro="">
      <xdr:nvCxnSpPr>
        <xdr:cNvPr id="732" name="直線コネクタ 731"/>
        <xdr:cNvCxnSpPr/>
      </xdr:nvCxnSpPr>
      <xdr:spPr>
        <a:xfrm>
          <a:off x="14592300" y="1421456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150586</xdr:rowOff>
    </xdr:from>
    <xdr:to>
      <xdr:col>72</xdr:col>
      <xdr:colOff>38100</xdr:colOff>
      <xdr:row>80</xdr:row>
      <xdr:rowOff>80736</xdr:rowOff>
    </xdr:to>
    <xdr:sp macro="" textlink="">
      <xdr:nvSpPr>
        <xdr:cNvPr id="733" name="楕円 732"/>
        <xdr:cNvSpPr/>
      </xdr:nvSpPr>
      <xdr:spPr>
        <a:xfrm>
          <a:off x="13652500" y="13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29936</xdr:rowOff>
    </xdr:from>
    <xdr:to>
      <xdr:col>76</xdr:col>
      <xdr:colOff>114300</xdr:colOff>
      <xdr:row>82</xdr:row>
      <xdr:rowOff>155666</xdr:rowOff>
    </xdr:to>
    <xdr:cxnSp macro="">
      <xdr:nvCxnSpPr>
        <xdr:cNvPr id="734" name="直線コネクタ 733"/>
        <xdr:cNvCxnSpPr/>
      </xdr:nvCxnSpPr>
      <xdr:spPr>
        <a:xfrm>
          <a:off x="13703300" y="13745936"/>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735" name="n_1mainValue【消防施設】&#10;有形固定資産減価償却率"/>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26143</xdr:rowOff>
    </xdr:from>
    <xdr:ext cx="405111" cy="259045"/>
    <xdr:sp macro="" textlink="">
      <xdr:nvSpPr>
        <xdr:cNvPr id="736" name="n_2mainValue【消防施設】&#10;有形固定資産減価償却率"/>
        <xdr:cNvSpPr txBox="1"/>
      </xdr:nvSpPr>
      <xdr:spPr>
        <a:xfrm>
          <a:off x="143897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97263</xdr:rowOff>
    </xdr:from>
    <xdr:ext cx="405111" cy="259045"/>
    <xdr:sp macro="" textlink="">
      <xdr:nvSpPr>
        <xdr:cNvPr id="737" name="n_3mainValue【消防施設】&#10;有形固定資産減価償却率"/>
        <xdr:cNvSpPr txBox="1"/>
      </xdr:nvSpPr>
      <xdr:spPr>
        <a:xfrm>
          <a:off x="13500744" y="1347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59" name="直線コネクタ 758"/>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60"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61" name="直線コネクタ 760"/>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62"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63" name="直線コネクタ 762"/>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64" name="【消防施設】&#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65" name="フローチャート: 判断 764"/>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66" name="フローチャート: 判断 765"/>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167149</xdr:rowOff>
    </xdr:from>
    <xdr:ext cx="469744" cy="259045"/>
    <xdr:sp macro="" textlink="">
      <xdr:nvSpPr>
        <xdr:cNvPr id="767" name="n_1aveValue【消防施設】&#10;一人当たり面積"/>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39878</xdr:rowOff>
    </xdr:from>
    <xdr:to>
      <xdr:col>107</xdr:col>
      <xdr:colOff>101600</xdr:colOff>
      <xdr:row>83</xdr:row>
      <xdr:rowOff>141478</xdr:rowOff>
    </xdr:to>
    <xdr:sp macro="" textlink="">
      <xdr:nvSpPr>
        <xdr:cNvPr id="768" name="フローチャート: 判断 767"/>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158005</xdr:rowOff>
    </xdr:from>
    <xdr:ext cx="469744" cy="259045"/>
    <xdr:sp macro="" textlink="">
      <xdr:nvSpPr>
        <xdr:cNvPr id="769" name="n_2aveValue【消防施設】&#10;一人当たり面積"/>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58165</xdr:rowOff>
    </xdr:from>
    <xdr:to>
      <xdr:col>102</xdr:col>
      <xdr:colOff>165100</xdr:colOff>
      <xdr:row>83</xdr:row>
      <xdr:rowOff>159765</xdr:rowOff>
    </xdr:to>
    <xdr:sp macro="" textlink="">
      <xdr:nvSpPr>
        <xdr:cNvPr id="770" name="フローチャート: 判断 769"/>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4842</xdr:rowOff>
    </xdr:from>
    <xdr:ext cx="469744" cy="259045"/>
    <xdr:sp macro="" textlink="">
      <xdr:nvSpPr>
        <xdr:cNvPr id="771" name="n_3aveValue【消防施設】&#10;一人当たり面積"/>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90170</xdr:rowOff>
    </xdr:from>
    <xdr:to>
      <xdr:col>98</xdr:col>
      <xdr:colOff>38100</xdr:colOff>
      <xdr:row>84</xdr:row>
      <xdr:rowOff>20320</xdr:rowOff>
    </xdr:to>
    <xdr:sp macro="" textlink="">
      <xdr:nvSpPr>
        <xdr:cNvPr id="772" name="フローチャート: 判断 771"/>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36847</xdr:rowOff>
    </xdr:from>
    <xdr:ext cx="469744" cy="259045"/>
    <xdr:sp macro="" textlink="">
      <xdr:nvSpPr>
        <xdr:cNvPr id="773"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74" name="テキスト ボックス 7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5" name="テキスト ボックス 7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6" name="テキスト ボックス 7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7" name="テキスト ボックス 7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8" name="テキスト ボックス 7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779" name="楕円 778"/>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91457</xdr:rowOff>
    </xdr:from>
    <xdr:ext cx="469744" cy="259045"/>
    <xdr:sp macro="" textlink="">
      <xdr:nvSpPr>
        <xdr:cNvPr id="780" name="【消防施設】&#10;一人当たり面積該当値テキスト"/>
        <xdr:cNvSpPr txBox="1"/>
      </xdr:nvSpPr>
      <xdr:spPr>
        <a:xfrm>
          <a:off x="221996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108458</xdr:rowOff>
    </xdr:from>
    <xdr:to>
      <xdr:col>112</xdr:col>
      <xdr:colOff>38100</xdr:colOff>
      <xdr:row>84</xdr:row>
      <xdr:rowOff>38608</xdr:rowOff>
    </xdr:to>
    <xdr:sp macro="" textlink="">
      <xdr:nvSpPr>
        <xdr:cNvPr id="781" name="楕円 780"/>
        <xdr:cNvSpPr/>
      </xdr:nvSpPr>
      <xdr:spPr>
        <a:xfrm>
          <a:off x="21272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159258</xdr:rowOff>
    </xdr:from>
    <xdr:to>
      <xdr:col>116</xdr:col>
      <xdr:colOff>63500</xdr:colOff>
      <xdr:row>83</xdr:row>
      <xdr:rowOff>163830</xdr:rowOff>
    </xdr:to>
    <xdr:cxnSp macro="">
      <xdr:nvCxnSpPr>
        <xdr:cNvPr id="782" name="直線コネクタ 781"/>
        <xdr:cNvCxnSpPr/>
      </xdr:nvCxnSpPr>
      <xdr:spPr>
        <a:xfrm>
          <a:off x="21323300" y="143896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103887</xdr:rowOff>
    </xdr:from>
    <xdr:to>
      <xdr:col>107</xdr:col>
      <xdr:colOff>101600</xdr:colOff>
      <xdr:row>84</xdr:row>
      <xdr:rowOff>34037</xdr:rowOff>
    </xdr:to>
    <xdr:sp macro="" textlink="">
      <xdr:nvSpPr>
        <xdr:cNvPr id="783" name="楕円 782"/>
        <xdr:cNvSpPr/>
      </xdr:nvSpPr>
      <xdr:spPr>
        <a:xfrm>
          <a:off x="20383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83</xdr:row>
      <xdr:rowOff>159258</xdr:rowOff>
    </xdr:to>
    <xdr:cxnSp macro="">
      <xdr:nvCxnSpPr>
        <xdr:cNvPr id="784" name="直線コネクタ 783"/>
        <xdr:cNvCxnSpPr/>
      </xdr:nvCxnSpPr>
      <xdr:spPr>
        <a:xfrm>
          <a:off x="20434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85" name="楕円 784"/>
        <xdr:cNvSpPr/>
      </xdr:nvSpPr>
      <xdr:spPr>
        <a:xfrm>
          <a:off x="19494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136398</xdr:rowOff>
    </xdr:from>
    <xdr:to>
      <xdr:col>107</xdr:col>
      <xdr:colOff>50800</xdr:colOff>
      <xdr:row>83</xdr:row>
      <xdr:rowOff>154687</xdr:rowOff>
    </xdr:to>
    <xdr:cxnSp macro="">
      <xdr:nvCxnSpPr>
        <xdr:cNvPr id="786" name="直線コネクタ 785"/>
        <xdr:cNvCxnSpPr/>
      </xdr:nvCxnSpPr>
      <xdr:spPr>
        <a:xfrm>
          <a:off x="19545300" y="143667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787" name="n_1main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25164</xdr:rowOff>
    </xdr:from>
    <xdr:ext cx="469744" cy="259045"/>
    <xdr:sp macro="" textlink="">
      <xdr:nvSpPr>
        <xdr:cNvPr id="788" name="n_2mainValue【消防施設】&#10;一人当たり面積"/>
        <xdr:cNvSpPr txBox="1"/>
      </xdr:nvSpPr>
      <xdr:spPr>
        <a:xfrm>
          <a:off x="20199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6875</xdr:rowOff>
    </xdr:from>
    <xdr:ext cx="469744" cy="259045"/>
    <xdr:sp macro="" textlink="">
      <xdr:nvSpPr>
        <xdr:cNvPr id="789" name="n_3mainValue【消防施設】&#10;一人当たり面積"/>
        <xdr:cNvSpPr txBox="1"/>
      </xdr:nvSpPr>
      <xdr:spPr>
        <a:xfrm>
          <a:off x="19310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15" name="直線コネクタ 814"/>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16"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17" name="直線コネクタ 816"/>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18"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19" name="直線コネクタ 818"/>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20" name="【庁舎】&#10;有形固定資産減価償却率平均値テキスト"/>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21" name="フローチャート: 判断 820"/>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22" name="フローチャート: 判断 821"/>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92908</xdr:rowOff>
    </xdr:from>
    <xdr:ext cx="405111" cy="259045"/>
    <xdr:sp macro="" textlink="">
      <xdr:nvSpPr>
        <xdr:cNvPr id="823" name="n_1aveValue【庁舎】&#10;有形固定資産減価償却率"/>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5806</xdr:rowOff>
    </xdr:from>
    <xdr:to>
      <xdr:col>76</xdr:col>
      <xdr:colOff>165100</xdr:colOff>
      <xdr:row>104</xdr:row>
      <xdr:rowOff>107406</xdr:rowOff>
    </xdr:to>
    <xdr:sp macro="" textlink="">
      <xdr:nvSpPr>
        <xdr:cNvPr id="824" name="フローチャート: 判断 823"/>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123933</xdr:rowOff>
    </xdr:from>
    <xdr:ext cx="405111" cy="259045"/>
    <xdr:sp macro="" textlink="">
      <xdr:nvSpPr>
        <xdr:cNvPr id="825"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157662</xdr:rowOff>
    </xdr:from>
    <xdr:to>
      <xdr:col>72</xdr:col>
      <xdr:colOff>38100</xdr:colOff>
      <xdr:row>104</xdr:row>
      <xdr:rowOff>87812</xdr:rowOff>
    </xdr:to>
    <xdr:sp macro="" textlink="">
      <xdr:nvSpPr>
        <xdr:cNvPr id="826" name="フローチャート: 判断 825"/>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104339</xdr:rowOff>
    </xdr:from>
    <xdr:ext cx="405111" cy="259045"/>
    <xdr:sp macro="" textlink="">
      <xdr:nvSpPr>
        <xdr:cNvPr id="827" name="n_3aveValue【庁舎】&#10;有形固定資産減価償却率"/>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51526</xdr:rowOff>
    </xdr:from>
    <xdr:to>
      <xdr:col>67</xdr:col>
      <xdr:colOff>101600</xdr:colOff>
      <xdr:row>104</xdr:row>
      <xdr:rowOff>153126</xdr:rowOff>
    </xdr:to>
    <xdr:sp macro="" textlink="">
      <xdr:nvSpPr>
        <xdr:cNvPr id="828" name="フローチャート: 判断 827"/>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169653</xdr:rowOff>
    </xdr:from>
    <xdr:ext cx="405111" cy="259045"/>
    <xdr:sp macro="" textlink="">
      <xdr:nvSpPr>
        <xdr:cNvPr id="829"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30" name="テキスト ボックス 8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1" name="テキスト ボックス 8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2" name="テキスト ボックス 8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3" name="テキスト ボックス 8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4" name="テキスト ボックス 8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92348</xdr:rowOff>
    </xdr:from>
    <xdr:to>
      <xdr:col>85</xdr:col>
      <xdr:colOff>177800</xdr:colOff>
      <xdr:row>106</xdr:row>
      <xdr:rowOff>22498</xdr:rowOff>
    </xdr:to>
    <xdr:sp macro="" textlink="">
      <xdr:nvSpPr>
        <xdr:cNvPr id="835" name="楕円 834"/>
        <xdr:cNvSpPr/>
      </xdr:nvSpPr>
      <xdr:spPr>
        <a:xfrm>
          <a:off x="16268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70775</xdr:rowOff>
    </xdr:from>
    <xdr:ext cx="405111" cy="259045"/>
    <xdr:sp macro="" textlink="">
      <xdr:nvSpPr>
        <xdr:cNvPr id="836" name="【庁舎】&#10;有形固定資産減価償却率該当値テキスト"/>
        <xdr:cNvSpPr txBox="1"/>
      </xdr:nvSpPr>
      <xdr:spPr>
        <a:xfrm>
          <a:off x="16357600"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67855</xdr:rowOff>
    </xdr:from>
    <xdr:to>
      <xdr:col>81</xdr:col>
      <xdr:colOff>101600</xdr:colOff>
      <xdr:row>105</xdr:row>
      <xdr:rowOff>169455</xdr:rowOff>
    </xdr:to>
    <xdr:sp macro="" textlink="">
      <xdr:nvSpPr>
        <xdr:cNvPr id="837" name="楕円 836"/>
        <xdr:cNvSpPr/>
      </xdr:nvSpPr>
      <xdr:spPr>
        <a:xfrm>
          <a:off x="15430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118655</xdr:rowOff>
    </xdr:from>
    <xdr:to>
      <xdr:col>85</xdr:col>
      <xdr:colOff>127000</xdr:colOff>
      <xdr:row>105</xdr:row>
      <xdr:rowOff>143148</xdr:rowOff>
    </xdr:to>
    <xdr:cxnSp macro="">
      <xdr:nvCxnSpPr>
        <xdr:cNvPr id="838" name="直線コネクタ 837"/>
        <xdr:cNvCxnSpPr/>
      </xdr:nvCxnSpPr>
      <xdr:spPr>
        <a:xfrm>
          <a:off x="15481300" y="1812090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39" name="楕円 838"/>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118655</xdr:rowOff>
    </xdr:to>
    <xdr:cxnSp macro="">
      <xdr:nvCxnSpPr>
        <xdr:cNvPr id="840" name="直線コネクタ 839"/>
        <xdr:cNvCxnSpPr/>
      </xdr:nvCxnSpPr>
      <xdr:spPr>
        <a:xfrm>
          <a:off x="14592300" y="180898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159294</xdr:rowOff>
    </xdr:from>
    <xdr:to>
      <xdr:col>72</xdr:col>
      <xdr:colOff>38100</xdr:colOff>
      <xdr:row>104</xdr:row>
      <xdr:rowOff>89444</xdr:rowOff>
    </xdr:to>
    <xdr:sp macro="" textlink="">
      <xdr:nvSpPr>
        <xdr:cNvPr id="841" name="楕円 840"/>
        <xdr:cNvSpPr/>
      </xdr:nvSpPr>
      <xdr:spPr>
        <a:xfrm>
          <a:off x="13652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38644</xdr:rowOff>
    </xdr:from>
    <xdr:to>
      <xdr:col>76</xdr:col>
      <xdr:colOff>114300</xdr:colOff>
      <xdr:row>105</xdr:row>
      <xdr:rowOff>87630</xdr:rowOff>
    </xdr:to>
    <xdr:cxnSp macro="">
      <xdr:nvCxnSpPr>
        <xdr:cNvPr id="842" name="直線コネクタ 841"/>
        <xdr:cNvCxnSpPr/>
      </xdr:nvCxnSpPr>
      <xdr:spPr>
        <a:xfrm>
          <a:off x="13703300" y="17869444"/>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160582</xdr:rowOff>
    </xdr:from>
    <xdr:ext cx="405111" cy="259045"/>
    <xdr:sp macro="" textlink="">
      <xdr:nvSpPr>
        <xdr:cNvPr id="843" name="n_1mainValue【庁舎】&#10;有形固定資産減価償却率"/>
        <xdr:cNvSpPr txBox="1"/>
      </xdr:nvSpPr>
      <xdr:spPr>
        <a:xfrm>
          <a:off x="152660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44" name="n_2mainValue【庁舎】&#10;有形固定資産減価償却率"/>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80571</xdr:rowOff>
    </xdr:from>
    <xdr:ext cx="405111" cy="259045"/>
    <xdr:sp macro="" textlink="">
      <xdr:nvSpPr>
        <xdr:cNvPr id="845" name="n_3mainValue【庁舎】&#10;有形固定資産減価償却率"/>
        <xdr:cNvSpPr txBox="1"/>
      </xdr:nvSpPr>
      <xdr:spPr>
        <a:xfrm>
          <a:off x="13500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71" name="直線コネクタ 870"/>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72"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73" name="直線コネクタ 872"/>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74"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75" name="直線コネクタ 874"/>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76"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77" name="フローチャート: 判断 876"/>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78" name="フローチャート: 判断 877"/>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155683</xdr:rowOff>
    </xdr:from>
    <xdr:ext cx="469744" cy="259045"/>
    <xdr:sp macro="" textlink="">
      <xdr:nvSpPr>
        <xdr:cNvPr id="879" name="n_1ave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66221</xdr:rowOff>
    </xdr:from>
    <xdr:to>
      <xdr:col>107</xdr:col>
      <xdr:colOff>101600</xdr:colOff>
      <xdr:row>106</xdr:row>
      <xdr:rowOff>167821</xdr:rowOff>
    </xdr:to>
    <xdr:sp macro="" textlink="">
      <xdr:nvSpPr>
        <xdr:cNvPr id="880" name="フローチャート: 判断 879"/>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158948</xdr:rowOff>
    </xdr:from>
    <xdr:ext cx="469744" cy="259045"/>
    <xdr:sp macro="" textlink="">
      <xdr:nvSpPr>
        <xdr:cNvPr id="881" name="n_2aveValue【庁舎】&#10;一人当たり面積"/>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7438</xdr:rowOff>
    </xdr:from>
    <xdr:to>
      <xdr:col>102</xdr:col>
      <xdr:colOff>165100</xdr:colOff>
      <xdr:row>106</xdr:row>
      <xdr:rowOff>109038</xdr:rowOff>
    </xdr:to>
    <xdr:sp macro="" textlink="">
      <xdr:nvSpPr>
        <xdr:cNvPr id="882" name="フローチャート: 判断 881"/>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100165</xdr:rowOff>
    </xdr:from>
    <xdr:ext cx="469744" cy="259045"/>
    <xdr:sp macro="" textlink="">
      <xdr:nvSpPr>
        <xdr:cNvPr id="883" name="n_3aveValue【庁舎】&#10;一人当たり面積"/>
        <xdr:cNvSpPr txBox="1"/>
      </xdr:nvSpPr>
      <xdr:spPr>
        <a:xfrm>
          <a:off x="19310427"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123371</xdr:rowOff>
    </xdr:from>
    <xdr:to>
      <xdr:col>98</xdr:col>
      <xdr:colOff>38100</xdr:colOff>
      <xdr:row>107</xdr:row>
      <xdr:rowOff>53521</xdr:rowOff>
    </xdr:to>
    <xdr:sp macro="" textlink="">
      <xdr:nvSpPr>
        <xdr:cNvPr id="884" name="フローチャート: 判断 883"/>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105</xdr:row>
      <xdr:rowOff>70048</xdr:rowOff>
    </xdr:from>
    <xdr:ext cx="469744" cy="259045"/>
    <xdr:sp macro="" textlink="">
      <xdr:nvSpPr>
        <xdr:cNvPr id="885"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86" name="テキスト ボックス 8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891" name="楕円 890"/>
        <xdr:cNvSpPr/>
      </xdr:nvSpPr>
      <xdr:spPr>
        <a:xfrm>
          <a:off x="22110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121756</xdr:rowOff>
    </xdr:from>
    <xdr:ext cx="469744" cy="259045"/>
    <xdr:sp macro="" textlink="">
      <xdr:nvSpPr>
        <xdr:cNvPr id="892" name="【庁舎】&#10;一人当たり面積該当値テキスト"/>
        <xdr:cNvSpPr txBox="1"/>
      </xdr:nvSpPr>
      <xdr:spPr>
        <a:xfrm>
          <a:off x="22199600" y="1795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90714</xdr:rowOff>
    </xdr:from>
    <xdr:to>
      <xdr:col>112</xdr:col>
      <xdr:colOff>38100</xdr:colOff>
      <xdr:row>106</xdr:row>
      <xdr:rowOff>20864</xdr:rowOff>
    </xdr:to>
    <xdr:sp macro="" textlink="">
      <xdr:nvSpPr>
        <xdr:cNvPr id="893" name="楕円 892"/>
        <xdr:cNvSpPr/>
      </xdr:nvSpPr>
      <xdr:spPr>
        <a:xfrm>
          <a:off x="21272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141514</xdr:rowOff>
    </xdr:from>
    <xdr:to>
      <xdr:col>116</xdr:col>
      <xdr:colOff>63500</xdr:colOff>
      <xdr:row>105</xdr:row>
      <xdr:rowOff>149679</xdr:rowOff>
    </xdr:to>
    <xdr:cxnSp macro="">
      <xdr:nvCxnSpPr>
        <xdr:cNvPr id="894" name="直線コネクタ 893"/>
        <xdr:cNvCxnSpPr/>
      </xdr:nvCxnSpPr>
      <xdr:spPr>
        <a:xfrm>
          <a:off x="21323300" y="1814376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87449</xdr:rowOff>
    </xdr:from>
    <xdr:to>
      <xdr:col>107</xdr:col>
      <xdr:colOff>101600</xdr:colOff>
      <xdr:row>106</xdr:row>
      <xdr:rowOff>17599</xdr:rowOff>
    </xdr:to>
    <xdr:sp macro="" textlink="">
      <xdr:nvSpPr>
        <xdr:cNvPr id="895" name="楕円 894"/>
        <xdr:cNvSpPr/>
      </xdr:nvSpPr>
      <xdr:spPr>
        <a:xfrm>
          <a:off x="20383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138249</xdr:rowOff>
    </xdr:from>
    <xdr:to>
      <xdr:col>111</xdr:col>
      <xdr:colOff>177800</xdr:colOff>
      <xdr:row>105</xdr:row>
      <xdr:rowOff>141514</xdr:rowOff>
    </xdr:to>
    <xdr:cxnSp macro="">
      <xdr:nvCxnSpPr>
        <xdr:cNvPr id="896" name="直線コネクタ 895"/>
        <xdr:cNvCxnSpPr/>
      </xdr:nvCxnSpPr>
      <xdr:spPr>
        <a:xfrm>
          <a:off x="20434300" y="181404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131536</xdr:rowOff>
    </xdr:from>
    <xdr:to>
      <xdr:col>102</xdr:col>
      <xdr:colOff>165100</xdr:colOff>
      <xdr:row>105</xdr:row>
      <xdr:rowOff>61686</xdr:rowOff>
    </xdr:to>
    <xdr:sp macro="" textlink="">
      <xdr:nvSpPr>
        <xdr:cNvPr id="897" name="楕円 896"/>
        <xdr:cNvSpPr/>
      </xdr:nvSpPr>
      <xdr:spPr>
        <a:xfrm>
          <a:off x="19494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10886</xdr:rowOff>
    </xdr:from>
    <xdr:to>
      <xdr:col>107</xdr:col>
      <xdr:colOff>50800</xdr:colOff>
      <xdr:row>105</xdr:row>
      <xdr:rowOff>138249</xdr:rowOff>
    </xdr:to>
    <xdr:cxnSp macro="">
      <xdr:nvCxnSpPr>
        <xdr:cNvPr id="898" name="直線コネクタ 897"/>
        <xdr:cNvCxnSpPr/>
      </xdr:nvCxnSpPr>
      <xdr:spPr>
        <a:xfrm>
          <a:off x="19545300" y="18013136"/>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99" name="n_1main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34126</xdr:rowOff>
    </xdr:from>
    <xdr:ext cx="469744" cy="259045"/>
    <xdr:sp macro="" textlink="">
      <xdr:nvSpPr>
        <xdr:cNvPr id="900" name="n_2mainValue【庁舎】&#10;一人当たり面積"/>
        <xdr:cNvSpPr txBox="1"/>
      </xdr:nvSpPr>
      <xdr:spPr>
        <a:xfrm>
          <a:off x="20199427" y="178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78213</xdr:rowOff>
    </xdr:from>
    <xdr:ext cx="469744" cy="259045"/>
    <xdr:sp macro="" textlink="">
      <xdr:nvSpPr>
        <xdr:cNvPr id="901" name="n_3mainValue【庁舎】&#10;一人当たり面積"/>
        <xdr:cNvSpPr txBox="1"/>
      </xdr:nvSpPr>
      <xdr:spPr>
        <a:xfrm>
          <a:off x="19310427" y="1773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有形固定資産減価償却率の高い</a:t>
          </a:r>
          <a:r>
            <a:rPr kumimoji="1"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施設のなかで</a:t>
          </a:r>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については、令和２年度で整備</a:t>
          </a:r>
          <a:r>
            <a:rPr kumimoji="1"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としており</a:t>
          </a:r>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、今後数値は下がるものと</a:t>
          </a:r>
          <a:r>
            <a:rPr kumimoji="1"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見込んでい</a:t>
          </a:r>
          <a:r>
            <a:rPr kumimoji="1" lang="ja-JP" altLang="ja-JP" sz="20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20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40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20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その他の施設については、公共施設等総合管理計画、個別施設計画に基づいた施設の維持管理を適切に進めていく</a:t>
          </a:r>
          <a:r>
            <a:rPr lang="ja-JP" altLang="en-US" sz="20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40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46331158</v>
      </c>
      <c r="BO4" s="431"/>
      <c r="BP4" s="431"/>
      <c r="BQ4" s="431"/>
      <c r="BR4" s="431"/>
      <c r="BS4" s="431"/>
      <c r="BT4" s="431"/>
      <c r="BU4" s="432"/>
      <c r="BV4" s="430">
        <v>40939666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9.8000000000000007</v>
      </c>
      <c r="CU4" s="437"/>
      <c r="CV4" s="437"/>
      <c r="CW4" s="437"/>
      <c r="CX4" s="437"/>
      <c r="CY4" s="437"/>
      <c r="CZ4" s="437"/>
      <c r="DA4" s="438"/>
      <c r="DB4" s="436">
        <v>8.6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44297536</v>
      </c>
      <c r="BO5" s="468"/>
      <c r="BP5" s="468"/>
      <c r="BQ5" s="468"/>
      <c r="BR5" s="468"/>
      <c r="BS5" s="468"/>
      <c r="BT5" s="468"/>
      <c r="BU5" s="469"/>
      <c r="BV5" s="467">
        <v>38971299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85.4</v>
      </c>
      <c r="CU5" s="465"/>
      <c r="CV5" s="465"/>
      <c r="CW5" s="465"/>
      <c r="CX5" s="465"/>
      <c r="CY5" s="465"/>
      <c r="CZ5" s="465"/>
      <c r="DA5" s="466"/>
      <c r="DB5" s="464">
        <v>85.5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2033622</v>
      </c>
      <c r="BO6" s="468"/>
      <c r="BP6" s="468"/>
      <c r="BQ6" s="468"/>
      <c r="BR6" s="468"/>
      <c r="BS6" s="468"/>
      <c r="BT6" s="468"/>
      <c r="BU6" s="469"/>
      <c r="BV6" s="467">
        <v>1968367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88.1</v>
      </c>
      <c r="CU6" s="505"/>
      <c r="CV6" s="505"/>
      <c r="CW6" s="505"/>
      <c r="CX6" s="505"/>
      <c r="CY6" s="505"/>
      <c r="CZ6" s="505"/>
      <c r="DA6" s="506"/>
      <c r="DB6" s="504">
        <v>89.1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202900</v>
      </c>
      <c r="BO7" s="468"/>
      <c r="BP7" s="468"/>
      <c r="BQ7" s="468"/>
      <c r="BR7" s="468"/>
      <c r="BS7" s="468"/>
      <c r="BT7" s="468"/>
      <c r="BU7" s="469"/>
      <c r="BV7" s="467">
        <v>329542</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18625004</v>
      </c>
      <c r="CU7" s="468"/>
      <c r="CV7" s="468"/>
      <c r="CW7" s="468"/>
      <c r="CX7" s="468"/>
      <c r="CY7" s="468"/>
      <c r="CZ7" s="468"/>
      <c r="DA7" s="469"/>
      <c r="DB7" s="467">
        <v>19017894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1830722</v>
      </c>
      <c r="BO8" s="468"/>
      <c r="BP8" s="468"/>
      <c r="BQ8" s="468"/>
      <c r="BR8" s="468"/>
      <c r="BS8" s="468"/>
      <c r="BT8" s="468"/>
      <c r="BU8" s="469"/>
      <c r="BV8" s="467">
        <v>1638825</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0.34</v>
      </c>
      <c r="CU8" s="508"/>
      <c r="CV8" s="508"/>
      <c r="CW8" s="508"/>
      <c r="CX8" s="508"/>
      <c r="CY8" s="508"/>
      <c r="CZ8" s="508"/>
      <c r="DA8" s="509"/>
      <c r="DB8" s="507">
        <v>0.33</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51186</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94</v>
      </c>
      <c r="AV9" s="500"/>
      <c r="AW9" s="500"/>
      <c r="AX9" s="500"/>
      <c r="AY9" s="501" t="s">
        <v>114</v>
      </c>
      <c r="AZ9" s="502"/>
      <c r="BA9" s="502"/>
      <c r="BB9" s="502"/>
      <c r="BC9" s="502"/>
      <c r="BD9" s="502"/>
      <c r="BE9" s="502"/>
      <c r="BF9" s="502"/>
      <c r="BG9" s="502"/>
      <c r="BH9" s="502"/>
      <c r="BI9" s="502"/>
      <c r="BJ9" s="502"/>
      <c r="BK9" s="502"/>
      <c r="BL9" s="502"/>
      <c r="BM9" s="503"/>
      <c r="BN9" s="467">
        <v>191897</v>
      </c>
      <c r="BO9" s="468"/>
      <c r="BP9" s="468"/>
      <c r="BQ9" s="468"/>
      <c r="BR9" s="468"/>
      <c r="BS9" s="468"/>
      <c r="BT9" s="468"/>
      <c r="BU9" s="469"/>
      <c r="BV9" s="467">
        <v>-507609</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18.399999999999999</v>
      </c>
      <c r="CU9" s="465"/>
      <c r="CV9" s="465"/>
      <c r="CW9" s="465"/>
      <c r="CX9" s="465"/>
      <c r="CY9" s="465"/>
      <c r="CZ9" s="465"/>
      <c r="DA9" s="466"/>
      <c r="DB9" s="464">
        <v>14.7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52039</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1048797</v>
      </c>
      <c r="BO10" s="468"/>
      <c r="BP10" s="468"/>
      <c r="BQ10" s="468"/>
      <c r="BR10" s="468"/>
      <c r="BS10" s="468"/>
      <c r="BT10" s="468"/>
      <c r="BU10" s="469"/>
      <c r="BV10" s="467">
        <v>1084221</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941165</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55434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1339303</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54815</v>
      </c>
      <c r="S13" s="552"/>
      <c r="T13" s="552"/>
      <c r="U13" s="552"/>
      <c r="V13" s="553"/>
      <c r="W13" s="483" t="s">
        <v>139</v>
      </c>
      <c r="X13" s="484"/>
      <c r="Y13" s="484"/>
      <c r="Z13" s="484"/>
      <c r="AA13" s="484"/>
      <c r="AB13" s="474"/>
      <c r="AC13" s="518">
        <v>4249</v>
      </c>
      <c r="AD13" s="519"/>
      <c r="AE13" s="519"/>
      <c r="AF13" s="519"/>
      <c r="AG13" s="561"/>
      <c r="AH13" s="518">
        <v>5133</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842556</v>
      </c>
      <c r="BO13" s="468"/>
      <c r="BP13" s="468"/>
      <c r="BQ13" s="468"/>
      <c r="BR13" s="468"/>
      <c r="BS13" s="468"/>
      <c r="BT13" s="468"/>
      <c r="BU13" s="469"/>
      <c r="BV13" s="467">
        <v>576612</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7.2</v>
      </c>
      <c r="CU13" s="465"/>
      <c r="CV13" s="465"/>
      <c r="CW13" s="465"/>
      <c r="CX13" s="465"/>
      <c r="CY13" s="465"/>
      <c r="CZ13" s="465"/>
      <c r="DA13" s="466"/>
      <c r="DB13" s="464">
        <v>7.1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54625</v>
      </c>
      <c r="S14" s="552"/>
      <c r="T14" s="552"/>
      <c r="U14" s="552"/>
      <c r="V14" s="553"/>
      <c r="W14" s="457"/>
      <c r="X14" s="458"/>
      <c r="Y14" s="458"/>
      <c r="Z14" s="458"/>
      <c r="AA14" s="458"/>
      <c r="AB14" s="447"/>
      <c r="AC14" s="554">
        <v>19.3</v>
      </c>
      <c r="AD14" s="555"/>
      <c r="AE14" s="555"/>
      <c r="AF14" s="555"/>
      <c r="AG14" s="556"/>
      <c r="AH14" s="554">
        <v>22.4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20.6</v>
      </c>
      <c r="CU14" s="566"/>
      <c r="CV14" s="566"/>
      <c r="CW14" s="566"/>
      <c r="CX14" s="566"/>
      <c r="CY14" s="566"/>
      <c r="CZ14" s="566"/>
      <c r="DA14" s="567"/>
      <c r="DB14" s="565">
        <v>15.5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54229</v>
      </c>
      <c r="S15" s="552"/>
      <c r="T15" s="552"/>
      <c r="U15" s="552"/>
      <c r="V15" s="553"/>
      <c r="W15" s="483" t="s">
        <v>147</v>
      </c>
      <c r="X15" s="484"/>
      <c r="Y15" s="484"/>
      <c r="Z15" s="484"/>
      <c r="AA15" s="484"/>
      <c r="AB15" s="474"/>
      <c r="AC15" s="518">
        <v>3097</v>
      </c>
      <c r="AD15" s="519"/>
      <c r="AE15" s="519"/>
      <c r="AF15" s="519"/>
      <c r="AG15" s="561"/>
      <c r="AH15" s="518">
        <v>3382</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5603260</v>
      </c>
      <c r="BO15" s="431"/>
      <c r="BP15" s="431"/>
      <c r="BQ15" s="431"/>
      <c r="BR15" s="431"/>
      <c r="BS15" s="431"/>
      <c r="BT15" s="431"/>
      <c r="BU15" s="432"/>
      <c r="BV15" s="430">
        <v>5364055</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14.1</v>
      </c>
      <c r="AD16" s="555"/>
      <c r="AE16" s="555"/>
      <c r="AF16" s="555"/>
      <c r="AG16" s="556"/>
      <c r="AH16" s="554">
        <v>14.8</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15790362</v>
      </c>
      <c r="BO16" s="468"/>
      <c r="BP16" s="468"/>
      <c r="BQ16" s="468"/>
      <c r="BR16" s="468"/>
      <c r="BS16" s="468"/>
      <c r="BT16" s="468"/>
      <c r="BU16" s="469"/>
      <c r="BV16" s="467">
        <v>15571893</v>
      </c>
      <c r="BW16" s="468"/>
      <c r="BX16" s="468"/>
      <c r="BY16" s="468"/>
      <c r="BZ16" s="468"/>
      <c r="CA16" s="468"/>
      <c r="CB16" s="468"/>
      <c r="CC16" s="469"/>
      <c r="CD16" s="201"/>
      <c r="CE16" s="577" t="s">
        <v>153</v>
      </c>
      <c r="CF16" s="577"/>
      <c r="CG16" s="577"/>
      <c r="CH16" s="577"/>
      <c r="CI16" s="577"/>
      <c r="CJ16" s="577"/>
      <c r="CK16" s="577"/>
      <c r="CL16" s="577"/>
      <c r="CM16" s="577"/>
      <c r="CN16" s="577"/>
      <c r="CO16" s="577"/>
      <c r="CP16" s="577"/>
      <c r="CQ16" s="577"/>
      <c r="CR16" s="577"/>
      <c r="CS16" s="578"/>
      <c r="CT16" s="464">
        <v>1.6</v>
      </c>
      <c r="CU16" s="465"/>
      <c r="CV16" s="465"/>
      <c r="CW16" s="465"/>
      <c r="CX16" s="465"/>
      <c r="CY16" s="465"/>
      <c r="CZ16" s="465"/>
      <c r="DA16" s="466"/>
      <c r="DB16" s="464" t="s">
        <v>128</v>
      </c>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14644</v>
      </c>
      <c r="AD17" s="519"/>
      <c r="AE17" s="519"/>
      <c r="AF17" s="519"/>
      <c r="AG17" s="561"/>
      <c r="AH17" s="518">
        <v>14369</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7151883</v>
      </c>
      <c r="BO17" s="468"/>
      <c r="BP17" s="468"/>
      <c r="BQ17" s="468"/>
      <c r="BR17" s="468"/>
      <c r="BS17" s="468"/>
      <c r="BT17" s="468"/>
      <c r="BU17" s="469"/>
      <c r="BV17" s="467">
        <v>6824256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204.27</v>
      </c>
      <c r="M18" s="583"/>
      <c r="N18" s="583"/>
      <c r="O18" s="583"/>
      <c r="P18" s="583"/>
      <c r="Q18" s="583"/>
      <c r="R18" s="584"/>
      <c r="S18" s="584"/>
      <c r="T18" s="584"/>
      <c r="U18" s="584"/>
      <c r="V18" s="585"/>
      <c r="W18" s="485"/>
      <c r="X18" s="486"/>
      <c r="Y18" s="486"/>
      <c r="Z18" s="486"/>
      <c r="AA18" s="486"/>
      <c r="AB18" s="477"/>
      <c r="AC18" s="586">
        <v>66.599999999999994</v>
      </c>
      <c r="AD18" s="587"/>
      <c r="AE18" s="587"/>
      <c r="AF18" s="587"/>
      <c r="AG18" s="588"/>
      <c r="AH18" s="586">
        <v>62.8</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16306339</v>
      </c>
      <c r="BO18" s="468"/>
      <c r="BP18" s="468"/>
      <c r="BQ18" s="468"/>
      <c r="BR18" s="468"/>
      <c r="BS18" s="468"/>
      <c r="BT18" s="468"/>
      <c r="BU18" s="469"/>
      <c r="BV18" s="467">
        <v>16580482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251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25051675</v>
      </c>
      <c r="BO19" s="468"/>
      <c r="BP19" s="468"/>
      <c r="BQ19" s="468"/>
      <c r="BR19" s="468"/>
      <c r="BS19" s="468"/>
      <c r="BT19" s="468"/>
      <c r="BU19" s="469"/>
      <c r="BV19" s="467">
        <v>23372661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21977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40712540</v>
      </c>
      <c r="BO23" s="468"/>
      <c r="BP23" s="468"/>
      <c r="BQ23" s="468"/>
      <c r="BR23" s="468"/>
      <c r="BS23" s="468"/>
      <c r="BT23" s="468"/>
      <c r="BU23" s="469"/>
      <c r="BV23" s="467">
        <v>38578426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8300</v>
      </c>
      <c r="R24" s="519"/>
      <c r="S24" s="519"/>
      <c r="T24" s="519"/>
      <c r="U24" s="519"/>
      <c r="V24" s="561"/>
      <c r="W24" s="620"/>
      <c r="X24" s="608"/>
      <c r="Y24" s="609"/>
      <c r="Z24" s="517" t="s">
        <v>172</v>
      </c>
      <c r="AA24" s="497"/>
      <c r="AB24" s="497"/>
      <c r="AC24" s="497"/>
      <c r="AD24" s="497"/>
      <c r="AE24" s="497"/>
      <c r="AF24" s="497"/>
      <c r="AG24" s="498"/>
      <c r="AH24" s="518">
        <v>599</v>
      </c>
      <c r="AI24" s="519"/>
      <c r="AJ24" s="519"/>
      <c r="AK24" s="519"/>
      <c r="AL24" s="561"/>
      <c r="AM24" s="518">
        <v>1785020</v>
      </c>
      <c r="AN24" s="519"/>
      <c r="AO24" s="519"/>
      <c r="AP24" s="519"/>
      <c r="AQ24" s="519"/>
      <c r="AR24" s="561"/>
      <c r="AS24" s="518">
        <v>2980</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33292297</v>
      </c>
      <c r="BO24" s="468"/>
      <c r="BP24" s="468"/>
      <c r="BQ24" s="468"/>
      <c r="BR24" s="468"/>
      <c r="BS24" s="468"/>
      <c r="BT24" s="468"/>
      <c r="BU24" s="469"/>
      <c r="BV24" s="467">
        <v>34034350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6600</v>
      </c>
      <c r="R25" s="519"/>
      <c r="S25" s="519"/>
      <c r="T25" s="519"/>
      <c r="U25" s="519"/>
      <c r="V25" s="561"/>
      <c r="W25" s="620"/>
      <c r="X25" s="608"/>
      <c r="Y25" s="609"/>
      <c r="Z25" s="517" t="s">
        <v>175</v>
      </c>
      <c r="AA25" s="497"/>
      <c r="AB25" s="497"/>
      <c r="AC25" s="497"/>
      <c r="AD25" s="497"/>
      <c r="AE25" s="497"/>
      <c r="AF25" s="497"/>
      <c r="AG25" s="498"/>
      <c r="AH25" s="518">
        <v>83</v>
      </c>
      <c r="AI25" s="519"/>
      <c r="AJ25" s="519"/>
      <c r="AK25" s="519"/>
      <c r="AL25" s="561"/>
      <c r="AM25" s="518">
        <v>254810</v>
      </c>
      <c r="AN25" s="519"/>
      <c r="AO25" s="519"/>
      <c r="AP25" s="519"/>
      <c r="AQ25" s="519"/>
      <c r="AR25" s="561"/>
      <c r="AS25" s="518">
        <v>3070</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11384672</v>
      </c>
      <c r="BO25" s="431"/>
      <c r="BP25" s="431"/>
      <c r="BQ25" s="431"/>
      <c r="BR25" s="431"/>
      <c r="BS25" s="431"/>
      <c r="BT25" s="431"/>
      <c r="BU25" s="432"/>
      <c r="BV25" s="430">
        <v>13188075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6200</v>
      </c>
      <c r="R26" s="519"/>
      <c r="S26" s="519"/>
      <c r="T26" s="519"/>
      <c r="U26" s="519"/>
      <c r="V26" s="561"/>
      <c r="W26" s="620"/>
      <c r="X26" s="608"/>
      <c r="Y26" s="609"/>
      <c r="Z26" s="517" t="s">
        <v>178</v>
      </c>
      <c r="AA26" s="630"/>
      <c r="AB26" s="630"/>
      <c r="AC26" s="630"/>
      <c r="AD26" s="630"/>
      <c r="AE26" s="630"/>
      <c r="AF26" s="630"/>
      <c r="AG26" s="631"/>
      <c r="AH26" s="518">
        <v>1</v>
      </c>
      <c r="AI26" s="519"/>
      <c r="AJ26" s="519"/>
      <c r="AK26" s="519"/>
      <c r="AL26" s="561"/>
      <c r="AM26" s="518" t="s">
        <v>179</v>
      </c>
      <c r="AN26" s="519"/>
      <c r="AO26" s="519"/>
      <c r="AP26" s="519"/>
      <c r="AQ26" s="519"/>
      <c r="AR26" s="561"/>
      <c r="AS26" s="518" t="s">
        <v>179</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4150</v>
      </c>
      <c r="R27" s="519"/>
      <c r="S27" s="519"/>
      <c r="T27" s="519"/>
      <c r="U27" s="519"/>
      <c r="V27" s="561"/>
      <c r="W27" s="620"/>
      <c r="X27" s="608"/>
      <c r="Y27" s="609"/>
      <c r="Z27" s="517" t="s">
        <v>182</v>
      </c>
      <c r="AA27" s="497"/>
      <c r="AB27" s="497"/>
      <c r="AC27" s="497"/>
      <c r="AD27" s="497"/>
      <c r="AE27" s="497"/>
      <c r="AF27" s="497"/>
      <c r="AG27" s="498"/>
      <c r="AH27" s="518">
        <v>18</v>
      </c>
      <c r="AI27" s="519"/>
      <c r="AJ27" s="519"/>
      <c r="AK27" s="519"/>
      <c r="AL27" s="561"/>
      <c r="AM27" s="518">
        <v>60678</v>
      </c>
      <c r="AN27" s="519"/>
      <c r="AO27" s="519"/>
      <c r="AP27" s="519"/>
      <c r="AQ27" s="519"/>
      <c r="AR27" s="561"/>
      <c r="AS27" s="518">
        <v>3371</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137</v>
      </c>
      <c r="BO27" s="644"/>
      <c r="BP27" s="644"/>
      <c r="BQ27" s="644"/>
      <c r="BR27" s="644"/>
      <c r="BS27" s="644"/>
      <c r="BT27" s="644"/>
      <c r="BU27" s="645"/>
      <c r="BV27" s="643" t="s">
        <v>137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3630</v>
      </c>
      <c r="R28" s="519"/>
      <c r="S28" s="519"/>
      <c r="T28" s="519"/>
      <c r="U28" s="519"/>
      <c r="V28" s="561"/>
      <c r="W28" s="620"/>
      <c r="X28" s="608"/>
      <c r="Y28" s="609"/>
      <c r="Z28" s="517" t="s">
        <v>185</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9951640</v>
      </c>
      <c r="BO28" s="431"/>
      <c r="BP28" s="431"/>
      <c r="BQ28" s="431"/>
      <c r="BR28" s="431"/>
      <c r="BS28" s="431"/>
      <c r="BT28" s="431"/>
      <c r="BU28" s="432"/>
      <c r="BV28" s="430">
        <v>10242146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22</v>
      </c>
      <c r="M29" s="519"/>
      <c r="N29" s="519"/>
      <c r="O29" s="519"/>
      <c r="P29" s="561"/>
      <c r="Q29" s="518">
        <v>3435</v>
      </c>
      <c r="R29" s="519"/>
      <c r="S29" s="519"/>
      <c r="T29" s="519"/>
      <c r="U29" s="519"/>
      <c r="V29" s="561"/>
      <c r="W29" s="621"/>
      <c r="X29" s="622"/>
      <c r="Y29" s="623"/>
      <c r="Z29" s="517" t="s">
        <v>188</v>
      </c>
      <c r="AA29" s="497"/>
      <c r="AB29" s="497"/>
      <c r="AC29" s="497"/>
      <c r="AD29" s="497"/>
      <c r="AE29" s="497"/>
      <c r="AF29" s="497"/>
      <c r="AG29" s="498"/>
      <c r="AH29" s="518">
        <v>617</v>
      </c>
      <c r="AI29" s="519"/>
      <c r="AJ29" s="519"/>
      <c r="AK29" s="519"/>
      <c r="AL29" s="561"/>
      <c r="AM29" s="518">
        <v>1845698</v>
      </c>
      <c r="AN29" s="519"/>
      <c r="AO29" s="519"/>
      <c r="AP29" s="519"/>
      <c r="AQ29" s="519"/>
      <c r="AR29" s="561"/>
      <c r="AS29" s="518">
        <v>2991</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444780</v>
      </c>
      <c r="BO29" s="468"/>
      <c r="BP29" s="468"/>
      <c r="BQ29" s="468"/>
      <c r="BR29" s="468"/>
      <c r="BS29" s="468"/>
      <c r="BT29" s="468"/>
      <c r="BU29" s="469"/>
      <c r="BV29" s="467">
        <v>1021067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94.6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4719150</v>
      </c>
      <c r="BO30" s="644"/>
      <c r="BP30" s="644"/>
      <c r="BQ30" s="644"/>
      <c r="BR30" s="644"/>
      <c r="BS30" s="644"/>
      <c r="BT30" s="644"/>
      <c r="BU30" s="645"/>
      <c r="BV30" s="643">
        <v>5526606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197</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水道事業特別会計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港湾事業特別会計</v>
      </c>
      <c r="BH34" s="657"/>
      <c r="BI34" s="657"/>
      <c r="BJ34" s="657"/>
      <c r="BK34" s="657"/>
      <c r="BL34" s="657"/>
      <c r="BM34" s="657"/>
      <c r="BN34" s="657"/>
      <c r="BO34" s="657"/>
      <c r="BP34" s="657"/>
      <c r="BQ34" s="657"/>
      <c r="BR34" s="657"/>
      <c r="BS34" s="657"/>
      <c r="BT34" s="657"/>
      <c r="BU34" s="657"/>
      <c r="BV34" s="214"/>
      <c r="BW34" s="656" t="str">
        <f>IF(BY34="","",MAX(C34:D43,U34:V43,AM34:AN43,BE34:BF43)+1)</f>
        <v/>
      </c>
      <c r="BX34" s="656"/>
      <c r="BY34" s="657" t="str">
        <f>IF('各会計、関係団体の財政状況及び健全化判断比率'!B68="","",'各会計、関係団体の財政状況及び健全化判断比率'!B68)</f>
        <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再生可能エネルギー運営事業特別会計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公共下水道事業特別会計</v>
      </c>
      <c r="BH35" s="657"/>
      <c r="BI35" s="657"/>
      <c r="BJ35" s="657"/>
      <c r="BK35" s="657"/>
      <c r="BL35" s="657"/>
      <c r="BM35" s="657"/>
      <c r="BN35" s="657"/>
      <c r="BO35" s="657"/>
      <c r="BP35" s="657"/>
      <c r="BQ35" s="657"/>
      <c r="BR35" s="657"/>
      <c r="BS35" s="657"/>
      <c r="BT35" s="657"/>
      <c r="BU35" s="657"/>
      <c r="BV35" s="214"/>
      <c r="BW35" s="656" t="str">
        <f t="shared" ref="BW35:BW43" si="2">IF(BY35="","",BW34+1)</f>
        <v/>
      </c>
      <c r="BX35" s="656"/>
      <c r="BY35" s="657" t="str">
        <f>IF('各会計、関係団体の財政状況及び健全化判断比率'!B69="","",'各会計、関係団体の財政状況及び健全化判断比率'!B69)</f>
        <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IF('各会計、関係団体の財政状況及び健全化判断比率'!B34="","",'各会計、関係団体の財政状況及び健全化判断比率'!B34)</f>
        <v>農漁業集落排水事業特別会計</v>
      </c>
      <c r="BH36" s="657"/>
      <c r="BI36" s="657"/>
      <c r="BJ36" s="657"/>
      <c r="BK36" s="657"/>
      <c r="BL36" s="657"/>
      <c r="BM36" s="657"/>
      <c r="BN36" s="657"/>
      <c r="BO36" s="657"/>
      <c r="BP36" s="657"/>
      <c r="BQ36" s="657"/>
      <c r="BR36" s="657"/>
      <c r="BS36" s="657"/>
      <c r="BT36" s="657"/>
      <c r="BU36" s="657"/>
      <c r="BV36" s="214"/>
      <c r="BW36" s="656" t="str">
        <f t="shared" si="2"/>
        <v/>
      </c>
      <c r="BX36" s="656"/>
      <c r="BY36" s="657" t="str">
        <f>IF('各会計、関係団体の財政状況及び健全化判断比率'!B70="","",'各会計、関係団体の財政状況及び健全化判断比率'!B70)</f>
        <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10</v>
      </c>
      <c r="BF37" s="656"/>
      <c r="BG37" s="657" t="str">
        <f>IF('各会計、関係団体の財政状況及び健全化判断比率'!B35="","",'各会計、関係団体の財政状況及び健全化判断比率'!B35)</f>
        <v>土地区画整理事業特別会計</v>
      </c>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dSb0v1PYKj3z94RhJeC9Wf6V9DbJB1c1b/PN8jvw0Nu8MNsR5Xnutqnx5+BfJZSS473ifCbfS0Vsw9zLd+DknA==" saltValue="NzRtb8647CCh/mTrvd4gs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5964521</v>
      </c>
      <c r="S5" s="673"/>
      <c r="T5" s="673"/>
      <c r="U5" s="673"/>
      <c r="V5" s="673"/>
      <c r="W5" s="673"/>
      <c r="X5" s="673"/>
      <c r="Y5" s="674"/>
      <c r="Z5" s="675">
        <v>12.9</v>
      </c>
      <c r="AA5" s="675"/>
      <c r="AB5" s="675"/>
      <c r="AC5" s="675"/>
      <c r="AD5" s="676">
        <v>5964521</v>
      </c>
      <c r="AE5" s="676"/>
      <c r="AF5" s="676"/>
      <c r="AG5" s="676"/>
      <c r="AH5" s="676"/>
      <c r="AI5" s="676"/>
      <c r="AJ5" s="676"/>
      <c r="AK5" s="676"/>
      <c r="AL5" s="677">
        <v>32.200000000000003</v>
      </c>
      <c r="AM5" s="678"/>
      <c r="AN5" s="678"/>
      <c r="AO5" s="679"/>
      <c r="AP5" s="669" t="s">
        <v>226</v>
      </c>
      <c r="AQ5" s="670"/>
      <c r="AR5" s="670"/>
      <c r="AS5" s="670"/>
      <c r="AT5" s="670"/>
      <c r="AU5" s="670"/>
      <c r="AV5" s="670"/>
      <c r="AW5" s="670"/>
      <c r="AX5" s="670"/>
      <c r="AY5" s="670"/>
      <c r="AZ5" s="670"/>
      <c r="BA5" s="670"/>
      <c r="BB5" s="670"/>
      <c r="BC5" s="670"/>
      <c r="BD5" s="670"/>
      <c r="BE5" s="670"/>
      <c r="BF5" s="671"/>
      <c r="BG5" s="683">
        <v>5950278</v>
      </c>
      <c r="BH5" s="684"/>
      <c r="BI5" s="684"/>
      <c r="BJ5" s="684"/>
      <c r="BK5" s="684"/>
      <c r="BL5" s="684"/>
      <c r="BM5" s="684"/>
      <c r="BN5" s="685"/>
      <c r="BO5" s="686">
        <v>99.8</v>
      </c>
      <c r="BP5" s="686"/>
      <c r="BQ5" s="686"/>
      <c r="BR5" s="686"/>
      <c r="BS5" s="687" t="s">
        <v>227</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219</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361329</v>
      </c>
      <c r="S6" s="684"/>
      <c r="T6" s="684"/>
      <c r="U6" s="684"/>
      <c r="V6" s="684"/>
      <c r="W6" s="684"/>
      <c r="X6" s="684"/>
      <c r="Y6" s="685"/>
      <c r="Z6" s="686">
        <v>0.8</v>
      </c>
      <c r="AA6" s="686"/>
      <c r="AB6" s="686"/>
      <c r="AC6" s="686"/>
      <c r="AD6" s="687">
        <v>361329</v>
      </c>
      <c r="AE6" s="687"/>
      <c r="AF6" s="687"/>
      <c r="AG6" s="687"/>
      <c r="AH6" s="687"/>
      <c r="AI6" s="687"/>
      <c r="AJ6" s="687"/>
      <c r="AK6" s="687"/>
      <c r="AL6" s="688">
        <v>2</v>
      </c>
      <c r="AM6" s="689"/>
      <c r="AN6" s="689"/>
      <c r="AO6" s="690"/>
      <c r="AP6" s="680" t="s">
        <v>232</v>
      </c>
      <c r="AQ6" s="681"/>
      <c r="AR6" s="681"/>
      <c r="AS6" s="681"/>
      <c r="AT6" s="681"/>
      <c r="AU6" s="681"/>
      <c r="AV6" s="681"/>
      <c r="AW6" s="681"/>
      <c r="AX6" s="681"/>
      <c r="AY6" s="681"/>
      <c r="AZ6" s="681"/>
      <c r="BA6" s="681"/>
      <c r="BB6" s="681"/>
      <c r="BC6" s="681"/>
      <c r="BD6" s="681"/>
      <c r="BE6" s="681"/>
      <c r="BF6" s="682"/>
      <c r="BG6" s="683">
        <v>5950278</v>
      </c>
      <c r="BH6" s="684"/>
      <c r="BI6" s="684"/>
      <c r="BJ6" s="684"/>
      <c r="BK6" s="684"/>
      <c r="BL6" s="684"/>
      <c r="BM6" s="684"/>
      <c r="BN6" s="685"/>
      <c r="BO6" s="686">
        <v>99.8</v>
      </c>
      <c r="BP6" s="686"/>
      <c r="BQ6" s="686"/>
      <c r="BR6" s="686"/>
      <c r="BS6" s="687" t="s">
        <v>233</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229796</v>
      </c>
      <c r="CS6" s="684"/>
      <c r="CT6" s="684"/>
      <c r="CU6" s="684"/>
      <c r="CV6" s="684"/>
      <c r="CW6" s="684"/>
      <c r="CX6" s="684"/>
      <c r="CY6" s="685"/>
      <c r="CZ6" s="677">
        <v>0.5</v>
      </c>
      <c r="DA6" s="678"/>
      <c r="DB6" s="678"/>
      <c r="DC6" s="697"/>
      <c r="DD6" s="692" t="s">
        <v>233</v>
      </c>
      <c r="DE6" s="684"/>
      <c r="DF6" s="684"/>
      <c r="DG6" s="684"/>
      <c r="DH6" s="684"/>
      <c r="DI6" s="684"/>
      <c r="DJ6" s="684"/>
      <c r="DK6" s="684"/>
      <c r="DL6" s="684"/>
      <c r="DM6" s="684"/>
      <c r="DN6" s="684"/>
      <c r="DO6" s="684"/>
      <c r="DP6" s="685"/>
      <c r="DQ6" s="692">
        <v>229796</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2266</v>
      </c>
      <c r="S7" s="684"/>
      <c r="T7" s="684"/>
      <c r="U7" s="684"/>
      <c r="V7" s="684"/>
      <c r="W7" s="684"/>
      <c r="X7" s="684"/>
      <c r="Y7" s="685"/>
      <c r="Z7" s="686">
        <v>0</v>
      </c>
      <c r="AA7" s="686"/>
      <c r="AB7" s="686"/>
      <c r="AC7" s="686"/>
      <c r="AD7" s="687">
        <v>2266</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2451015</v>
      </c>
      <c r="BH7" s="684"/>
      <c r="BI7" s="684"/>
      <c r="BJ7" s="684"/>
      <c r="BK7" s="684"/>
      <c r="BL7" s="684"/>
      <c r="BM7" s="684"/>
      <c r="BN7" s="685"/>
      <c r="BO7" s="686">
        <v>41.1</v>
      </c>
      <c r="BP7" s="686"/>
      <c r="BQ7" s="686"/>
      <c r="BR7" s="686"/>
      <c r="BS7" s="687" t="s">
        <v>233</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9879764</v>
      </c>
      <c r="CS7" s="684"/>
      <c r="CT7" s="684"/>
      <c r="CU7" s="684"/>
      <c r="CV7" s="684"/>
      <c r="CW7" s="684"/>
      <c r="CX7" s="684"/>
      <c r="CY7" s="685"/>
      <c r="CZ7" s="686">
        <v>22.3</v>
      </c>
      <c r="DA7" s="686"/>
      <c r="DB7" s="686"/>
      <c r="DC7" s="686"/>
      <c r="DD7" s="692">
        <v>4260432</v>
      </c>
      <c r="DE7" s="684"/>
      <c r="DF7" s="684"/>
      <c r="DG7" s="684"/>
      <c r="DH7" s="684"/>
      <c r="DI7" s="684"/>
      <c r="DJ7" s="684"/>
      <c r="DK7" s="684"/>
      <c r="DL7" s="684"/>
      <c r="DM7" s="684"/>
      <c r="DN7" s="684"/>
      <c r="DO7" s="684"/>
      <c r="DP7" s="685"/>
      <c r="DQ7" s="692">
        <v>5553602</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8060</v>
      </c>
      <c r="S8" s="684"/>
      <c r="T8" s="684"/>
      <c r="U8" s="684"/>
      <c r="V8" s="684"/>
      <c r="W8" s="684"/>
      <c r="X8" s="684"/>
      <c r="Y8" s="685"/>
      <c r="Z8" s="686">
        <v>0</v>
      </c>
      <c r="AA8" s="686"/>
      <c r="AB8" s="686"/>
      <c r="AC8" s="686"/>
      <c r="AD8" s="687">
        <v>8060</v>
      </c>
      <c r="AE8" s="687"/>
      <c r="AF8" s="687"/>
      <c r="AG8" s="687"/>
      <c r="AH8" s="687"/>
      <c r="AI8" s="687"/>
      <c r="AJ8" s="687"/>
      <c r="AK8" s="687"/>
      <c r="AL8" s="688">
        <v>0</v>
      </c>
      <c r="AM8" s="689"/>
      <c r="AN8" s="689"/>
      <c r="AO8" s="690"/>
      <c r="AP8" s="680" t="s">
        <v>239</v>
      </c>
      <c r="AQ8" s="681"/>
      <c r="AR8" s="681"/>
      <c r="AS8" s="681"/>
      <c r="AT8" s="681"/>
      <c r="AU8" s="681"/>
      <c r="AV8" s="681"/>
      <c r="AW8" s="681"/>
      <c r="AX8" s="681"/>
      <c r="AY8" s="681"/>
      <c r="AZ8" s="681"/>
      <c r="BA8" s="681"/>
      <c r="BB8" s="681"/>
      <c r="BC8" s="681"/>
      <c r="BD8" s="681"/>
      <c r="BE8" s="681"/>
      <c r="BF8" s="682"/>
      <c r="BG8" s="683">
        <v>80378</v>
      </c>
      <c r="BH8" s="684"/>
      <c r="BI8" s="684"/>
      <c r="BJ8" s="684"/>
      <c r="BK8" s="684"/>
      <c r="BL8" s="684"/>
      <c r="BM8" s="684"/>
      <c r="BN8" s="685"/>
      <c r="BO8" s="686">
        <v>1.3</v>
      </c>
      <c r="BP8" s="686"/>
      <c r="BQ8" s="686"/>
      <c r="BR8" s="686"/>
      <c r="BS8" s="692" t="s">
        <v>233</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12205257</v>
      </c>
      <c r="CS8" s="684"/>
      <c r="CT8" s="684"/>
      <c r="CU8" s="684"/>
      <c r="CV8" s="684"/>
      <c r="CW8" s="684"/>
      <c r="CX8" s="684"/>
      <c r="CY8" s="685"/>
      <c r="CZ8" s="686">
        <v>27.6</v>
      </c>
      <c r="DA8" s="686"/>
      <c r="DB8" s="686"/>
      <c r="DC8" s="686"/>
      <c r="DD8" s="692">
        <v>138671</v>
      </c>
      <c r="DE8" s="684"/>
      <c r="DF8" s="684"/>
      <c r="DG8" s="684"/>
      <c r="DH8" s="684"/>
      <c r="DI8" s="684"/>
      <c r="DJ8" s="684"/>
      <c r="DK8" s="684"/>
      <c r="DL8" s="684"/>
      <c r="DM8" s="684"/>
      <c r="DN8" s="684"/>
      <c r="DO8" s="684"/>
      <c r="DP8" s="685"/>
      <c r="DQ8" s="692">
        <v>5275769</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5704</v>
      </c>
      <c r="S9" s="684"/>
      <c r="T9" s="684"/>
      <c r="U9" s="684"/>
      <c r="V9" s="684"/>
      <c r="W9" s="684"/>
      <c r="X9" s="684"/>
      <c r="Y9" s="685"/>
      <c r="Z9" s="686">
        <v>0</v>
      </c>
      <c r="AA9" s="686"/>
      <c r="AB9" s="686"/>
      <c r="AC9" s="686"/>
      <c r="AD9" s="687">
        <v>5704</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1944057</v>
      </c>
      <c r="BH9" s="684"/>
      <c r="BI9" s="684"/>
      <c r="BJ9" s="684"/>
      <c r="BK9" s="684"/>
      <c r="BL9" s="684"/>
      <c r="BM9" s="684"/>
      <c r="BN9" s="685"/>
      <c r="BO9" s="686">
        <v>32.6</v>
      </c>
      <c r="BP9" s="686"/>
      <c r="BQ9" s="686"/>
      <c r="BR9" s="686"/>
      <c r="BS9" s="692" t="s">
        <v>243</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1888108</v>
      </c>
      <c r="CS9" s="684"/>
      <c r="CT9" s="684"/>
      <c r="CU9" s="684"/>
      <c r="CV9" s="684"/>
      <c r="CW9" s="684"/>
      <c r="CX9" s="684"/>
      <c r="CY9" s="685"/>
      <c r="CZ9" s="686">
        <v>4.3</v>
      </c>
      <c r="DA9" s="686"/>
      <c r="DB9" s="686"/>
      <c r="DC9" s="686"/>
      <c r="DD9" s="692">
        <v>444499</v>
      </c>
      <c r="DE9" s="684"/>
      <c r="DF9" s="684"/>
      <c r="DG9" s="684"/>
      <c r="DH9" s="684"/>
      <c r="DI9" s="684"/>
      <c r="DJ9" s="684"/>
      <c r="DK9" s="684"/>
      <c r="DL9" s="684"/>
      <c r="DM9" s="684"/>
      <c r="DN9" s="684"/>
      <c r="DO9" s="684"/>
      <c r="DP9" s="685"/>
      <c r="DQ9" s="692">
        <v>1225031</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243</v>
      </c>
      <c r="S10" s="684"/>
      <c r="T10" s="684"/>
      <c r="U10" s="684"/>
      <c r="V10" s="684"/>
      <c r="W10" s="684"/>
      <c r="X10" s="684"/>
      <c r="Y10" s="685"/>
      <c r="Z10" s="686" t="s">
        <v>243</v>
      </c>
      <c r="AA10" s="686"/>
      <c r="AB10" s="686"/>
      <c r="AC10" s="686"/>
      <c r="AD10" s="687" t="s">
        <v>233</v>
      </c>
      <c r="AE10" s="687"/>
      <c r="AF10" s="687"/>
      <c r="AG10" s="687"/>
      <c r="AH10" s="687"/>
      <c r="AI10" s="687"/>
      <c r="AJ10" s="687"/>
      <c r="AK10" s="687"/>
      <c r="AL10" s="688" t="s">
        <v>233</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146698</v>
      </c>
      <c r="BH10" s="684"/>
      <c r="BI10" s="684"/>
      <c r="BJ10" s="684"/>
      <c r="BK10" s="684"/>
      <c r="BL10" s="684"/>
      <c r="BM10" s="684"/>
      <c r="BN10" s="685"/>
      <c r="BO10" s="686">
        <v>2.5</v>
      </c>
      <c r="BP10" s="686"/>
      <c r="BQ10" s="686"/>
      <c r="BR10" s="686"/>
      <c r="BS10" s="692" t="s">
        <v>243</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9565</v>
      </c>
      <c r="CS10" s="684"/>
      <c r="CT10" s="684"/>
      <c r="CU10" s="684"/>
      <c r="CV10" s="684"/>
      <c r="CW10" s="684"/>
      <c r="CX10" s="684"/>
      <c r="CY10" s="685"/>
      <c r="CZ10" s="686">
        <v>0</v>
      </c>
      <c r="DA10" s="686"/>
      <c r="DB10" s="686"/>
      <c r="DC10" s="686"/>
      <c r="DD10" s="692" t="s">
        <v>233</v>
      </c>
      <c r="DE10" s="684"/>
      <c r="DF10" s="684"/>
      <c r="DG10" s="684"/>
      <c r="DH10" s="684"/>
      <c r="DI10" s="684"/>
      <c r="DJ10" s="684"/>
      <c r="DK10" s="684"/>
      <c r="DL10" s="684"/>
      <c r="DM10" s="684"/>
      <c r="DN10" s="684"/>
      <c r="DO10" s="684"/>
      <c r="DP10" s="685"/>
      <c r="DQ10" s="692">
        <v>9565</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860089</v>
      </c>
      <c r="S11" s="684"/>
      <c r="T11" s="684"/>
      <c r="U11" s="684"/>
      <c r="V11" s="684"/>
      <c r="W11" s="684"/>
      <c r="X11" s="684"/>
      <c r="Y11" s="685"/>
      <c r="Z11" s="688">
        <v>1.9</v>
      </c>
      <c r="AA11" s="689"/>
      <c r="AB11" s="689"/>
      <c r="AC11" s="701"/>
      <c r="AD11" s="692">
        <v>860089</v>
      </c>
      <c r="AE11" s="684"/>
      <c r="AF11" s="684"/>
      <c r="AG11" s="684"/>
      <c r="AH11" s="684"/>
      <c r="AI11" s="684"/>
      <c r="AJ11" s="684"/>
      <c r="AK11" s="685"/>
      <c r="AL11" s="688">
        <v>4.5999999999999996</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279882</v>
      </c>
      <c r="BH11" s="684"/>
      <c r="BI11" s="684"/>
      <c r="BJ11" s="684"/>
      <c r="BK11" s="684"/>
      <c r="BL11" s="684"/>
      <c r="BM11" s="684"/>
      <c r="BN11" s="685"/>
      <c r="BO11" s="686">
        <v>4.7</v>
      </c>
      <c r="BP11" s="686"/>
      <c r="BQ11" s="686"/>
      <c r="BR11" s="686"/>
      <c r="BS11" s="692" t="s">
        <v>243</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4417445</v>
      </c>
      <c r="CS11" s="684"/>
      <c r="CT11" s="684"/>
      <c r="CU11" s="684"/>
      <c r="CV11" s="684"/>
      <c r="CW11" s="684"/>
      <c r="CX11" s="684"/>
      <c r="CY11" s="685"/>
      <c r="CZ11" s="686">
        <v>10</v>
      </c>
      <c r="DA11" s="686"/>
      <c r="DB11" s="686"/>
      <c r="DC11" s="686"/>
      <c r="DD11" s="692">
        <v>2390688</v>
      </c>
      <c r="DE11" s="684"/>
      <c r="DF11" s="684"/>
      <c r="DG11" s="684"/>
      <c r="DH11" s="684"/>
      <c r="DI11" s="684"/>
      <c r="DJ11" s="684"/>
      <c r="DK11" s="684"/>
      <c r="DL11" s="684"/>
      <c r="DM11" s="684"/>
      <c r="DN11" s="684"/>
      <c r="DO11" s="684"/>
      <c r="DP11" s="685"/>
      <c r="DQ11" s="692">
        <v>1381003</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51182</v>
      </c>
      <c r="S12" s="684"/>
      <c r="T12" s="684"/>
      <c r="U12" s="684"/>
      <c r="V12" s="684"/>
      <c r="W12" s="684"/>
      <c r="X12" s="684"/>
      <c r="Y12" s="685"/>
      <c r="Z12" s="686">
        <v>0.1</v>
      </c>
      <c r="AA12" s="686"/>
      <c r="AB12" s="686"/>
      <c r="AC12" s="686"/>
      <c r="AD12" s="687">
        <v>51182</v>
      </c>
      <c r="AE12" s="687"/>
      <c r="AF12" s="687"/>
      <c r="AG12" s="687"/>
      <c r="AH12" s="687"/>
      <c r="AI12" s="687"/>
      <c r="AJ12" s="687"/>
      <c r="AK12" s="687"/>
      <c r="AL12" s="688">
        <v>0.3</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2785864</v>
      </c>
      <c r="BH12" s="684"/>
      <c r="BI12" s="684"/>
      <c r="BJ12" s="684"/>
      <c r="BK12" s="684"/>
      <c r="BL12" s="684"/>
      <c r="BM12" s="684"/>
      <c r="BN12" s="685"/>
      <c r="BO12" s="686">
        <v>46.7</v>
      </c>
      <c r="BP12" s="686"/>
      <c r="BQ12" s="686"/>
      <c r="BR12" s="686"/>
      <c r="BS12" s="692" t="s">
        <v>233</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483805</v>
      </c>
      <c r="CS12" s="684"/>
      <c r="CT12" s="684"/>
      <c r="CU12" s="684"/>
      <c r="CV12" s="684"/>
      <c r="CW12" s="684"/>
      <c r="CX12" s="684"/>
      <c r="CY12" s="685"/>
      <c r="CZ12" s="686">
        <v>1.1000000000000001</v>
      </c>
      <c r="DA12" s="686"/>
      <c r="DB12" s="686"/>
      <c r="DC12" s="686"/>
      <c r="DD12" s="692">
        <v>145160</v>
      </c>
      <c r="DE12" s="684"/>
      <c r="DF12" s="684"/>
      <c r="DG12" s="684"/>
      <c r="DH12" s="684"/>
      <c r="DI12" s="684"/>
      <c r="DJ12" s="684"/>
      <c r="DK12" s="684"/>
      <c r="DL12" s="684"/>
      <c r="DM12" s="684"/>
      <c r="DN12" s="684"/>
      <c r="DO12" s="684"/>
      <c r="DP12" s="685"/>
      <c r="DQ12" s="692">
        <v>300382</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233</v>
      </c>
      <c r="S13" s="684"/>
      <c r="T13" s="684"/>
      <c r="U13" s="684"/>
      <c r="V13" s="684"/>
      <c r="W13" s="684"/>
      <c r="X13" s="684"/>
      <c r="Y13" s="685"/>
      <c r="Z13" s="686" t="s">
        <v>243</v>
      </c>
      <c r="AA13" s="686"/>
      <c r="AB13" s="686"/>
      <c r="AC13" s="686"/>
      <c r="AD13" s="687" t="s">
        <v>243</v>
      </c>
      <c r="AE13" s="687"/>
      <c r="AF13" s="687"/>
      <c r="AG13" s="687"/>
      <c r="AH13" s="687"/>
      <c r="AI13" s="687"/>
      <c r="AJ13" s="687"/>
      <c r="AK13" s="687"/>
      <c r="AL13" s="688" t="s">
        <v>233</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2653978</v>
      </c>
      <c r="BH13" s="684"/>
      <c r="BI13" s="684"/>
      <c r="BJ13" s="684"/>
      <c r="BK13" s="684"/>
      <c r="BL13" s="684"/>
      <c r="BM13" s="684"/>
      <c r="BN13" s="685"/>
      <c r="BO13" s="686">
        <v>44.5</v>
      </c>
      <c r="BP13" s="686"/>
      <c r="BQ13" s="686"/>
      <c r="BR13" s="686"/>
      <c r="BS13" s="692" t="s">
        <v>233</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2954604</v>
      </c>
      <c r="CS13" s="684"/>
      <c r="CT13" s="684"/>
      <c r="CU13" s="684"/>
      <c r="CV13" s="684"/>
      <c r="CW13" s="684"/>
      <c r="CX13" s="684"/>
      <c r="CY13" s="685"/>
      <c r="CZ13" s="686">
        <v>6.7</v>
      </c>
      <c r="DA13" s="686"/>
      <c r="DB13" s="686"/>
      <c r="DC13" s="686"/>
      <c r="DD13" s="692">
        <v>1702021</v>
      </c>
      <c r="DE13" s="684"/>
      <c r="DF13" s="684"/>
      <c r="DG13" s="684"/>
      <c r="DH13" s="684"/>
      <c r="DI13" s="684"/>
      <c r="DJ13" s="684"/>
      <c r="DK13" s="684"/>
      <c r="DL13" s="684"/>
      <c r="DM13" s="684"/>
      <c r="DN13" s="684"/>
      <c r="DO13" s="684"/>
      <c r="DP13" s="685"/>
      <c r="DQ13" s="692">
        <v>806639</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51345</v>
      </c>
      <c r="S14" s="684"/>
      <c r="T14" s="684"/>
      <c r="U14" s="684"/>
      <c r="V14" s="684"/>
      <c r="W14" s="684"/>
      <c r="X14" s="684"/>
      <c r="Y14" s="685"/>
      <c r="Z14" s="686">
        <v>0.1</v>
      </c>
      <c r="AA14" s="686"/>
      <c r="AB14" s="686"/>
      <c r="AC14" s="686"/>
      <c r="AD14" s="687">
        <v>51345</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260422</v>
      </c>
      <c r="BH14" s="684"/>
      <c r="BI14" s="684"/>
      <c r="BJ14" s="684"/>
      <c r="BK14" s="684"/>
      <c r="BL14" s="684"/>
      <c r="BM14" s="684"/>
      <c r="BN14" s="685"/>
      <c r="BO14" s="686">
        <v>4.4000000000000004</v>
      </c>
      <c r="BP14" s="686"/>
      <c r="BQ14" s="686"/>
      <c r="BR14" s="686"/>
      <c r="BS14" s="692" t="s">
        <v>233</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813932</v>
      </c>
      <c r="CS14" s="684"/>
      <c r="CT14" s="684"/>
      <c r="CU14" s="684"/>
      <c r="CV14" s="684"/>
      <c r="CW14" s="684"/>
      <c r="CX14" s="684"/>
      <c r="CY14" s="685"/>
      <c r="CZ14" s="686">
        <v>1.8</v>
      </c>
      <c r="DA14" s="686"/>
      <c r="DB14" s="686"/>
      <c r="DC14" s="686"/>
      <c r="DD14" s="692">
        <v>36723</v>
      </c>
      <c r="DE14" s="684"/>
      <c r="DF14" s="684"/>
      <c r="DG14" s="684"/>
      <c r="DH14" s="684"/>
      <c r="DI14" s="684"/>
      <c r="DJ14" s="684"/>
      <c r="DK14" s="684"/>
      <c r="DL14" s="684"/>
      <c r="DM14" s="684"/>
      <c r="DN14" s="684"/>
      <c r="DO14" s="684"/>
      <c r="DP14" s="685"/>
      <c r="DQ14" s="692">
        <v>777156</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243</v>
      </c>
      <c r="S15" s="684"/>
      <c r="T15" s="684"/>
      <c r="U15" s="684"/>
      <c r="V15" s="684"/>
      <c r="W15" s="684"/>
      <c r="X15" s="684"/>
      <c r="Y15" s="685"/>
      <c r="Z15" s="686" t="s">
        <v>233</v>
      </c>
      <c r="AA15" s="686"/>
      <c r="AB15" s="686"/>
      <c r="AC15" s="686"/>
      <c r="AD15" s="687" t="s">
        <v>243</v>
      </c>
      <c r="AE15" s="687"/>
      <c r="AF15" s="687"/>
      <c r="AG15" s="687"/>
      <c r="AH15" s="687"/>
      <c r="AI15" s="687"/>
      <c r="AJ15" s="687"/>
      <c r="AK15" s="687"/>
      <c r="AL15" s="688" t="s">
        <v>243</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451995</v>
      </c>
      <c r="BH15" s="684"/>
      <c r="BI15" s="684"/>
      <c r="BJ15" s="684"/>
      <c r="BK15" s="684"/>
      <c r="BL15" s="684"/>
      <c r="BM15" s="684"/>
      <c r="BN15" s="685"/>
      <c r="BO15" s="686">
        <v>7.6</v>
      </c>
      <c r="BP15" s="686"/>
      <c r="BQ15" s="686"/>
      <c r="BR15" s="686"/>
      <c r="BS15" s="692" t="s">
        <v>243</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6142976</v>
      </c>
      <c r="CS15" s="684"/>
      <c r="CT15" s="684"/>
      <c r="CU15" s="684"/>
      <c r="CV15" s="684"/>
      <c r="CW15" s="684"/>
      <c r="CX15" s="684"/>
      <c r="CY15" s="685"/>
      <c r="CZ15" s="686">
        <v>13.9</v>
      </c>
      <c r="DA15" s="686"/>
      <c r="DB15" s="686"/>
      <c r="DC15" s="686"/>
      <c r="DD15" s="692">
        <v>3352905</v>
      </c>
      <c r="DE15" s="684"/>
      <c r="DF15" s="684"/>
      <c r="DG15" s="684"/>
      <c r="DH15" s="684"/>
      <c r="DI15" s="684"/>
      <c r="DJ15" s="684"/>
      <c r="DK15" s="684"/>
      <c r="DL15" s="684"/>
      <c r="DM15" s="684"/>
      <c r="DN15" s="684"/>
      <c r="DO15" s="684"/>
      <c r="DP15" s="685"/>
      <c r="DQ15" s="692">
        <v>2808593</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10122</v>
      </c>
      <c r="S16" s="684"/>
      <c r="T16" s="684"/>
      <c r="U16" s="684"/>
      <c r="V16" s="684"/>
      <c r="W16" s="684"/>
      <c r="X16" s="684"/>
      <c r="Y16" s="685"/>
      <c r="Z16" s="686">
        <v>0</v>
      </c>
      <c r="AA16" s="686"/>
      <c r="AB16" s="686"/>
      <c r="AC16" s="686"/>
      <c r="AD16" s="687">
        <v>10122</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v>982</v>
      </c>
      <c r="BH16" s="684"/>
      <c r="BI16" s="684"/>
      <c r="BJ16" s="684"/>
      <c r="BK16" s="684"/>
      <c r="BL16" s="684"/>
      <c r="BM16" s="684"/>
      <c r="BN16" s="685"/>
      <c r="BO16" s="686">
        <v>0</v>
      </c>
      <c r="BP16" s="686"/>
      <c r="BQ16" s="686"/>
      <c r="BR16" s="686"/>
      <c r="BS16" s="692" t="s">
        <v>243</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36630</v>
      </c>
      <c r="CS16" s="684"/>
      <c r="CT16" s="684"/>
      <c r="CU16" s="684"/>
      <c r="CV16" s="684"/>
      <c r="CW16" s="684"/>
      <c r="CX16" s="684"/>
      <c r="CY16" s="685"/>
      <c r="CZ16" s="686">
        <v>0.1</v>
      </c>
      <c r="DA16" s="686"/>
      <c r="DB16" s="686"/>
      <c r="DC16" s="686"/>
      <c r="DD16" s="692" t="s">
        <v>233</v>
      </c>
      <c r="DE16" s="684"/>
      <c r="DF16" s="684"/>
      <c r="DG16" s="684"/>
      <c r="DH16" s="684"/>
      <c r="DI16" s="684"/>
      <c r="DJ16" s="684"/>
      <c r="DK16" s="684"/>
      <c r="DL16" s="684"/>
      <c r="DM16" s="684"/>
      <c r="DN16" s="684"/>
      <c r="DO16" s="684"/>
      <c r="DP16" s="685"/>
      <c r="DQ16" s="692">
        <v>36630</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103815</v>
      </c>
      <c r="S17" s="684"/>
      <c r="T17" s="684"/>
      <c r="U17" s="684"/>
      <c r="V17" s="684"/>
      <c r="W17" s="684"/>
      <c r="X17" s="684"/>
      <c r="Y17" s="685"/>
      <c r="Z17" s="686">
        <v>0.2</v>
      </c>
      <c r="AA17" s="686"/>
      <c r="AB17" s="686"/>
      <c r="AC17" s="686"/>
      <c r="AD17" s="687">
        <v>103815</v>
      </c>
      <c r="AE17" s="687"/>
      <c r="AF17" s="687"/>
      <c r="AG17" s="687"/>
      <c r="AH17" s="687"/>
      <c r="AI17" s="687"/>
      <c r="AJ17" s="687"/>
      <c r="AK17" s="687"/>
      <c r="AL17" s="688">
        <v>0.6</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227</v>
      </c>
      <c r="BH17" s="684"/>
      <c r="BI17" s="684"/>
      <c r="BJ17" s="684"/>
      <c r="BK17" s="684"/>
      <c r="BL17" s="684"/>
      <c r="BM17" s="684"/>
      <c r="BN17" s="685"/>
      <c r="BO17" s="686" t="s">
        <v>233</v>
      </c>
      <c r="BP17" s="686"/>
      <c r="BQ17" s="686"/>
      <c r="BR17" s="686"/>
      <c r="BS17" s="692" t="s">
        <v>233</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4792440</v>
      </c>
      <c r="CS17" s="684"/>
      <c r="CT17" s="684"/>
      <c r="CU17" s="684"/>
      <c r="CV17" s="684"/>
      <c r="CW17" s="684"/>
      <c r="CX17" s="684"/>
      <c r="CY17" s="685"/>
      <c r="CZ17" s="686">
        <v>10.8</v>
      </c>
      <c r="DA17" s="686"/>
      <c r="DB17" s="686"/>
      <c r="DC17" s="686"/>
      <c r="DD17" s="692" t="s">
        <v>233</v>
      </c>
      <c r="DE17" s="684"/>
      <c r="DF17" s="684"/>
      <c r="DG17" s="684"/>
      <c r="DH17" s="684"/>
      <c r="DI17" s="684"/>
      <c r="DJ17" s="684"/>
      <c r="DK17" s="684"/>
      <c r="DL17" s="684"/>
      <c r="DM17" s="684"/>
      <c r="DN17" s="684"/>
      <c r="DO17" s="684"/>
      <c r="DP17" s="685"/>
      <c r="DQ17" s="692">
        <v>4613887</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10928</v>
      </c>
      <c r="S18" s="684"/>
      <c r="T18" s="684"/>
      <c r="U18" s="684"/>
      <c r="V18" s="684"/>
      <c r="W18" s="684"/>
      <c r="X18" s="684"/>
      <c r="Y18" s="685"/>
      <c r="Z18" s="686">
        <v>0</v>
      </c>
      <c r="AA18" s="686"/>
      <c r="AB18" s="686"/>
      <c r="AC18" s="686"/>
      <c r="AD18" s="687">
        <v>10928</v>
      </c>
      <c r="AE18" s="687"/>
      <c r="AF18" s="687"/>
      <c r="AG18" s="687"/>
      <c r="AH18" s="687"/>
      <c r="AI18" s="687"/>
      <c r="AJ18" s="687"/>
      <c r="AK18" s="687"/>
      <c r="AL18" s="688">
        <v>0.1</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243</v>
      </c>
      <c r="BH18" s="684"/>
      <c r="BI18" s="684"/>
      <c r="BJ18" s="684"/>
      <c r="BK18" s="684"/>
      <c r="BL18" s="684"/>
      <c r="BM18" s="684"/>
      <c r="BN18" s="685"/>
      <c r="BO18" s="686" t="s">
        <v>243</v>
      </c>
      <c r="BP18" s="686"/>
      <c r="BQ18" s="686"/>
      <c r="BR18" s="686"/>
      <c r="BS18" s="692" t="s">
        <v>243</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v>443214</v>
      </c>
      <c r="CS18" s="684"/>
      <c r="CT18" s="684"/>
      <c r="CU18" s="684"/>
      <c r="CV18" s="684"/>
      <c r="CW18" s="684"/>
      <c r="CX18" s="684"/>
      <c r="CY18" s="685"/>
      <c r="CZ18" s="686">
        <v>1</v>
      </c>
      <c r="DA18" s="686"/>
      <c r="DB18" s="686"/>
      <c r="DC18" s="686"/>
      <c r="DD18" s="692" t="s">
        <v>243</v>
      </c>
      <c r="DE18" s="684"/>
      <c r="DF18" s="684"/>
      <c r="DG18" s="684"/>
      <c r="DH18" s="684"/>
      <c r="DI18" s="684"/>
      <c r="DJ18" s="684"/>
      <c r="DK18" s="684"/>
      <c r="DL18" s="684"/>
      <c r="DM18" s="684"/>
      <c r="DN18" s="684"/>
      <c r="DO18" s="684"/>
      <c r="DP18" s="685"/>
      <c r="DQ18" s="692" t="s">
        <v>233</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5977</v>
      </c>
      <c r="S19" s="684"/>
      <c r="T19" s="684"/>
      <c r="U19" s="684"/>
      <c r="V19" s="684"/>
      <c r="W19" s="684"/>
      <c r="X19" s="684"/>
      <c r="Y19" s="685"/>
      <c r="Z19" s="686">
        <v>0</v>
      </c>
      <c r="AA19" s="686"/>
      <c r="AB19" s="686"/>
      <c r="AC19" s="686"/>
      <c r="AD19" s="687">
        <v>5977</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14243</v>
      </c>
      <c r="BH19" s="684"/>
      <c r="BI19" s="684"/>
      <c r="BJ19" s="684"/>
      <c r="BK19" s="684"/>
      <c r="BL19" s="684"/>
      <c r="BM19" s="684"/>
      <c r="BN19" s="685"/>
      <c r="BO19" s="686">
        <v>0.2</v>
      </c>
      <c r="BP19" s="686"/>
      <c r="BQ19" s="686"/>
      <c r="BR19" s="686"/>
      <c r="BS19" s="692" t="s">
        <v>233</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243</v>
      </c>
      <c r="CS19" s="684"/>
      <c r="CT19" s="684"/>
      <c r="CU19" s="684"/>
      <c r="CV19" s="684"/>
      <c r="CW19" s="684"/>
      <c r="CX19" s="684"/>
      <c r="CY19" s="685"/>
      <c r="CZ19" s="686" t="s">
        <v>243</v>
      </c>
      <c r="DA19" s="686"/>
      <c r="DB19" s="686"/>
      <c r="DC19" s="686"/>
      <c r="DD19" s="692" t="s">
        <v>233</v>
      </c>
      <c r="DE19" s="684"/>
      <c r="DF19" s="684"/>
      <c r="DG19" s="684"/>
      <c r="DH19" s="684"/>
      <c r="DI19" s="684"/>
      <c r="DJ19" s="684"/>
      <c r="DK19" s="684"/>
      <c r="DL19" s="684"/>
      <c r="DM19" s="684"/>
      <c r="DN19" s="684"/>
      <c r="DO19" s="684"/>
      <c r="DP19" s="685"/>
      <c r="DQ19" s="692" t="s">
        <v>233</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612</v>
      </c>
      <c r="S20" s="684"/>
      <c r="T20" s="684"/>
      <c r="U20" s="684"/>
      <c r="V20" s="684"/>
      <c r="W20" s="684"/>
      <c r="X20" s="684"/>
      <c r="Y20" s="685"/>
      <c r="Z20" s="686">
        <v>0</v>
      </c>
      <c r="AA20" s="686"/>
      <c r="AB20" s="686"/>
      <c r="AC20" s="686"/>
      <c r="AD20" s="687">
        <v>612</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14243</v>
      </c>
      <c r="BH20" s="684"/>
      <c r="BI20" s="684"/>
      <c r="BJ20" s="684"/>
      <c r="BK20" s="684"/>
      <c r="BL20" s="684"/>
      <c r="BM20" s="684"/>
      <c r="BN20" s="685"/>
      <c r="BO20" s="686">
        <v>0.2</v>
      </c>
      <c r="BP20" s="686"/>
      <c r="BQ20" s="686"/>
      <c r="BR20" s="686"/>
      <c r="BS20" s="692" t="s">
        <v>233</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44297536</v>
      </c>
      <c r="CS20" s="684"/>
      <c r="CT20" s="684"/>
      <c r="CU20" s="684"/>
      <c r="CV20" s="684"/>
      <c r="CW20" s="684"/>
      <c r="CX20" s="684"/>
      <c r="CY20" s="685"/>
      <c r="CZ20" s="686">
        <v>100</v>
      </c>
      <c r="DA20" s="686"/>
      <c r="DB20" s="686"/>
      <c r="DC20" s="686"/>
      <c r="DD20" s="692">
        <v>12471099</v>
      </c>
      <c r="DE20" s="684"/>
      <c r="DF20" s="684"/>
      <c r="DG20" s="684"/>
      <c r="DH20" s="684"/>
      <c r="DI20" s="684"/>
      <c r="DJ20" s="684"/>
      <c r="DK20" s="684"/>
      <c r="DL20" s="684"/>
      <c r="DM20" s="684"/>
      <c r="DN20" s="684"/>
      <c r="DO20" s="684"/>
      <c r="DP20" s="685"/>
      <c r="DQ20" s="692">
        <v>23018053</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86298</v>
      </c>
      <c r="S21" s="684"/>
      <c r="T21" s="684"/>
      <c r="U21" s="684"/>
      <c r="V21" s="684"/>
      <c r="W21" s="684"/>
      <c r="X21" s="684"/>
      <c r="Y21" s="685"/>
      <c r="Z21" s="686">
        <v>0.2</v>
      </c>
      <c r="AA21" s="686"/>
      <c r="AB21" s="686"/>
      <c r="AC21" s="686"/>
      <c r="AD21" s="687">
        <v>86298</v>
      </c>
      <c r="AE21" s="687"/>
      <c r="AF21" s="687"/>
      <c r="AG21" s="687"/>
      <c r="AH21" s="687"/>
      <c r="AI21" s="687"/>
      <c r="AJ21" s="687"/>
      <c r="AK21" s="687"/>
      <c r="AL21" s="688">
        <v>0.5</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14243</v>
      </c>
      <c r="BH21" s="684"/>
      <c r="BI21" s="684"/>
      <c r="BJ21" s="684"/>
      <c r="BK21" s="684"/>
      <c r="BL21" s="684"/>
      <c r="BM21" s="684"/>
      <c r="BN21" s="685"/>
      <c r="BO21" s="686">
        <v>0.2</v>
      </c>
      <c r="BP21" s="686"/>
      <c r="BQ21" s="686"/>
      <c r="BR21" s="686"/>
      <c r="BS21" s="692" t="s">
        <v>233</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12185785</v>
      </c>
      <c r="S22" s="684"/>
      <c r="T22" s="684"/>
      <c r="U22" s="684"/>
      <c r="V22" s="684"/>
      <c r="W22" s="684"/>
      <c r="X22" s="684"/>
      <c r="Y22" s="685"/>
      <c r="Z22" s="686">
        <v>26.3</v>
      </c>
      <c r="AA22" s="686"/>
      <c r="AB22" s="686"/>
      <c r="AC22" s="686"/>
      <c r="AD22" s="687">
        <v>10903083</v>
      </c>
      <c r="AE22" s="687"/>
      <c r="AF22" s="687"/>
      <c r="AG22" s="687"/>
      <c r="AH22" s="687"/>
      <c r="AI22" s="687"/>
      <c r="AJ22" s="687"/>
      <c r="AK22" s="687"/>
      <c r="AL22" s="688">
        <v>58.9</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243</v>
      </c>
      <c r="BH22" s="684"/>
      <c r="BI22" s="684"/>
      <c r="BJ22" s="684"/>
      <c r="BK22" s="684"/>
      <c r="BL22" s="684"/>
      <c r="BM22" s="684"/>
      <c r="BN22" s="685"/>
      <c r="BO22" s="686" t="s">
        <v>243</v>
      </c>
      <c r="BP22" s="686"/>
      <c r="BQ22" s="686"/>
      <c r="BR22" s="686"/>
      <c r="BS22" s="692" t="s">
        <v>243</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10903083</v>
      </c>
      <c r="S23" s="684"/>
      <c r="T23" s="684"/>
      <c r="U23" s="684"/>
      <c r="V23" s="684"/>
      <c r="W23" s="684"/>
      <c r="X23" s="684"/>
      <c r="Y23" s="685"/>
      <c r="Z23" s="686">
        <v>23.5</v>
      </c>
      <c r="AA23" s="686"/>
      <c r="AB23" s="686"/>
      <c r="AC23" s="686"/>
      <c r="AD23" s="687">
        <v>10903083</v>
      </c>
      <c r="AE23" s="687"/>
      <c r="AF23" s="687"/>
      <c r="AG23" s="687"/>
      <c r="AH23" s="687"/>
      <c r="AI23" s="687"/>
      <c r="AJ23" s="687"/>
      <c r="AK23" s="687"/>
      <c r="AL23" s="688">
        <v>58.9</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227</v>
      </c>
      <c r="BH23" s="684"/>
      <c r="BI23" s="684"/>
      <c r="BJ23" s="684"/>
      <c r="BK23" s="684"/>
      <c r="BL23" s="684"/>
      <c r="BM23" s="684"/>
      <c r="BN23" s="685"/>
      <c r="BO23" s="686" t="s">
        <v>233</v>
      </c>
      <c r="BP23" s="686"/>
      <c r="BQ23" s="686"/>
      <c r="BR23" s="686"/>
      <c r="BS23" s="692" t="s">
        <v>243</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6" t="s">
        <v>288</v>
      </c>
      <c r="DM23" s="717"/>
      <c r="DN23" s="717"/>
      <c r="DO23" s="717"/>
      <c r="DP23" s="717"/>
      <c r="DQ23" s="717"/>
      <c r="DR23" s="717"/>
      <c r="DS23" s="717"/>
      <c r="DT23" s="717"/>
      <c r="DU23" s="717"/>
      <c r="DV23" s="718"/>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1282702</v>
      </c>
      <c r="S24" s="684"/>
      <c r="T24" s="684"/>
      <c r="U24" s="684"/>
      <c r="V24" s="684"/>
      <c r="W24" s="684"/>
      <c r="X24" s="684"/>
      <c r="Y24" s="685"/>
      <c r="Z24" s="686">
        <v>2.8</v>
      </c>
      <c r="AA24" s="686"/>
      <c r="AB24" s="686"/>
      <c r="AC24" s="686"/>
      <c r="AD24" s="687" t="s">
        <v>233</v>
      </c>
      <c r="AE24" s="687"/>
      <c r="AF24" s="687"/>
      <c r="AG24" s="687"/>
      <c r="AH24" s="687"/>
      <c r="AI24" s="687"/>
      <c r="AJ24" s="687"/>
      <c r="AK24" s="687"/>
      <c r="AL24" s="688" t="s">
        <v>243</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233</v>
      </c>
      <c r="BH24" s="684"/>
      <c r="BI24" s="684"/>
      <c r="BJ24" s="684"/>
      <c r="BK24" s="684"/>
      <c r="BL24" s="684"/>
      <c r="BM24" s="684"/>
      <c r="BN24" s="685"/>
      <c r="BO24" s="686" t="s">
        <v>233</v>
      </c>
      <c r="BP24" s="686"/>
      <c r="BQ24" s="686"/>
      <c r="BR24" s="686"/>
      <c r="BS24" s="692" t="s">
        <v>233</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18574828</v>
      </c>
      <c r="CS24" s="673"/>
      <c r="CT24" s="673"/>
      <c r="CU24" s="673"/>
      <c r="CV24" s="673"/>
      <c r="CW24" s="673"/>
      <c r="CX24" s="673"/>
      <c r="CY24" s="674"/>
      <c r="CZ24" s="677">
        <v>41.9</v>
      </c>
      <c r="DA24" s="678"/>
      <c r="DB24" s="678"/>
      <c r="DC24" s="697"/>
      <c r="DD24" s="719">
        <v>12119484</v>
      </c>
      <c r="DE24" s="673"/>
      <c r="DF24" s="673"/>
      <c r="DG24" s="673"/>
      <c r="DH24" s="673"/>
      <c r="DI24" s="673"/>
      <c r="DJ24" s="673"/>
      <c r="DK24" s="674"/>
      <c r="DL24" s="719">
        <v>11061165</v>
      </c>
      <c r="DM24" s="673"/>
      <c r="DN24" s="673"/>
      <c r="DO24" s="673"/>
      <c r="DP24" s="673"/>
      <c r="DQ24" s="673"/>
      <c r="DR24" s="673"/>
      <c r="DS24" s="673"/>
      <c r="DT24" s="673"/>
      <c r="DU24" s="673"/>
      <c r="DV24" s="674"/>
      <c r="DW24" s="677">
        <v>58</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233</v>
      </c>
      <c r="S25" s="684"/>
      <c r="T25" s="684"/>
      <c r="U25" s="684"/>
      <c r="V25" s="684"/>
      <c r="W25" s="684"/>
      <c r="X25" s="684"/>
      <c r="Y25" s="685"/>
      <c r="Z25" s="686" t="s">
        <v>243</v>
      </c>
      <c r="AA25" s="686"/>
      <c r="AB25" s="686"/>
      <c r="AC25" s="686"/>
      <c r="AD25" s="687" t="s">
        <v>243</v>
      </c>
      <c r="AE25" s="687"/>
      <c r="AF25" s="687"/>
      <c r="AG25" s="687"/>
      <c r="AH25" s="687"/>
      <c r="AI25" s="687"/>
      <c r="AJ25" s="687"/>
      <c r="AK25" s="687"/>
      <c r="AL25" s="688" t="s">
        <v>233</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243</v>
      </c>
      <c r="BH25" s="684"/>
      <c r="BI25" s="684"/>
      <c r="BJ25" s="684"/>
      <c r="BK25" s="684"/>
      <c r="BL25" s="684"/>
      <c r="BM25" s="684"/>
      <c r="BN25" s="685"/>
      <c r="BO25" s="686" t="s">
        <v>227</v>
      </c>
      <c r="BP25" s="686"/>
      <c r="BQ25" s="686"/>
      <c r="BR25" s="686"/>
      <c r="BS25" s="692" t="s">
        <v>243</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5555364</v>
      </c>
      <c r="CS25" s="708"/>
      <c r="CT25" s="708"/>
      <c r="CU25" s="708"/>
      <c r="CV25" s="708"/>
      <c r="CW25" s="708"/>
      <c r="CX25" s="708"/>
      <c r="CY25" s="709"/>
      <c r="CZ25" s="688">
        <v>12.5</v>
      </c>
      <c r="DA25" s="720"/>
      <c r="DB25" s="720"/>
      <c r="DC25" s="722"/>
      <c r="DD25" s="692">
        <v>5072926</v>
      </c>
      <c r="DE25" s="708"/>
      <c r="DF25" s="708"/>
      <c r="DG25" s="708"/>
      <c r="DH25" s="708"/>
      <c r="DI25" s="708"/>
      <c r="DJ25" s="708"/>
      <c r="DK25" s="709"/>
      <c r="DL25" s="692">
        <v>5010115</v>
      </c>
      <c r="DM25" s="708"/>
      <c r="DN25" s="708"/>
      <c r="DO25" s="708"/>
      <c r="DP25" s="708"/>
      <c r="DQ25" s="708"/>
      <c r="DR25" s="708"/>
      <c r="DS25" s="708"/>
      <c r="DT25" s="708"/>
      <c r="DU25" s="708"/>
      <c r="DV25" s="709"/>
      <c r="DW25" s="688">
        <v>26.3</v>
      </c>
      <c r="DX25" s="720"/>
      <c r="DY25" s="720"/>
      <c r="DZ25" s="720"/>
      <c r="EA25" s="720"/>
      <c r="EB25" s="720"/>
      <c r="EC25" s="721"/>
    </row>
    <row r="26" spans="2:133" ht="11.25" customHeight="1" x14ac:dyDescent="0.15">
      <c r="B26" s="680" t="s">
        <v>296</v>
      </c>
      <c r="C26" s="681"/>
      <c r="D26" s="681"/>
      <c r="E26" s="681"/>
      <c r="F26" s="681"/>
      <c r="G26" s="681"/>
      <c r="H26" s="681"/>
      <c r="I26" s="681"/>
      <c r="J26" s="681"/>
      <c r="K26" s="681"/>
      <c r="L26" s="681"/>
      <c r="M26" s="681"/>
      <c r="N26" s="681"/>
      <c r="O26" s="681"/>
      <c r="P26" s="681"/>
      <c r="Q26" s="682"/>
      <c r="R26" s="683">
        <v>19604218</v>
      </c>
      <c r="S26" s="684"/>
      <c r="T26" s="684"/>
      <c r="U26" s="684"/>
      <c r="V26" s="684"/>
      <c r="W26" s="684"/>
      <c r="X26" s="684"/>
      <c r="Y26" s="685"/>
      <c r="Z26" s="686">
        <v>42.3</v>
      </c>
      <c r="AA26" s="686"/>
      <c r="AB26" s="686"/>
      <c r="AC26" s="686"/>
      <c r="AD26" s="687">
        <v>18321516</v>
      </c>
      <c r="AE26" s="687"/>
      <c r="AF26" s="687"/>
      <c r="AG26" s="687"/>
      <c r="AH26" s="687"/>
      <c r="AI26" s="687"/>
      <c r="AJ26" s="687"/>
      <c r="AK26" s="687"/>
      <c r="AL26" s="688">
        <v>99</v>
      </c>
      <c r="AM26" s="689"/>
      <c r="AN26" s="689"/>
      <c r="AO26" s="690"/>
      <c r="AP26" s="702" t="s">
        <v>297</v>
      </c>
      <c r="AQ26" s="723"/>
      <c r="AR26" s="723"/>
      <c r="AS26" s="723"/>
      <c r="AT26" s="723"/>
      <c r="AU26" s="723"/>
      <c r="AV26" s="723"/>
      <c r="AW26" s="723"/>
      <c r="AX26" s="723"/>
      <c r="AY26" s="723"/>
      <c r="AZ26" s="723"/>
      <c r="BA26" s="723"/>
      <c r="BB26" s="723"/>
      <c r="BC26" s="723"/>
      <c r="BD26" s="723"/>
      <c r="BE26" s="723"/>
      <c r="BF26" s="704"/>
      <c r="BG26" s="683" t="s">
        <v>233</v>
      </c>
      <c r="BH26" s="684"/>
      <c r="BI26" s="684"/>
      <c r="BJ26" s="684"/>
      <c r="BK26" s="684"/>
      <c r="BL26" s="684"/>
      <c r="BM26" s="684"/>
      <c r="BN26" s="685"/>
      <c r="BO26" s="686" t="s">
        <v>243</v>
      </c>
      <c r="BP26" s="686"/>
      <c r="BQ26" s="686"/>
      <c r="BR26" s="686"/>
      <c r="BS26" s="692" t="s">
        <v>233</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3637489</v>
      </c>
      <c r="CS26" s="684"/>
      <c r="CT26" s="684"/>
      <c r="CU26" s="684"/>
      <c r="CV26" s="684"/>
      <c r="CW26" s="684"/>
      <c r="CX26" s="684"/>
      <c r="CY26" s="685"/>
      <c r="CZ26" s="688">
        <v>8.1999999999999993</v>
      </c>
      <c r="DA26" s="720"/>
      <c r="DB26" s="720"/>
      <c r="DC26" s="722"/>
      <c r="DD26" s="692">
        <v>3259692</v>
      </c>
      <c r="DE26" s="684"/>
      <c r="DF26" s="684"/>
      <c r="DG26" s="684"/>
      <c r="DH26" s="684"/>
      <c r="DI26" s="684"/>
      <c r="DJ26" s="684"/>
      <c r="DK26" s="685"/>
      <c r="DL26" s="692" t="s">
        <v>243</v>
      </c>
      <c r="DM26" s="684"/>
      <c r="DN26" s="684"/>
      <c r="DO26" s="684"/>
      <c r="DP26" s="684"/>
      <c r="DQ26" s="684"/>
      <c r="DR26" s="684"/>
      <c r="DS26" s="684"/>
      <c r="DT26" s="684"/>
      <c r="DU26" s="684"/>
      <c r="DV26" s="685"/>
      <c r="DW26" s="688" t="s">
        <v>233</v>
      </c>
      <c r="DX26" s="720"/>
      <c r="DY26" s="720"/>
      <c r="DZ26" s="720"/>
      <c r="EA26" s="720"/>
      <c r="EB26" s="720"/>
      <c r="EC26" s="721"/>
    </row>
    <row r="27" spans="2:133" ht="11.25" customHeight="1" x14ac:dyDescent="0.15">
      <c r="B27" s="680" t="s">
        <v>299</v>
      </c>
      <c r="C27" s="681"/>
      <c r="D27" s="681"/>
      <c r="E27" s="681"/>
      <c r="F27" s="681"/>
      <c r="G27" s="681"/>
      <c r="H27" s="681"/>
      <c r="I27" s="681"/>
      <c r="J27" s="681"/>
      <c r="K27" s="681"/>
      <c r="L27" s="681"/>
      <c r="M27" s="681"/>
      <c r="N27" s="681"/>
      <c r="O27" s="681"/>
      <c r="P27" s="681"/>
      <c r="Q27" s="682"/>
      <c r="R27" s="683">
        <v>8586</v>
      </c>
      <c r="S27" s="684"/>
      <c r="T27" s="684"/>
      <c r="U27" s="684"/>
      <c r="V27" s="684"/>
      <c r="W27" s="684"/>
      <c r="X27" s="684"/>
      <c r="Y27" s="685"/>
      <c r="Z27" s="686">
        <v>0</v>
      </c>
      <c r="AA27" s="686"/>
      <c r="AB27" s="686"/>
      <c r="AC27" s="686"/>
      <c r="AD27" s="687">
        <v>8586</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5964521</v>
      </c>
      <c r="BH27" s="684"/>
      <c r="BI27" s="684"/>
      <c r="BJ27" s="684"/>
      <c r="BK27" s="684"/>
      <c r="BL27" s="684"/>
      <c r="BM27" s="684"/>
      <c r="BN27" s="685"/>
      <c r="BO27" s="686">
        <v>100</v>
      </c>
      <c r="BP27" s="686"/>
      <c r="BQ27" s="686"/>
      <c r="BR27" s="686"/>
      <c r="BS27" s="692" t="s">
        <v>233</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8227024</v>
      </c>
      <c r="CS27" s="708"/>
      <c r="CT27" s="708"/>
      <c r="CU27" s="708"/>
      <c r="CV27" s="708"/>
      <c r="CW27" s="708"/>
      <c r="CX27" s="708"/>
      <c r="CY27" s="709"/>
      <c r="CZ27" s="688">
        <v>18.600000000000001</v>
      </c>
      <c r="DA27" s="720"/>
      <c r="DB27" s="720"/>
      <c r="DC27" s="722"/>
      <c r="DD27" s="692">
        <v>2432671</v>
      </c>
      <c r="DE27" s="708"/>
      <c r="DF27" s="708"/>
      <c r="DG27" s="708"/>
      <c r="DH27" s="708"/>
      <c r="DI27" s="708"/>
      <c r="DJ27" s="708"/>
      <c r="DK27" s="709"/>
      <c r="DL27" s="692">
        <v>2378328</v>
      </c>
      <c r="DM27" s="708"/>
      <c r="DN27" s="708"/>
      <c r="DO27" s="708"/>
      <c r="DP27" s="708"/>
      <c r="DQ27" s="708"/>
      <c r="DR27" s="708"/>
      <c r="DS27" s="708"/>
      <c r="DT27" s="708"/>
      <c r="DU27" s="708"/>
      <c r="DV27" s="709"/>
      <c r="DW27" s="688">
        <v>12.5</v>
      </c>
      <c r="DX27" s="720"/>
      <c r="DY27" s="720"/>
      <c r="DZ27" s="720"/>
      <c r="EA27" s="720"/>
      <c r="EB27" s="720"/>
      <c r="EC27" s="721"/>
    </row>
    <row r="28" spans="2:133" ht="11.25" customHeight="1" x14ac:dyDescent="0.15">
      <c r="B28" s="680" t="s">
        <v>302</v>
      </c>
      <c r="C28" s="681"/>
      <c r="D28" s="681"/>
      <c r="E28" s="681"/>
      <c r="F28" s="681"/>
      <c r="G28" s="681"/>
      <c r="H28" s="681"/>
      <c r="I28" s="681"/>
      <c r="J28" s="681"/>
      <c r="K28" s="681"/>
      <c r="L28" s="681"/>
      <c r="M28" s="681"/>
      <c r="N28" s="681"/>
      <c r="O28" s="681"/>
      <c r="P28" s="681"/>
      <c r="Q28" s="682"/>
      <c r="R28" s="683">
        <v>355080</v>
      </c>
      <c r="S28" s="684"/>
      <c r="T28" s="684"/>
      <c r="U28" s="684"/>
      <c r="V28" s="684"/>
      <c r="W28" s="684"/>
      <c r="X28" s="684"/>
      <c r="Y28" s="685"/>
      <c r="Z28" s="686">
        <v>0.8</v>
      </c>
      <c r="AA28" s="686"/>
      <c r="AB28" s="686"/>
      <c r="AC28" s="686"/>
      <c r="AD28" s="687" t="s">
        <v>233</v>
      </c>
      <c r="AE28" s="687"/>
      <c r="AF28" s="687"/>
      <c r="AG28" s="687"/>
      <c r="AH28" s="687"/>
      <c r="AI28" s="687"/>
      <c r="AJ28" s="687"/>
      <c r="AK28" s="687"/>
      <c r="AL28" s="688" t="s">
        <v>233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4792440</v>
      </c>
      <c r="CS28" s="684"/>
      <c r="CT28" s="684"/>
      <c r="CU28" s="684"/>
      <c r="CV28" s="684"/>
      <c r="CW28" s="684"/>
      <c r="CX28" s="684"/>
      <c r="CY28" s="685"/>
      <c r="CZ28" s="688">
        <v>10.8</v>
      </c>
      <c r="DA28" s="720"/>
      <c r="DB28" s="720"/>
      <c r="DC28" s="722"/>
      <c r="DD28" s="692">
        <v>4613887</v>
      </c>
      <c r="DE28" s="684"/>
      <c r="DF28" s="684"/>
      <c r="DG28" s="684"/>
      <c r="DH28" s="684"/>
      <c r="DI28" s="684"/>
      <c r="DJ28" s="684"/>
      <c r="DK28" s="685"/>
      <c r="DL28" s="692">
        <v>3672722</v>
      </c>
      <c r="DM28" s="684"/>
      <c r="DN28" s="684"/>
      <c r="DO28" s="684"/>
      <c r="DP28" s="684"/>
      <c r="DQ28" s="684"/>
      <c r="DR28" s="684"/>
      <c r="DS28" s="684"/>
      <c r="DT28" s="684"/>
      <c r="DU28" s="684"/>
      <c r="DV28" s="685"/>
      <c r="DW28" s="688">
        <v>19.2</v>
      </c>
      <c r="DX28" s="720"/>
      <c r="DY28" s="720"/>
      <c r="DZ28" s="720"/>
      <c r="EA28" s="720"/>
      <c r="EB28" s="720"/>
      <c r="EC28" s="721"/>
    </row>
    <row r="29" spans="2:133" ht="11.25" customHeight="1" x14ac:dyDescent="0.15">
      <c r="B29" s="680" t="s">
        <v>304</v>
      </c>
      <c r="C29" s="681"/>
      <c r="D29" s="681"/>
      <c r="E29" s="681"/>
      <c r="F29" s="681"/>
      <c r="G29" s="681"/>
      <c r="H29" s="681"/>
      <c r="I29" s="681"/>
      <c r="J29" s="681"/>
      <c r="K29" s="681"/>
      <c r="L29" s="681"/>
      <c r="M29" s="681"/>
      <c r="N29" s="681"/>
      <c r="O29" s="681"/>
      <c r="P29" s="681"/>
      <c r="Q29" s="682"/>
      <c r="R29" s="683">
        <v>506573</v>
      </c>
      <c r="S29" s="684"/>
      <c r="T29" s="684"/>
      <c r="U29" s="684"/>
      <c r="V29" s="684"/>
      <c r="W29" s="684"/>
      <c r="X29" s="684"/>
      <c r="Y29" s="685"/>
      <c r="Z29" s="686">
        <v>1.1000000000000001</v>
      </c>
      <c r="AA29" s="686"/>
      <c r="AB29" s="686"/>
      <c r="AC29" s="686"/>
      <c r="AD29" s="687" t="s">
        <v>243</v>
      </c>
      <c r="AE29" s="687"/>
      <c r="AF29" s="687"/>
      <c r="AG29" s="687"/>
      <c r="AH29" s="687"/>
      <c r="AI29" s="687"/>
      <c r="AJ29" s="687"/>
      <c r="AK29" s="687"/>
      <c r="AL29" s="688" t="s">
        <v>243</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305</v>
      </c>
      <c r="CE29" s="730"/>
      <c r="CF29" s="698" t="s">
        <v>306</v>
      </c>
      <c r="CG29" s="699"/>
      <c r="CH29" s="699"/>
      <c r="CI29" s="699"/>
      <c r="CJ29" s="699"/>
      <c r="CK29" s="699"/>
      <c r="CL29" s="699"/>
      <c r="CM29" s="699"/>
      <c r="CN29" s="699"/>
      <c r="CO29" s="699"/>
      <c r="CP29" s="699"/>
      <c r="CQ29" s="700"/>
      <c r="CR29" s="683">
        <v>4792440</v>
      </c>
      <c r="CS29" s="708"/>
      <c r="CT29" s="708"/>
      <c r="CU29" s="708"/>
      <c r="CV29" s="708"/>
      <c r="CW29" s="708"/>
      <c r="CX29" s="708"/>
      <c r="CY29" s="709"/>
      <c r="CZ29" s="688">
        <v>10.8</v>
      </c>
      <c r="DA29" s="720"/>
      <c r="DB29" s="720"/>
      <c r="DC29" s="722"/>
      <c r="DD29" s="692">
        <v>4613887</v>
      </c>
      <c r="DE29" s="708"/>
      <c r="DF29" s="708"/>
      <c r="DG29" s="708"/>
      <c r="DH29" s="708"/>
      <c r="DI29" s="708"/>
      <c r="DJ29" s="708"/>
      <c r="DK29" s="709"/>
      <c r="DL29" s="692">
        <v>3672722</v>
      </c>
      <c r="DM29" s="708"/>
      <c r="DN29" s="708"/>
      <c r="DO29" s="708"/>
      <c r="DP29" s="708"/>
      <c r="DQ29" s="708"/>
      <c r="DR29" s="708"/>
      <c r="DS29" s="708"/>
      <c r="DT29" s="708"/>
      <c r="DU29" s="708"/>
      <c r="DV29" s="709"/>
      <c r="DW29" s="688">
        <v>19.2</v>
      </c>
      <c r="DX29" s="720"/>
      <c r="DY29" s="720"/>
      <c r="DZ29" s="720"/>
      <c r="EA29" s="720"/>
      <c r="EB29" s="720"/>
      <c r="EC29" s="721"/>
    </row>
    <row r="30" spans="2:133" ht="11.25" customHeight="1" x14ac:dyDescent="0.15">
      <c r="B30" s="680" t="s">
        <v>307</v>
      </c>
      <c r="C30" s="681"/>
      <c r="D30" s="681"/>
      <c r="E30" s="681"/>
      <c r="F30" s="681"/>
      <c r="G30" s="681"/>
      <c r="H30" s="681"/>
      <c r="I30" s="681"/>
      <c r="J30" s="681"/>
      <c r="K30" s="681"/>
      <c r="L30" s="681"/>
      <c r="M30" s="681"/>
      <c r="N30" s="681"/>
      <c r="O30" s="681"/>
      <c r="P30" s="681"/>
      <c r="Q30" s="682"/>
      <c r="R30" s="683">
        <v>175371</v>
      </c>
      <c r="S30" s="684"/>
      <c r="T30" s="684"/>
      <c r="U30" s="684"/>
      <c r="V30" s="684"/>
      <c r="W30" s="684"/>
      <c r="X30" s="684"/>
      <c r="Y30" s="685"/>
      <c r="Z30" s="686">
        <v>0.4</v>
      </c>
      <c r="AA30" s="686"/>
      <c r="AB30" s="686"/>
      <c r="AC30" s="686"/>
      <c r="AD30" s="687" t="s">
        <v>243</v>
      </c>
      <c r="AE30" s="687"/>
      <c r="AF30" s="687"/>
      <c r="AG30" s="687"/>
      <c r="AH30" s="687"/>
      <c r="AI30" s="687"/>
      <c r="AJ30" s="687"/>
      <c r="AK30" s="687"/>
      <c r="AL30" s="688" t="s">
        <v>243</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308</v>
      </c>
      <c r="BH30" s="727"/>
      <c r="BI30" s="727"/>
      <c r="BJ30" s="727"/>
      <c r="BK30" s="727"/>
      <c r="BL30" s="727"/>
      <c r="BM30" s="727"/>
      <c r="BN30" s="727"/>
      <c r="BO30" s="727"/>
      <c r="BP30" s="727"/>
      <c r="BQ30" s="728"/>
      <c r="BR30" s="662" t="s">
        <v>309</v>
      </c>
      <c r="BS30" s="727"/>
      <c r="BT30" s="727"/>
      <c r="BU30" s="727"/>
      <c r="BV30" s="727"/>
      <c r="BW30" s="727"/>
      <c r="BX30" s="727"/>
      <c r="BY30" s="727"/>
      <c r="BZ30" s="727"/>
      <c r="CA30" s="727"/>
      <c r="CB30" s="728"/>
      <c r="CD30" s="731"/>
      <c r="CE30" s="732"/>
      <c r="CF30" s="698" t="s">
        <v>310</v>
      </c>
      <c r="CG30" s="699"/>
      <c r="CH30" s="699"/>
      <c r="CI30" s="699"/>
      <c r="CJ30" s="699"/>
      <c r="CK30" s="699"/>
      <c r="CL30" s="699"/>
      <c r="CM30" s="699"/>
      <c r="CN30" s="699"/>
      <c r="CO30" s="699"/>
      <c r="CP30" s="699"/>
      <c r="CQ30" s="700"/>
      <c r="CR30" s="683">
        <v>4540924</v>
      </c>
      <c r="CS30" s="684"/>
      <c r="CT30" s="684"/>
      <c r="CU30" s="684"/>
      <c r="CV30" s="684"/>
      <c r="CW30" s="684"/>
      <c r="CX30" s="684"/>
      <c r="CY30" s="685"/>
      <c r="CZ30" s="688">
        <v>10.3</v>
      </c>
      <c r="DA30" s="720"/>
      <c r="DB30" s="720"/>
      <c r="DC30" s="722"/>
      <c r="DD30" s="692">
        <v>4378674</v>
      </c>
      <c r="DE30" s="684"/>
      <c r="DF30" s="684"/>
      <c r="DG30" s="684"/>
      <c r="DH30" s="684"/>
      <c r="DI30" s="684"/>
      <c r="DJ30" s="684"/>
      <c r="DK30" s="685"/>
      <c r="DL30" s="692">
        <v>3438151</v>
      </c>
      <c r="DM30" s="684"/>
      <c r="DN30" s="684"/>
      <c r="DO30" s="684"/>
      <c r="DP30" s="684"/>
      <c r="DQ30" s="684"/>
      <c r="DR30" s="684"/>
      <c r="DS30" s="684"/>
      <c r="DT30" s="684"/>
      <c r="DU30" s="684"/>
      <c r="DV30" s="685"/>
      <c r="DW30" s="688">
        <v>18</v>
      </c>
      <c r="DX30" s="720"/>
      <c r="DY30" s="720"/>
      <c r="DZ30" s="720"/>
      <c r="EA30" s="720"/>
      <c r="EB30" s="720"/>
      <c r="EC30" s="721"/>
    </row>
    <row r="31" spans="2:133" ht="11.25" customHeight="1" x14ac:dyDescent="0.15">
      <c r="B31" s="680" t="s">
        <v>311</v>
      </c>
      <c r="C31" s="681"/>
      <c r="D31" s="681"/>
      <c r="E31" s="681"/>
      <c r="F31" s="681"/>
      <c r="G31" s="681"/>
      <c r="H31" s="681"/>
      <c r="I31" s="681"/>
      <c r="J31" s="681"/>
      <c r="K31" s="681"/>
      <c r="L31" s="681"/>
      <c r="M31" s="681"/>
      <c r="N31" s="681"/>
      <c r="O31" s="681"/>
      <c r="P31" s="681"/>
      <c r="Q31" s="682"/>
      <c r="R31" s="683">
        <v>5796657</v>
      </c>
      <c r="S31" s="684"/>
      <c r="T31" s="684"/>
      <c r="U31" s="684"/>
      <c r="V31" s="684"/>
      <c r="W31" s="684"/>
      <c r="X31" s="684"/>
      <c r="Y31" s="685"/>
      <c r="Z31" s="686">
        <v>12.5</v>
      </c>
      <c r="AA31" s="686"/>
      <c r="AB31" s="686"/>
      <c r="AC31" s="686"/>
      <c r="AD31" s="687" t="s">
        <v>233</v>
      </c>
      <c r="AE31" s="687"/>
      <c r="AF31" s="687"/>
      <c r="AG31" s="687"/>
      <c r="AH31" s="687"/>
      <c r="AI31" s="687"/>
      <c r="AJ31" s="687"/>
      <c r="AK31" s="687"/>
      <c r="AL31" s="688" t="s">
        <v>243</v>
      </c>
      <c r="AM31" s="689"/>
      <c r="AN31" s="689"/>
      <c r="AO31" s="690"/>
      <c r="AP31" s="740" t="s">
        <v>312</v>
      </c>
      <c r="AQ31" s="741"/>
      <c r="AR31" s="741"/>
      <c r="AS31" s="741"/>
      <c r="AT31" s="746" t="s">
        <v>313</v>
      </c>
      <c r="AU31" s="231"/>
      <c r="AV31" s="231"/>
      <c r="AW31" s="231"/>
      <c r="AX31" s="669" t="s">
        <v>188</v>
      </c>
      <c r="AY31" s="670"/>
      <c r="AZ31" s="670"/>
      <c r="BA31" s="670"/>
      <c r="BB31" s="670"/>
      <c r="BC31" s="670"/>
      <c r="BD31" s="670"/>
      <c r="BE31" s="670"/>
      <c r="BF31" s="671"/>
      <c r="BG31" s="739">
        <v>99.1</v>
      </c>
      <c r="BH31" s="735"/>
      <c r="BI31" s="735"/>
      <c r="BJ31" s="735"/>
      <c r="BK31" s="735"/>
      <c r="BL31" s="735"/>
      <c r="BM31" s="678">
        <v>97.8</v>
      </c>
      <c r="BN31" s="735"/>
      <c r="BO31" s="735"/>
      <c r="BP31" s="735"/>
      <c r="BQ31" s="736"/>
      <c r="BR31" s="739">
        <v>98.8</v>
      </c>
      <c r="BS31" s="735"/>
      <c r="BT31" s="735"/>
      <c r="BU31" s="735"/>
      <c r="BV31" s="735"/>
      <c r="BW31" s="735"/>
      <c r="BX31" s="678">
        <v>97.2</v>
      </c>
      <c r="BY31" s="735"/>
      <c r="BZ31" s="735"/>
      <c r="CA31" s="735"/>
      <c r="CB31" s="736"/>
      <c r="CD31" s="731"/>
      <c r="CE31" s="732"/>
      <c r="CF31" s="698" t="s">
        <v>314</v>
      </c>
      <c r="CG31" s="699"/>
      <c r="CH31" s="699"/>
      <c r="CI31" s="699"/>
      <c r="CJ31" s="699"/>
      <c r="CK31" s="699"/>
      <c r="CL31" s="699"/>
      <c r="CM31" s="699"/>
      <c r="CN31" s="699"/>
      <c r="CO31" s="699"/>
      <c r="CP31" s="699"/>
      <c r="CQ31" s="700"/>
      <c r="CR31" s="683">
        <v>251516</v>
      </c>
      <c r="CS31" s="708"/>
      <c r="CT31" s="708"/>
      <c r="CU31" s="708"/>
      <c r="CV31" s="708"/>
      <c r="CW31" s="708"/>
      <c r="CX31" s="708"/>
      <c r="CY31" s="709"/>
      <c r="CZ31" s="688">
        <v>0.6</v>
      </c>
      <c r="DA31" s="720"/>
      <c r="DB31" s="720"/>
      <c r="DC31" s="722"/>
      <c r="DD31" s="692">
        <v>235213</v>
      </c>
      <c r="DE31" s="708"/>
      <c r="DF31" s="708"/>
      <c r="DG31" s="708"/>
      <c r="DH31" s="708"/>
      <c r="DI31" s="708"/>
      <c r="DJ31" s="708"/>
      <c r="DK31" s="709"/>
      <c r="DL31" s="692">
        <v>234571</v>
      </c>
      <c r="DM31" s="708"/>
      <c r="DN31" s="708"/>
      <c r="DO31" s="708"/>
      <c r="DP31" s="708"/>
      <c r="DQ31" s="708"/>
      <c r="DR31" s="708"/>
      <c r="DS31" s="708"/>
      <c r="DT31" s="708"/>
      <c r="DU31" s="708"/>
      <c r="DV31" s="709"/>
      <c r="DW31" s="688">
        <v>1.2</v>
      </c>
      <c r="DX31" s="720"/>
      <c r="DY31" s="720"/>
      <c r="DZ31" s="720"/>
      <c r="EA31" s="720"/>
      <c r="EB31" s="720"/>
      <c r="EC31" s="721"/>
    </row>
    <row r="32" spans="2:133" ht="11.25" customHeight="1" x14ac:dyDescent="0.15">
      <c r="B32" s="750" t="s">
        <v>315</v>
      </c>
      <c r="C32" s="751"/>
      <c r="D32" s="751"/>
      <c r="E32" s="751"/>
      <c r="F32" s="751"/>
      <c r="G32" s="751"/>
      <c r="H32" s="751"/>
      <c r="I32" s="751"/>
      <c r="J32" s="751"/>
      <c r="K32" s="751"/>
      <c r="L32" s="751"/>
      <c r="M32" s="751"/>
      <c r="N32" s="751"/>
      <c r="O32" s="751"/>
      <c r="P32" s="751"/>
      <c r="Q32" s="752"/>
      <c r="R32" s="683">
        <v>25258</v>
      </c>
      <c r="S32" s="684"/>
      <c r="T32" s="684"/>
      <c r="U32" s="684"/>
      <c r="V32" s="684"/>
      <c r="W32" s="684"/>
      <c r="X32" s="684"/>
      <c r="Y32" s="685"/>
      <c r="Z32" s="686">
        <v>0.1</v>
      </c>
      <c r="AA32" s="686"/>
      <c r="AB32" s="686"/>
      <c r="AC32" s="686"/>
      <c r="AD32" s="687">
        <v>25258</v>
      </c>
      <c r="AE32" s="687"/>
      <c r="AF32" s="687"/>
      <c r="AG32" s="687"/>
      <c r="AH32" s="687"/>
      <c r="AI32" s="687"/>
      <c r="AJ32" s="687"/>
      <c r="AK32" s="687"/>
      <c r="AL32" s="688">
        <v>0.1</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49">
        <v>99</v>
      </c>
      <c r="BH32" s="708"/>
      <c r="BI32" s="708"/>
      <c r="BJ32" s="708"/>
      <c r="BK32" s="708"/>
      <c r="BL32" s="708"/>
      <c r="BM32" s="689">
        <v>98.3</v>
      </c>
      <c r="BN32" s="737"/>
      <c r="BO32" s="737"/>
      <c r="BP32" s="737"/>
      <c r="BQ32" s="738"/>
      <c r="BR32" s="749">
        <v>99.1</v>
      </c>
      <c r="BS32" s="708"/>
      <c r="BT32" s="708"/>
      <c r="BU32" s="708"/>
      <c r="BV32" s="708"/>
      <c r="BW32" s="708"/>
      <c r="BX32" s="689">
        <v>98.2</v>
      </c>
      <c r="BY32" s="737"/>
      <c r="BZ32" s="737"/>
      <c r="CA32" s="737"/>
      <c r="CB32" s="738"/>
      <c r="CD32" s="733"/>
      <c r="CE32" s="734"/>
      <c r="CF32" s="698" t="s">
        <v>318</v>
      </c>
      <c r="CG32" s="699"/>
      <c r="CH32" s="699"/>
      <c r="CI32" s="699"/>
      <c r="CJ32" s="699"/>
      <c r="CK32" s="699"/>
      <c r="CL32" s="699"/>
      <c r="CM32" s="699"/>
      <c r="CN32" s="699"/>
      <c r="CO32" s="699"/>
      <c r="CP32" s="699"/>
      <c r="CQ32" s="700"/>
      <c r="CR32" s="683" t="s">
        <v>243</v>
      </c>
      <c r="CS32" s="684"/>
      <c r="CT32" s="684"/>
      <c r="CU32" s="684"/>
      <c r="CV32" s="684"/>
      <c r="CW32" s="684"/>
      <c r="CX32" s="684"/>
      <c r="CY32" s="685"/>
      <c r="CZ32" s="688" t="s">
        <v>233</v>
      </c>
      <c r="DA32" s="720"/>
      <c r="DB32" s="720"/>
      <c r="DC32" s="722"/>
      <c r="DD32" s="692" t="s">
        <v>243</v>
      </c>
      <c r="DE32" s="684"/>
      <c r="DF32" s="684"/>
      <c r="DG32" s="684"/>
      <c r="DH32" s="684"/>
      <c r="DI32" s="684"/>
      <c r="DJ32" s="684"/>
      <c r="DK32" s="685"/>
      <c r="DL32" s="692" t="s">
        <v>233</v>
      </c>
      <c r="DM32" s="684"/>
      <c r="DN32" s="684"/>
      <c r="DO32" s="684"/>
      <c r="DP32" s="684"/>
      <c r="DQ32" s="684"/>
      <c r="DR32" s="684"/>
      <c r="DS32" s="684"/>
      <c r="DT32" s="684"/>
      <c r="DU32" s="684"/>
      <c r="DV32" s="685"/>
      <c r="DW32" s="688" t="s">
        <v>233</v>
      </c>
      <c r="DX32" s="720"/>
      <c r="DY32" s="720"/>
      <c r="DZ32" s="720"/>
      <c r="EA32" s="720"/>
      <c r="EB32" s="720"/>
      <c r="EC32" s="721"/>
    </row>
    <row r="33" spans="2:133" ht="11.25" customHeight="1" x14ac:dyDescent="0.15">
      <c r="B33" s="680" t="s">
        <v>319</v>
      </c>
      <c r="C33" s="681"/>
      <c r="D33" s="681"/>
      <c r="E33" s="681"/>
      <c r="F33" s="681"/>
      <c r="G33" s="681"/>
      <c r="H33" s="681"/>
      <c r="I33" s="681"/>
      <c r="J33" s="681"/>
      <c r="K33" s="681"/>
      <c r="L33" s="681"/>
      <c r="M33" s="681"/>
      <c r="N33" s="681"/>
      <c r="O33" s="681"/>
      <c r="P33" s="681"/>
      <c r="Q33" s="682"/>
      <c r="R33" s="683">
        <v>6105830</v>
      </c>
      <c r="S33" s="684"/>
      <c r="T33" s="684"/>
      <c r="U33" s="684"/>
      <c r="V33" s="684"/>
      <c r="W33" s="684"/>
      <c r="X33" s="684"/>
      <c r="Y33" s="685"/>
      <c r="Z33" s="686">
        <v>13.2</v>
      </c>
      <c r="AA33" s="686"/>
      <c r="AB33" s="686"/>
      <c r="AC33" s="686"/>
      <c r="AD33" s="687" t="s">
        <v>243</v>
      </c>
      <c r="AE33" s="687"/>
      <c r="AF33" s="687"/>
      <c r="AG33" s="687"/>
      <c r="AH33" s="687"/>
      <c r="AI33" s="687"/>
      <c r="AJ33" s="687"/>
      <c r="AK33" s="687"/>
      <c r="AL33" s="688" t="s">
        <v>227</v>
      </c>
      <c r="AM33" s="689"/>
      <c r="AN33" s="689"/>
      <c r="AO33" s="690"/>
      <c r="AP33" s="744"/>
      <c r="AQ33" s="745"/>
      <c r="AR33" s="745"/>
      <c r="AS33" s="745"/>
      <c r="AT33" s="748"/>
      <c r="AU33" s="232"/>
      <c r="AV33" s="232"/>
      <c r="AW33" s="232"/>
      <c r="AX33" s="724" t="s">
        <v>320</v>
      </c>
      <c r="AY33" s="725"/>
      <c r="AZ33" s="725"/>
      <c r="BA33" s="725"/>
      <c r="BB33" s="725"/>
      <c r="BC33" s="725"/>
      <c r="BD33" s="725"/>
      <c r="BE33" s="725"/>
      <c r="BF33" s="726"/>
      <c r="BG33" s="753">
        <v>99.1</v>
      </c>
      <c r="BH33" s="754"/>
      <c r="BI33" s="754"/>
      <c r="BJ33" s="754"/>
      <c r="BK33" s="754"/>
      <c r="BL33" s="754"/>
      <c r="BM33" s="755">
        <v>97.2</v>
      </c>
      <c r="BN33" s="754"/>
      <c r="BO33" s="754"/>
      <c r="BP33" s="754"/>
      <c r="BQ33" s="756"/>
      <c r="BR33" s="753">
        <v>98.4</v>
      </c>
      <c r="BS33" s="754"/>
      <c r="BT33" s="754"/>
      <c r="BU33" s="754"/>
      <c r="BV33" s="754"/>
      <c r="BW33" s="754"/>
      <c r="BX33" s="755">
        <v>96.2</v>
      </c>
      <c r="BY33" s="754"/>
      <c r="BZ33" s="754"/>
      <c r="CA33" s="754"/>
      <c r="CB33" s="756"/>
      <c r="CD33" s="698" t="s">
        <v>321</v>
      </c>
      <c r="CE33" s="699"/>
      <c r="CF33" s="699"/>
      <c r="CG33" s="699"/>
      <c r="CH33" s="699"/>
      <c r="CI33" s="699"/>
      <c r="CJ33" s="699"/>
      <c r="CK33" s="699"/>
      <c r="CL33" s="699"/>
      <c r="CM33" s="699"/>
      <c r="CN33" s="699"/>
      <c r="CO33" s="699"/>
      <c r="CP33" s="699"/>
      <c r="CQ33" s="700"/>
      <c r="CR33" s="683">
        <v>13214979</v>
      </c>
      <c r="CS33" s="708"/>
      <c r="CT33" s="708"/>
      <c r="CU33" s="708"/>
      <c r="CV33" s="708"/>
      <c r="CW33" s="708"/>
      <c r="CX33" s="708"/>
      <c r="CY33" s="709"/>
      <c r="CZ33" s="688">
        <v>29.8</v>
      </c>
      <c r="DA33" s="720"/>
      <c r="DB33" s="720"/>
      <c r="DC33" s="722"/>
      <c r="DD33" s="692">
        <v>9148671</v>
      </c>
      <c r="DE33" s="708"/>
      <c r="DF33" s="708"/>
      <c r="DG33" s="708"/>
      <c r="DH33" s="708"/>
      <c r="DI33" s="708"/>
      <c r="DJ33" s="708"/>
      <c r="DK33" s="709"/>
      <c r="DL33" s="692">
        <v>5245174</v>
      </c>
      <c r="DM33" s="708"/>
      <c r="DN33" s="708"/>
      <c r="DO33" s="708"/>
      <c r="DP33" s="708"/>
      <c r="DQ33" s="708"/>
      <c r="DR33" s="708"/>
      <c r="DS33" s="708"/>
      <c r="DT33" s="708"/>
      <c r="DU33" s="708"/>
      <c r="DV33" s="709"/>
      <c r="DW33" s="688">
        <v>27.5</v>
      </c>
      <c r="DX33" s="720"/>
      <c r="DY33" s="720"/>
      <c r="DZ33" s="720"/>
      <c r="EA33" s="720"/>
      <c r="EB33" s="720"/>
      <c r="EC33" s="721"/>
    </row>
    <row r="34" spans="2:133" ht="11.25" customHeight="1" x14ac:dyDescent="0.15">
      <c r="B34" s="680" t="s">
        <v>322</v>
      </c>
      <c r="C34" s="681"/>
      <c r="D34" s="681"/>
      <c r="E34" s="681"/>
      <c r="F34" s="681"/>
      <c r="G34" s="681"/>
      <c r="H34" s="681"/>
      <c r="I34" s="681"/>
      <c r="J34" s="681"/>
      <c r="K34" s="681"/>
      <c r="L34" s="681"/>
      <c r="M34" s="681"/>
      <c r="N34" s="681"/>
      <c r="O34" s="681"/>
      <c r="P34" s="681"/>
      <c r="Q34" s="682"/>
      <c r="R34" s="683">
        <v>336689</v>
      </c>
      <c r="S34" s="684"/>
      <c r="T34" s="684"/>
      <c r="U34" s="684"/>
      <c r="V34" s="684"/>
      <c r="W34" s="684"/>
      <c r="X34" s="684"/>
      <c r="Y34" s="685"/>
      <c r="Z34" s="686">
        <v>0.7</v>
      </c>
      <c r="AA34" s="686"/>
      <c r="AB34" s="686"/>
      <c r="AC34" s="686"/>
      <c r="AD34" s="687">
        <v>103127</v>
      </c>
      <c r="AE34" s="687"/>
      <c r="AF34" s="687"/>
      <c r="AG34" s="687"/>
      <c r="AH34" s="687"/>
      <c r="AI34" s="687"/>
      <c r="AJ34" s="687"/>
      <c r="AK34" s="687"/>
      <c r="AL34" s="688">
        <v>0.6</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6352506</v>
      </c>
      <c r="CS34" s="684"/>
      <c r="CT34" s="684"/>
      <c r="CU34" s="684"/>
      <c r="CV34" s="684"/>
      <c r="CW34" s="684"/>
      <c r="CX34" s="684"/>
      <c r="CY34" s="685"/>
      <c r="CZ34" s="688">
        <v>14.3</v>
      </c>
      <c r="DA34" s="720"/>
      <c r="DB34" s="720"/>
      <c r="DC34" s="722"/>
      <c r="DD34" s="692">
        <v>4510906</v>
      </c>
      <c r="DE34" s="684"/>
      <c r="DF34" s="684"/>
      <c r="DG34" s="684"/>
      <c r="DH34" s="684"/>
      <c r="DI34" s="684"/>
      <c r="DJ34" s="684"/>
      <c r="DK34" s="685"/>
      <c r="DL34" s="692">
        <v>3076866</v>
      </c>
      <c r="DM34" s="684"/>
      <c r="DN34" s="684"/>
      <c r="DO34" s="684"/>
      <c r="DP34" s="684"/>
      <c r="DQ34" s="684"/>
      <c r="DR34" s="684"/>
      <c r="DS34" s="684"/>
      <c r="DT34" s="684"/>
      <c r="DU34" s="684"/>
      <c r="DV34" s="685"/>
      <c r="DW34" s="688">
        <v>16.100000000000001</v>
      </c>
      <c r="DX34" s="720"/>
      <c r="DY34" s="720"/>
      <c r="DZ34" s="720"/>
      <c r="EA34" s="720"/>
      <c r="EB34" s="720"/>
      <c r="EC34" s="721"/>
    </row>
    <row r="35" spans="2:133" ht="11.25" customHeight="1" x14ac:dyDescent="0.15">
      <c r="B35" s="680" t="s">
        <v>324</v>
      </c>
      <c r="C35" s="681"/>
      <c r="D35" s="681"/>
      <c r="E35" s="681"/>
      <c r="F35" s="681"/>
      <c r="G35" s="681"/>
      <c r="H35" s="681"/>
      <c r="I35" s="681"/>
      <c r="J35" s="681"/>
      <c r="K35" s="681"/>
      <c r="L35" s="681"/>
      <c r="M35" s="681"/>
      <c r="N35" s="681"/>
      <c r="O35" s="681"/>
      <c r="P35" s="681"/>
      <c r="Q35" s="682"/>
      <c r="R35" s="683">
        <v>473496</v>
      </c>
      <c r="S35" s="684"/>
      <c r="T35" s="684"/>
      <c r="U35" s="684"/>
      <c r="V35" s="684"/>
      <c r="W35" s="684"/>
      <c r="X35" s="684"/>
      <c r="Y35" s="685"/>
      <c r="Z35" s="686">
        <v>1</v>
      </c>
      <c r="AA35" s="686"/>
      <c r="AB35" s="686"/>
      <c r="AC35" s="686"/>
      <c r="AD35" s="687" t="s">
        <v>233</v>
      </c>
      <c r="AE35" s="687"/>
      <c r="AF35" s="687"/>
      <c r="AG35" s="687"/>
      <c r="AH35" s="687"/>
      <c r="AI35" s="687"/>
      <c r="AJ35" s="687"/>
      <c r="AK35" s="687"/>
      <c r="AL35" s="688" t="s">
        <v>233</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66808</v>
      </c>
      <c r="CS35" s="708"/>
      <c r="CT35" s="708"/>
      <c r="CU35" s="708"/>
      <c r="CV35" s="708"/>
      <c r="CW35" s="708"/>
      <c r="CX35" s="708"/>
      <c r="CY35" s="709"/>
      <c r="CZ35" s="688">
        <v>0.2</v>
      </c>
      <c r="DA35" s="720"/>
      <c r="DB35" s="720"/>
      <c r="DC35" s="722"/>
      <c r="DD35" s="692">
        <v>54759</v>
      </c>
      <c r="DE35" s="708"/>
      <c r="DF35" s="708"/>
      <c r="DG35" s="708"/>
      <c r="DH35" s="708"/>
      <c r="DI35" s="708"/>
      <c r="DJ35" s="708"/>
      <c r="DK35" s="709"/>
      <c r="DL35" s="692">
        <v>42337</v>
      </c>
      <c r="DM35" s="708"/>
      <c r="DN35" s="708"/>
      <c r="DO35" s="708"/>
      <c r="DP35" s="708"/>
      <c r="DQ35" s="708"/>
      <c r="DR35" s="708"/>
      <c r="DS35" s="708"/>
      <c r="DT35" s="708"/>
      <c r="DU35" s="708"/>
      <c r="DV35" s="709"/>
      <c r="DW35" s="688">
        <v>0.2</v>
      </c>
      <c r="DX35" s="720"/>
      <c r="DY35" s="720"/>
      <c r="DZ35" s="720"/>
      <c r="EA35" s="720"/>
      <c r="EB35" s="720"/>
      <c r="EC35" s="721"/>
    </row>
    <row r="36" spans="2:133" ht="11.25" customHeight="1" x14ac:dyDescent="0.15">
      <c r="B36" s="680" t="s">
        <v>328</v>
      </c>
      <c r="C36" s="681"/>
      <c r="D36" s="681"/>
      <c r="E36" s="681"/>
      <c r="F36" s="681"/>
      <c r="G36" s="681"/>
      <c r="H36" s="681"/>
      <c r="I36" s="681"/>
      <c r="J36" s="681"/>
      <c r="K36" s="681"/>
      <c r="L36" s="681"/>
      <c r="M36" s="681"/>
      <c r="N36" s="681"/>
      <c r="O36" s="681"/>
      <c r="P36" s="681"/>
      <c r="Q36" s="682"/>
      <c r="R36" s="683">
        <v>4039736</v>
      </c>
      <c r="S36" s="684"/>
      <c r="T36" s="684"/>
      <c r="U36" s="684"/>
      <c r="V36" s="684"/>
      <c r="W36" s="684"/>
      <c r="X36" s="684"/>
      <c r="Y36" s="685"/>
      <c r="Z36" s="686">
        <v>8.6999999999999993</v>
      </c>
      <c r="AA36" s="686"/>
      <c r="AB36" s="686"/>
      <c r="AC36" s="686"/>
      <c r="AD36" s="687" t="s">
        <v>243</v>
      </c>
      <c r="AE36" s="687"/>
      <c r="AF36" s="687"/>
      <c r="AG36" s="687"/>
      <c r="AH36" s="687"/>
      <c r="AI36" s="687"/>
      <c r="AJ36" s="687"/>
      <c r="AK36" s="687"/>
      <c r="AL36" s="688" t="s">
        <v>233</v>
      </c>
      <c r="AM36" s="689"/>
      <c r="AN36" s="689"/>
      <c r="AO36" s="690"/>
      <c r="AP36" s="235"/>
      <c r="AQ36" s="757" t="s">
        <v>329</v>
      </c>
      <c r="AR36" s="758"/>
      <c r="AS36" s="758"/>
      <c r="AT36" s="758"/>
      <c r="AU36" s="758"/>
      <c r="AV36" s="758"/>
      <c r="AW36" s="758"/>
      <c r="AX36" s="758"/>
      <c r="AY36" s="759"/>
      <c r="AZ36" s="672">
        <v>2502171</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t="s">
        <v>233</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1996997</v>
      </c>
      <c r="CS36" s="684"/>
      <c r="CT36" s="684"/>
      <c r="CU36" s="684"/>
      <c r="CV36" s="684"/>
      <c r="CW36" s="684"/>
      <c r="CX36" s="684"/>
      <c r="CY36" s="685"/>
      <c r="CZ36" s="688">
        <v>4.5</v>
      </c>
      <c r="DA36" s="720"/>
      <c r="DB36" s="720"/>
      <c r="DC36" s="722"/>
      <c r="DD36" s="692">
        <v>711146</v>
      </c>
      <c r="DE36" s="684"/>
      <c r="DF36" s="684"/>
      <c r="DG36" s="684"/>
      <c r="DH36" s="684"/>
      <c r="DI36" s="684"/>
      <c r="DJ36" s="684"/>
      <c r="DK36" s="685"/>
      <c r="DL36" s="692">
        <v>241704</v>
      </c>
      <c r="DM36" s="684"/>
      <c r="DN36" s="684"/>
      <c r="DO36" s="684"/>
      <c r="DP36" s="684"/>
      <c r="DQ36" s="684"/>
      <c r="DR36" s="684"/>
      <c r="DS36" s="684"/>
      <c r="DT36" s="684"/>
      <c r="DU36" s="684"/>
      <c r="DV36" s="685"/>
      <c r="DW36" s="688">
        <v>1.3</v>
      </c>
      <c r="DX36" s="720"/>
      <c r="DY36" s="720"/>
      <c r="DZ36" s="720"/>
      <c r="EA36" s="720"/>
      <c r="EB36" s="720"/>
      <c r="EC36" s="721"/>
    </row>
    <row r="37" spans="2:133" ht="11.25" customHeight="1" x14ac:dyDescent="0.15">
      <c r="B37" s="680" t="s">
        <v>332</v>
      </c>
      <c r="C37" s="681"/>
      <c r="D37" s="681"/>
      <c r="E37" s="681"/>
      <c r="F37" s="681"/>
      <c r="G37" s="681"/>
      <c r="H37" s="681"/>
      <c r="I37" s="681"/>
      <c r="J37" s="681"/>
      <c r="K37" s="681"/>
      <c r="L37" s="681"/>
      <c r="M37" s="681"/>
      <c r="N37" s="681"/>
      <c r="O37" s="681"/>
      <c r="P37" s="681"/>
      <c r="Q37" s="682"/>
      <c r="R37" s="683">
        <v>1968367</v>
      </c>
      <c r="S37" s="684"/>
      <c r="T37" s="684"/>
      <c r="U37" s="684"/>
      <c r="V37" s="684"/>
      <c r="W37" s="684"/>
      <c r="X37" s="684"/>
      <c r="Y37" s="685"/>
      <c r="Z37" s="686">
        <v>4.2</v>
      </c>
      <c r="AA37" s="686"/>
      <c r="AB37" s="686"/>
      <c r="AC37" s="686"/>
      <c r="AD37" s="687" t="s">
        <v>233</v>
      </c>
      <c r="AE37" s="687"/>
      <c r="AF37" s="687"/>
      <c r="AG37" s="687"/>
      <c r="AH37" s="687"/>
      <c r="AI37" s="687"/>
      <c r="AJ37" s="687"/>
      <c r="AK37" s="687"/>
      <c r="AL37" s="688" t="s">
        <v>243</v>
      </c>
      <c r="AM37" s="689"/>
      <c r="AN37" s="689"/>
      <c r="AO37" s="690"/>
      <c r="AQ37" s="761" t="s">
        <v>333</v>
      </c>
      <c r="AR37" s="762"/>
      <c r="AS37" s="762"/>
      <c r="AT37" s="762"/>
      <c r="AU37" s="762"/>
      <c r="AV37" s="762"/>
      <c r="AW37" s="762"/>
      <c r="AX37" s="762"/>
      <c r="AY37" s="763"/>
      <c r="AZ37" s="683">
        <v>323806</v>
      </c>
      <c r="BA37" s="684"/>
      <c r="BB37" s="684"/>
      <c r="BC37" s="684"/>
      <c r="BD37" s="708"/>
      <c r="BE37" s="708"/>
      <c r="BF37" s="738"/>
      <c r="BG37" s="698" t="s">
        <v>334</v>
      </c>
      <c r="BH37" s="699"/>
      <c r="BI37" s="699"/>
      <c r="BJ37" s="699"/>
      <c r="BK37" s="699"/>
      <c r="BL37" s="699"/>
      <c r="BM37" s="699"/>
      <c r="BN37" s="699"/>
      <c r="BO37" s="699"/>
      <c r="BP37" s="699"/>
      <c r="BQ37" s="699"/>
      <c r="BR37" s="699"/>
      <c r="BS37" s="699"/>
      <c r="BT37" s="699"/>
      <c r="BU37" s="700"/>
      <c r="BV37" s="683">
        <v>-57989</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10152</v>
      </c>
      <c r="CS37" s="708"/>
      <c r="CT37" s="708"/>
      <c r="CU37" s="708"/>
      <c r="CV37" s="708"/>
      <c r="CW37" s="708"/>
      <c r="CX37" s="708"/>
      <c r="CY37" s="709"/>
      <c r="CZ37" s="688">
        <v>0</v>
      </c>
      <c r="DA37" s="720"/>
      <c r="DB37" s="720"/>
      <c r="DC37" s="722"/>
      <c r="DD37" s="692">
        <v>10145</v>
      </c>
      <c r="DE37" s="708"/>
      <c r="DF37" s="708"/>
      <c r="DG37" s="708"/>
      <c r="DH37" s="708"/>
      <c r="DI37" s="708"/>
      <c r="DJ37" s="708"/>
      <c r="DK37" s="709"/>
      <c r="DL37" s="692">
        <v>6181</v>
      </c>
      <c r="DM37" s="708"/>
      <c r="DN37" s="708"/>
      <c r="DO37" s="708"/>
      <c r="DP37" s="708"/>
      <c r="DQ37" s="708"/>
      <c r="DR37" s="708"/>
      <c r="DS37" s="708"/>
      <c r="DT37" s="708"/>
      <c r="DU37" s="708"/>
      <c r="DV37" s="709"/>
      <c r="DW37" s="688">
        <v>0</v>
      </c>
      <c r="DX37" s="720"/>
      <c r="DY37" s="720"/>
      <c r="DZ37" s="720"/>
      <c r="EA37" s="720"/>
      <c r="EB37" s="720"/>
      <c r="EC37" s="721"/>
    </row>
    <row r="38" spans="2:133" ht="11.25" customHeight="1" x14ac:dyDescent="0.15">
      <c r="B38" s="680" t="s">
        <v>336</v>
      </c>
      <c r="C38" s="681"/>
      <c r="D38" s="681"/>
      <c r="E38" s="681"/>
      <c r="F38" s="681"/>
      <c r="G38" s="681"/>
      <c r="H38" s="681"/>
      <c r="I38" s="681"/>
      <c r="J38" s="681"/>
      <c r="K38" s="681"/>
      <c r="L38" s="681"/>
      <c r="M38" s="681"/>
      <c r="N38" s="681"/>
      <c r="O38" s="681"/>
      <c r="P38" s="681"/>
      <c r="Q38" s="682"/>
      <c r="R38" s="683">
        <v>260259</v>
      </c>
      <c r="S38" s="684"/>
      <c r="T38" s="684"/>
      <c r="U38" s="684"/>
      <c r="V38" s="684"/>
      <c r="W38" s="684"/>
      <c r="X38" s="684"/>
      <c r="Y38" s="685"/>
      <c r="Z38" s="686">
        <v>0.6</v>
      </c>
      <c r="AA38" s="686"/>
      <c r="AB38" s="686"/>
      <c r="AC38" s="686"/>
      <c r="AD38" s="687">
        <v>56901</v>
      </c>
      <c r="AE38" s="687"/>
      <c r="AF38" s="687"/>
      <c r="AG38" s="687"/>
      <c r="AH38" s="687"/>
      <c r="AI38" s="687"/>
      <c r="AJ38" s="687"/>
      <c r="AK38" s="687"/>
      <c r="AL38" s="688">
        <v>0.3</v>
      </c>
      <c r="AM38" s="689"/>
      <c r="AN38" s="689"/>
      <c r="AO38" s="690"/>
      <c r="AQ38" s="761" t="s">
        <v>337</v>
      </c>
      <c r="AR38" s="762"/>
      <c r="AS38" s="762"/>
      <c r="AT38" s="762"/>
      <c r="AU38" s="762"/>
      <c r="AV38" s="762"/>
      <c r="AW38" s="762"/>
      <c r="AX38" s="762"/>
      <c r="AY38" s="763"/>
      <c r="AZ38" s="683">
        <v>73864</v>
      </c>
      <c r="BA38" s="684"/>
      <c r="BB38" s="684"/>
      <c r="BC38" s="684"/>
      <c r="BD38" s="708"/>
      <c r="BE38" s="708"/>
      <c r="BF38" s="738"/>
      <c r="BG38" s="698" t="s">
        <v>338</v>
      </c>
      <c r="BH38" s="699"/>
      <c r="BI38" s="699"/>
      <c r="BJ38" s="699"/>
      <c r="BK38" s="699"/>
      <c r="BL38" s="699"/>
      <c r="BM38" s="699"/>
      <c r="BN38" s="699"/>
      <c r="BO38" s="699"/>
      <c r="BP38" s="699"/>
      <c r="BQ38" s="699"/>
      <c r="BR38" s="699"/>
      <c r="BS38" s="699"/>
      <c r="BT38" s="699"/>
      <c r="BU38" s="700"/>
      <c r="BV38" s="683">
        <v>10177</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2428307</v>
      </c>
      <c r="CS38" s="684"/>
      <c r="CT38" s="684"/>
      <c r="CU38" s="684"/>
      <c r="CV38" s="684"/>
      <c r="CW38" s="684"/>
      <c r="CX38" s="684"/>
      <c r="CY38" s="685"/>
      <c r="CZ38" s="688">
        <v>5.5</v>
      </c>
      <c r="DA38" s="720"/>
      <c r="DB38" s="720"/>
      <c r="DC38" s="722"/>
      <c r="DD38" s="692">
        <v>1946213</v>
      </c>
      <c r="DE38" s="684"/>
      <c r="DF38" s="684"/>
      <c r="DG38" s="684"/>
      <c r="DH38" s="684"/>
      <c r="DI38" s="684"/>
      <c r="DJ38" s="684"/>
      <c r="DK38" s="685"/>
      <c r="DL38" s="692">
        <v>1884267</v>
      </c>
      <c r="DM38" s="684"/>
      <c r="DN38" s="684"/>
      <c r="DO38" s="684"/>
      <c r="DP38" s="684"/>
      <c r="DQ38" s="684"/>
      <c r="DR38" s="684"/>
      <c r="DS38" s="684"/>
      <c r="DT38" s="684"/>
      <c r="DU38" s="684"/>
      <c r="DV38" s="685"/>
      <c r="DW38" s="688">
        <v>9.9</v>
      </c>
      <c r="DX38" s="720"/>
      <c r="DY38" s="720"/>
      <c r="DZ38" s="720"/>
      <c r="EA38" s="720"/>
      <c r="EB38" s="720"/>
      <c r="EC38" s="721"/>
    </row>
    <row r="39" spans="2:133" ht="11.25" customHeight="1" x14ac:dyDescent="0.15">
      <c r="B39" s="680" t="s">
        <v>340</v>
      </c>
      <c r="C39" s="681"/>
      <c r="D39" s="681"/>
      <c r="E39" s="681"/>
      <c r="F39" s="681"/>
      <c r="G39" s="681"/>
      <c r="H39" s="681"/>
      <c r="I39" s="681"/>
      <c r="J39" s="681"/>
      <c r="K39" s="681"/>
      <c r="L39" s="681"/>
      <c r="M39" s="681"/>
      <c r="N39" s="681"/>
      <c r="O39" s="681"/>
      <c r="P39" s="681"/>
      <c r="Q39" s="682"/>
      <c r="R39" s="683">
        <v>6675038</v>
      </c>
      <c r="S39" s="684"/>
      <c r="T39" s="684"/>
      <c r="U39" s="684"/>
      <c r="V39" s="684"/>
      <c r="W39" s="684"/>
      <c r="X39" s="684"/>
      <c r="Y39" s="685"/>
      <c r="Z39" s="686">
        <v>14.4</v>
      </c>
      <c r="AA39" s="686"/>
      <c r="AB39" s="686"/>
      <c r="AC39" s="686"/>
      <c r="AD39" s="687" t="s">
        <v>243</v>
      </c>
      <c r="AE39" s="687"/>
      <c r="AF39" s="687"/>
      <c r="AG39" s="687"/>
      <c r="AH39" s="687"/>
      <c r="AI39" s="687"/>
      <c r="AJ39" s="687"/>
      <c r="AK39" s="687"/>
      <c r="AL39" s="688" t="s">
        <v>243</v>
      </c>
      <c r="AM39" s="689"/>
      <c r="AN39" s="689"/>
      <c r="AO39" s="690"/>
      <c r="AQ39" s="761" t="s">
        <v>341</v>
      </c>
      <c r="AR39" s="762"/>
      <c r="AS39" s="762"/>
      <c r="AT39" s="762"/>
      <c r="AU39" s="762"/>
      <c r="AV39" s="762"/>
      <c r="AW39" s="762"/>
      <c r="AX39" s="762"/>
      <c r="AY39" s="763"/>
      <c r="AZ39" s="683">
        <v>18162</v>
      </c>
      <c r="BA39" s="684"/>
      <c r="BB39" s="684"/>
      <c r="BC39" s="684"/>
      <c r="BD39" s="708"/>
      <c r="BE39" s="708"/>
      <c r="BF39" s="738"/>
      <c r="BG39" s="698" t="s">
        <v>342</v>
      </c>
      <c r="BH39" s="699"/>
      <c r="BI39" s="699"/>
      <c r="BJ39" s="699"/>
      <c r="BK39" s="699"/>
      <c r="BL39" s="699"/>
      <c r="BM39" s="699"/>
      <c r="BN39" s="699"/>
      <c r="BO39" s="699"/>
      <c r="BP39" s="699"/>
      <c r="BQ39" s="699"/>
      <c r="BR39" s="699"/>
      <c r="BS39" s="699"/>
      <c r="BT39" s="699"/>
      <c r="BU39" s="700"/>
      <c r="BV39" s="683">
        <v>16537</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2364487</v>
      </c>
      <c r="CS39" s="708"/>
      <c r="CT39" s="708"/>
      <c r="CU39" s="708"/>
      <c r="CV39" s="708"/>
      <c r="CW39" s="708"/>
      <c r="CX39" s="708"/>
      <c r="CY39" s="709"/>
      <c r="CZ39" s="688">
        <v>5.3</v>
      </c>
      <c r="DA39" s="720"/>
      <c r="DB39" s="720"/>
      <c r="DC39" s="722"/>
      <c r="DD39" s="692">
        <v>1921273</v>
      </c>
      <c r="DE39" s="708"/>
      <c r="DF39" s="708"/>
      <c r="DG39" s="708"/>
      <c r="DH39" s="708"/>
      <c r="DI39" s="708"/>
      <c r="DJ39" s="708"/>
      <c r="DK39" s="709"/>
      <c r="DL39" s="692" t="s">
        <v>243</v>
      </c>
      <c r="DM39" s="708"/>
      <c r="DN39" s="708"/>
      <c r="DO39" s="708"/>
      <c r="DP39" s="708"/>
      <c r="DQ39" s="708"/>
      <c r="DR39" s="708"/>
      <c r="DS39" s="708"/>
      <c r="DT39" s="708"/>
      <c r="DU39" s="708"/>
      <c r="DV39" s="709"/>
      <c r="DW39" s="688" t="s">
        <v>243</v>
      </c>
      <c r="DX39" s="720"/>
      <c r="DY39" s="720"/>
      <c r="DZ39" s="720"/>
      <c r="EA39" s="720"/>
      <c r="EB39" s="720"/>
      <c r="EC39" s="721"/>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243</v>
      </c>
      <c r="S40" s="684"/>
      <c r="T40" s="684"/>
      <c r="U40" s="684"/>
      <c r="V40" s="684"/>
      <c r="W40" s="684"/>
      <c r="X40" s="684"/>
      <c r="Y40" s="685"/>
      <c r="Z40" s="686" t="s">
        <v>233</v>
      </c>
      <c r="AA40" s="686"/>
      <c r="AB40" s="686"/>
      <c r="AC40" s="686"/>
      <c r="AD40" s="687" t="s">
        <v>233</v>
      </c>
      <c r="AE40" s="687"/>
      <c r="AF40" s="687"/>
      <c r="AG40" s="687"/>
      <c r="AH40" s="687"/>
      <c r="AI40" s="687"/>
      <c r="AJ40" s="687"/>
      <c r="AK40" s="687"/>
      <c r="AL40" s="688" t="s">
        <v>243</v>
      </c>
      <c r="AM40" s="689"/>
      <c r="AN40" s="689"/>
      <c r="AO40" s="690"/>
      <c r="AQ40" s="761" t="s">
        <v>345</v>
      </c>
      <c r="AR40" s="762"/>
      <c r="AS40" s="762"/>
      <c r="AT40" s="762"/>
      <c r="AU40" s="762"/>
      <c r="AV40" s="762"/>
      <c r="AW40" s="762"/>
      <c r="AX40" s="762"/>
      <c r="AY40" s="763"/>
      <c r="AZ40" s="683" t="s">
        <v>243</v>
      </c>
      <c r="BA40" s="684"/>
      <c r="BB40" s="684"/>
      <c r="BC40" s="684"/>
      <c r="BD40" s="708"/>
      <c r="BE40" s="708"/>
      <c r="BF40" s="738"/>
      <c r="BG40" s="764" t="s">
        <v>346</v>
      </c>
      <c r="BH40" s="765"/>
      <c r="BI40" s="765"/>
      <c r="BJ40" s="765"/>
      <c r="BK40" s="765"/>
      <c r="BL40" s="236"/>
      <c r="BM40" s="699" t="s">
        <v>347</v>
      </c>
      <c r="BN40" s="699"/>
      <c r="BO40" s="699"/>
      <c r="BP40" s="699"/>
      <c r="BQ40" s="699"/>
      <c r="BR40" s="699"/>
      <c r="BS40" s="699"/>
      <c r="BT40" s="699"/>
      <c r="BU40" s="700"/>
      <c r="BV40" s="683">
        <v>79</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5874</v>
      </c>
      <c r="CS40" s="684"/>
      <c r="CT40" s="684"/>
      <c r="CU40" s="684"/>
      <c r="CV40" s="684"/>
      <c r="CW40" s="684"/>
      <c r="CX40" s="684"/>
      <c r="CY40" s="685"/>
      <c r="CZ40" s="688">
        <v>0</v>
      </c>
      <c r="DA40" s="720"/>
      <c r="DB40" s="720"/>
      <c r="DC40" s="722"/>
      <c r="DD40" s="692">
        <v>4374</v>
      </c>
      <c r="DE40" s="684"/>
      <c r="DF40" s="684"/>
      <c r="DG40" s="684"/>
      <c r="DH40" s="684"/>
      <c r="DI40" s="684"/>
      <c r="DJ40" s="684"/>
      <c r="DK40" s="685"/>
      <c r="DL40" s="692" t="s">
        <v>233</v>
      </c>
      <c r="DM40" s="684"/>
      <c r="DN40" s="684"/>
      <c r="DO40" s="684"/>
      <c r="DP40" s="684"/>
      <c r="DQ40" s="684"/>
      <c r="DR40" s="684"/>
      <c r="DS40" s="684"/>
      <c r="DT40" s="684"/>
      <c r="DU40" s="684"/>
      <c r="DV40" s="685"/>
      <c r="DW40" s="688" t="s">
        <v>243</v>
      </c>
      <c r="DX40" s="720"/>
      <c r="DY40" s="720"/>
      <c r="DZ40" s="720"/>
      <c r="EA40" s="720"/>
      <c r="EB40" s="720"/>
      <c r="EC40" s="721"/>
    </row>
    <row r="41" spans="2:133" ht="11.25" customHeight="1" x14ac:dyDescent="0.15">
      <c r="B41" s="680" t="s">
        <v>349</v>
      </c>
      <c r="C41" s="681"/>
      <c r="D41" s="681"/>
      <c r="E41" s="681"/>
      <c r="F41" s="681"/>
      <c r="G41" s="681"/>
      <c r="H41" s="681"/>
      <c r="I41" s="681"/>
      <c r="J41" s="681"/>
      <c r="K41" s="681"/>
      <c r="L41" s="681"/>
      <c r="M41" s="681"/>
      <c r="N41" s="681"/>
      <c r="O41" s="681"/>
      <c r="P41" s="681"/>
      <c r="Q41" s="682"/>
      <c r="R41" s="683">
        <v>570038</v>
      </c>
      <c r="S41" s="684"/>
      <c r="T41" s="684"/>
      <c r="U41" s="684"/>
      <c r="V41" s="684"/>
      <c r="W41" s="684"/>
      <c r="X41" s="684"/>
      <c r="Y41" s="685"/>
      <c r="Z41" s="686">
        <v>1.2</v>
      </c>
      <c r="AA41" s="686"/>
      <c r="AB41" s="686"/>
      <c r="AC41" s="686"/>
      <c r="AD41" s="687" t="s">
        <v>227</v>
      </c>
      <c r="AE41" s="687"/>
      <c r="AF41" s="687"/>
      <c r="AG41" s="687"/>
      <c r="AH41" s="687"/>
      <c r="AI41" s="687"/>
      <c r="AJ41" s="687"/>
      <c r="AK41" s="687"/>
      <c r="AL41" s="688" t="s">
        <v>233</v>
      </c>
      <c r="AM41" s="689"/>
      <c r="AN41" s="689"/>
      <c r="AO41" s="690"/>
      <c r="AQ41" s="761" t="s">
        <v>350</v>
      </c>
      <c r="AR41" s="762"/>
      <c r="AS41" s="762"/>
      <c r="AT41" s="762"/>
      <c r="AU41" s="762"/>
      <c r="AV41" s="762"/>
      <c r="AW41" s="762"/>
      <c r="AX41" s="762"/>
      <c r="AY41" s="763"/>
      <c r="AZ41" s="683">
        <v>439800</v>
      </c>
      <c r="BA41" s="684"/>
      <c r="BB41" s="684"/>
      <c r="BC41" s="684"/>
      <c r="BD41" s="708"/>
      <c r="BE41" s="708"/>
      <c r="BF41" s="738"/>
      <c r="BG41" s="764"/>
      <c r="BH41" s="765"/>
      <c r="BI41" s="765"/>
      <c r="BJ41" s="765"/>
      <c r="BK41" s="765"/>
      <c r="BL41" s="236"/>
      <c r="BM41" s="699" t="s">
        <v>351</v>
      </c>
      <c r="BN41" s="699"/>
      <c r="BO41" s="699"/>
      <c r="BP41" s="699"/>
      <c r="BQ41" s="699"/>
      <c r="BR41" s="699"/>
      <c r="BS41" s="699"/>
      <c r="BT41" s="699"/>
      <c r="BU41" s="700"/>
      <c r="BV41" s="683" t="s">
        <v>233</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233</v>
      </c>
      <c r="CS41" s="708"/>
      <c r="CT41" s="708"/>
      <c r="CU41" s="708"/>
      <c r="CV41" s="708"/>
      <c r="CW41" s="708"/>
      <c r="CX41" s="708"/>
      <c r="CY41" s="709"/>
      <c r="CZ41" s="688" t="s">
        <v>233</v>
      </c>
      <c r="DA41" s="720"/>
      <c r="DB41" s="720"/>
      <c r="DC41" s="722"/>
      <c r="DD41" s="692" t="s">
        <v>243</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353</v>
      </c>
      <c r="C42" s="725"/>
      <c r="D42" s="725"/>
      <c r="E42" s="725"/>
      <c r="F42" s="725"/>
      <c r="G42" s="725"/>
      <c r="H42" s="725"/>
      <c r="I42" s="725"/>
      <c r="J42" s="725"/>
      <c r="K42" s="725"/>
      <c r="L42" s="725"/>
      <c r="M42" s="725"/>
      <c r="N42" s="725"/>
      <c r="O42" s="725"/>
      <c r="P42" s="725"/>
      <c r="Q42" s="726"/>
      <c r="R42" s="768">
        <v>46331158</v>
      </c>
      <c r="S42" s="769"/>
      <c r="T42" s="769"/>
      <c r="U42" s="769"/>
      <c r="V42" s="769"/>
      <c r="W42" s="769"/>
      <c r="X42" s="769"/>
      <c r="Y42" s="777"/>
      <c r="Z42" s="778">
        <v>100</v>
      </c>
      <c r="AA42" s="778"/>
      <c r="AB42" s="778"/>
      <c r="AC42" s="778"/>
      <c r="AD42" s="779">
        <v>18515388</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1646539</v>
      </c>
      <c r="BA42" s="769"/>
      <c r="BB42" s="769"/>
      <c r="BC42" s="769"/>
      <c r="BD42" s="754"/>
      <c r="BE42" s="754"/>
      <c r="BF42" s="756"/>
      <c r="BG42" s="766"/>
      <c r="BH42" s="767"/>
      <c r="BI42" s="767"/>
      <c r="BJ42" s="767"/>
      <c r="BK42" s="767"/>
      <c r="BL42" s="237"/>
      <c r="BM42" s="711" t="s">
        <v>355</v>
      </c>
      <c r="BN42" s="711"/>
      <c r="BO42" s="711"/>
      <c r="BP42" s="711"/>
      <c r="BQ42" s="711"/>
      <c r="BR42" s="711"/>
      <c r="BS42" s="711"/>
      <c r="BT42" s="711"/>
      <c r="BU42" s="712"/>
      <c r="BV42" s="768">
        <v>259</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12507729</v>
      </c>
      <c r="CS42" s="684"/>
      <c r="CT42" s="684"/>
      <c r="CU42" s="684"/>
      <c r="CV42" s="684"/>
      <c r="CW42" s="684"/>
      <c r="CX42" s="684"/>
      <c r="CY42" s="685"/>
      <c r="CZ42" s="688">
        <v>28.2</v>
      </c>
      <c r="DA42" s="689"/>
      <c r="DB42" s="689"/>
      <c r="DC42" s="701"/>
      <c r="DD42" s="692">
        <v>1749898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t="s">
        <v>227</v>
      </c>
      <c r="CS43" s="708"/>
      <c r="CT43" s="708"/>
      <c r="CU43" s="708"/>
      <c r="CV43" s="708"/>
      <c r="CW43" s="708"/>
      <c r="CX43" s="708"/>
      <c r="CY43" s="709"/>
      <c r="CZ43" s="688" t="s">
        <v>233</v>
      </c>
      <c r="DA43" s="720"/>
      <c r="DB43" s="720"/>
      <c r="DC43" s="722"/>
      <c r="DD43" s="692" t="s">
        <v>233</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12471099</v>
      </c>
      <c r="CS44" s="684"/>
      <c r="CT44" s="684"/>
      <c r="CU44" s="684"/>
      <c r="CV44" s="684"/>
      <c r="CW44" s="684"/>
      <c r="CX44" s="684"/>
      <c r="CY44" s="685"/>
      <c r="CZ44" s="688">
        <v>28.2</v>
      </c>
      <c r="DA44" s="689"/>
      <c r="DB44" s="689"/>
      <c r="DC44" s="701"/>
      <c r="DD44" s="692">
        <v>1713268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6465836</v>
      </c>
      <c r="CS45" s="708"/>
      <c r="CT45" s="708"/>
      <c r="CU45" s="708"/>
      <c r="CV45" s="708"/>
      <c r="CW45" s="708"/>
      <c r="CX45" s="708"/>
      <c r="CY45" s="709"/>
      <c r="CZ45" s="688">
        <v>14.6</v>
      </c>
      <c r="DA45" s="720"/>
      <c r="DB45" s="720"/>
      <c r="DC45" s="722"/>
      <c r="DD45" s="692">
        <v>668810</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5316921</v>
      </c>
      <c r="CS46" s="684"/>
      <c r="CT46" s="684"/>
      <c r="CU46" s="684"/>
      <c r="CV46" s="684"/>
      <c r="CW46" s="684"/>
      <c r="CX46" s="684"/>
      <c r="CY46" s="685"/>
      <c r="CZ46" s="688">
        <v>12</v>
      </c>
      <c r="DA46" s="689"/>
      <c r="DB46" s="689"/>
      <c r="DC46" s="701"/>
      <c r="DD46" s="692">
        <v>838416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36630</v>
      </c>
      <c r="CS47" s="708"/>
      <c r="CT47" s="708"/>
      <c r="CU47" s="708"/>
      <c r="CV47" s="708"/>
      <c r="CW47" s="708"/>
      <c r="CX47" s="708"/>
      <c r="CY47" s="709"/>
      <c r="CZ47" s="688">
        <v>0.1</v>
      </c>
      <c r="DA47" s="720"/>
      <c r="DB47" s="720"/>
      <c r="DC47" s="722"/>
      <c r="DD47" s="692">
        <v>36630</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233</v>
      </c>
      <c r="CS48" s="684"/>
      <c r="CT48" s="684"/>
      <c r="CU48" s="684"/>
      <c r="CV48" s="684"/>
      <c r="CW48" s="684"/>
      <c r="CX48" s="684"/>
      <c r="CY48" s="685"/>
      <c r="CZ48" s="688" t="s">
        <v>243</v>
      </c>
      <c r="DA48" s="689"/>
      <c r="DB48" s="689"/>
      <c r="DC48" s="701"/>
      <c r="DD48" s="692" t="s">
        <v>233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366</v>
      </c>
      <c r="CE49" s="725"/>
      <c r="CF49" s="725"/>
      <c r="CG49" s="725"/>
      <c r="CH49" s="725"/>
      <c r="CI49" s="725"/>
      <c r="CJ49" s="725"/>
      <c r="CK49" s="725"/>
      <c r="CL49" s="725"/>
      <c r="CM49" s="725"/>
      <c r="CN49" s="725"/>
      <c r="CO49" s="725"/>
      <c r="CP49" s="725"/>
      <c r="CQ49" s="726"/>
      <c r="CR49" s="768">
        <v>44297536</v>
      </c>
      <c r="CS49" s="754"/>
      <c r="CT49" s="754"/>
      <c r="CU49" s="754"/>
      <c r="CV49" s="754"/>
      <c r="CW49" s="754"/>
      <c r="CX49" s="754"/>
      <c r="CY49" s="785"/>
      <c r="CZ49" s="780">
        <v>100</v>
      </c>
      <c r="DA49" s="786"/>
      <c r="DB49" s="786"/>
      <c r="DC49" s="787"/>
      <c r="DD49" s="788">
        <v>23018053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CE3UnLlb+xiwQVmguIcQrxGlRgv2GC+DRw0rLlgeRmflRKjSapiJv2+2sg8V0YuiGehB3+I53CqvmrEpr2Y1ZQ==" saltValue="Blfgo12fhdqtRGrabesFa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c r="R7" s="819"/>
      <c r="S7" s="819"/>
      <c r="T7" s="819"/>
      <c r="U7" s="819"/>
      <c r="V7" s="819"/>
      <c r="W7" s="819"/>
      <c r="X7" s="819"/>
      <c r="Y7" s="819"/>
      <c r="Z7" s="819"/>
      <c r="AA7" s="819"/>
      <c r="AB7" s="819"/>
      <c r="AC7" s="819"/>
      <c r="AD7" s="819"/>
      <c r="AE7" s="820"/>
      <c r="AF7" s="821">
        <v>1831</v>
      </c>
      <c r="AG7" s="822"/>
      <c r="AH7" s="822"/>
      <c r="AI7" s="822"/>
      <c r="AJ7" s="823"/>
      <c r="AK7" s="858"/>
      <c r="AL7" s="859"/>
      <c r="AM7" s="859"/>
      <c r="AN7" s="859"/>
      <c r="AO7" s="859"/>
      <c r="AP7" s="859"/>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390</v>
      </c>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t="s">
        <v>391</v>
      </c>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1831</v>
      </c>
      <c r="AG23" s="878"/>
      <c r="AH23" s="878"/>
      <c r="AI23" s="878"/>
      <c r="AJ23" s="881"/>
      <c r="AK23" s="882"/>
      <c r="AL23" s="883"/>
      <c r="AM23" s="883"/>
      <c r="AN23" s="883"/>
      <c r="AO23" s="883"/>
      <c r="AP23" s="878"/>
      <c r="AQ23" s="878"/>
      <c r="AR23" s="878"/>
      <c r="AS23" s="878"/>
      <c r="AT23" s="878"/>
      <c r="AU23" s="884"/>
      <c r="AV23" s="884"/>
      <c r="AW23" s="884"/>
      <c r="AX23" s="884"/>
      <c r="AY23" s="885"/>
      <c r="AZ23" s="893" t="s">
        <v>233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c r="R28" s="907"/>
      <c r="S28" s="907"/>
      <c r="T28" s="907"/>
      <c r="U28" s="907"/>
      <c r="V28" s="907"/>
      <c r="W28" s="907"/>
      <c r="X28" s="907"/>
      <c r="Y28" s="907"/>
      <c r="Z28" s="907"/>
      <c r="AA28" s="907"/>
      <c r="AB28" s="907"/>
      <c r="AC28" s="907"/>
      <c r="AD28" s="907"/>
      <c r="AE28" s="908"/>
      <c r="AF28" s="909" t="s">
        <v>233</v>
      </c>
      <c r="AG28" s="907"/>
      <c r="AH28" s="907"/>
      <c r="AI28" s="907"/>
      <c r="AJ28" s="910"/>
      <c r="AK28" s="911"/>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c r="R29" s="843"/>
      <c r="S29" s="843"/>
      <c r="T29" s="843"/>
      <c r="U29" s="843"/>
      <c r="V29" s="843"/>
      <c r="W29" s="843"/>
      <c r="X29" s="843"/>
      <c r="Y29" s="843"/>
      <c r="Z29" s="843"/>
      <c r="AA29" s="843"/>
      <c r="AB29" s="843"/>
      <c r="AC29" s="843"/>
      <c r="AD29" s="843"/>
      <c r="AE29" s="844"/>
      <c r="AF29" s="845">
        <v>111</v>
      </c>
      <c r="AG29" s="846"/>
      <c r="AH29" s="846"/>
      <c r="AI29" s="846"/>
      <c r="AJ29" s="847"/>
      <c r="AK29" s="914"/>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c r="R30" s="843"/>
      <c r="S30" s="843"/>
      <c r="T30" s="843"/>
      <c r="U30" s="843"/>
      <c r="V30" s="843"/>
      <c r="W30" s="843"/>
      <c r="X30" s="843"/>
      <c r="Y30" s="843"/>
      <c r="Z30" s="843"/>
      <c r="AA30" s="843"/>
      <c r="AB30" s="843"/>
      <c r="AC30" s="843"/>
      <c r="AD30" s="843"/>
      <c r="AE30" s="844"/>
      <c r="AF30" s="845">
        <v>2</v>
      </c>
      <c r="AG30" s="846"/>
      <c r="AH30" s="846"/>
      <c r="AI30" s="846"/>
      <c r="AJ30" s="847"/>
      <c r="AK30" s="914"/>
      <c r="AL30" s="915"/>
      <c r="AM30" s="915"/>
      <c r="AN30" s="915"/>
      <c r="AO30" s="915"/>
      <c r="AP30" s="915"/>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c r="R31" s="843"/>
      <c r="S31" s="843"/>
      <c r="T31" s="843"/>
      <c r="U31" s="843"/>
      <c r="V31" s="843"/>
      <c r="W31" s="843"/>
      <c r="X31" s="843"/>
      <c r="Y31" s="843"/>
      <c r="Z31" s="843"/>
      <c r="AA31" s="843"/>
      <c r="AB31" s="843"/>
      <c r="AC31" s="843"/>
      <c r="AD31" s="843"/>
      <c r="AE31" s="844"/>
      <c r="AF31" s="845">
        <v>937</v>
      </c>
      <c r="AG31" s="846"/>
      <c r="AH31" s="846"/>
      <c r="AI31" s="846"/>
      <c r="AJ31" s="847"/>
      <c r="AK31" s="914"/>
      <c r="AL31" s="915"/>
      <c r="AM31" s="915"/>
      <c r="AN31" s="915"/>
      <c r="AO31" s="915"/>
      <c r="AP31" s="915"/>
      <c r="AQ31" s="915"/>
      <c r="AR31" s="915"/>
      <c r="AS31" s="915"/>
      <c r="AT31" s="915"/>
      <c r="AU31" s="915"/>
      <c r="AV31" s="915"/>
      <c r="AW31" s="915"/>
      <c r="AX31" s="915"/>
      <c r="AY31" s="915"/>
      <c r="AZ31" s="916"/>
      <c r="BA31" s="916"/>
      <c r="BB31" s="916"/>
      <c r="BC31" s="916"/>
      <c r="BD31" s="916"/>
      <c r="BE31" s="912" t="s">
        <v>409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v>475</v>
      </c>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t="s">
        <v>411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t="s">
        <v>233</v>
      </c>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v>-2</v>
      </c>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t="s">
        <v>411</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414</v>
      </c>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t="s">
        <v>233</v>
      </c>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t="s">
        <v>411</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416</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1523</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397</v>
      </c>
      <c r="R66" s="802"/>
      <c r="S66" s="802"/>
      <c r="T66" s="802"/>
      <c r="U66" s="803"/>
      <c r="V66" s="801" t="s">
        <v>420</v>
      </c>
      <c r="W66" s="802"/>
      <c r="X66" s="802"/>
      <c r="Y66" s="802"/>
      <c r="Z66" s="803"/>
      <c r="AA66" s="801" t="s">
        <v>399</v>
      </c>
      <c r="AB66" s="802"/>
      <c r="AC66" s="802"/>
      <c r="AD66" s="802"/>
      <c r="AE66" s="803"/>
      <c r="AF66" s="936" t="s">
        <v>421</v>
      </c>
      <c r="AG66" s="897"/>
      <c r="AH66" s="897"/>
      <c r="AI66" s="897"/>
      <c r="AJ66" s="937"/>
      <c r="AK66" s="801" t="s">
        <v>422</v>
      </c>
      <c r="AL66" s="825"/>
      <c r="AM66" s="825"/>
      <c r="AN66" s="825"/>
      <c r="AO66" s="826"/>
      <c r="AP66" s="801" t="s">
        <v>423</v>
      </c>
      <c r="AQ66" s="802"/>
      <c r="AR66" s="802"/>
      <c r="AS66" s="802"/>
      <c r="AT66" s="803"/>
      <c r="AU66" s="801" t="s">
        <v>424</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c r="C68" s="954"/>
      <c r="D68" s="954"/>
      <c r="E68" s="954"/>
      <c r="F68" s="954"/>
      <c r="G68" s="954"/>
      <c r="H68" s="954"/>
      <c r="I68" s="954"/>
      <c r="J68" s="954"/>
      <c r="K68" s="954"/>
      <c r="L68" s="954"/>
      <c r="M68" s="954"/>
      <c r="N68" s="954"/>
      <c r="O68" s="954"/>
      <c r="P68" s="955"/>
      <c r="Q68" s="956"/>
      <c r="R68" s="950"/>
      <c r="S68" s="950"/>
      <c r="T68" s="950"/>
      <c r="U68" s="950"/>
      <c r="V68" s="950"/>
      <c r="W68" s="950"/>
      <c r="X68" s="950"/>
      <c r="Y68" s="950"/>
      <c r="Z68" s="950"/>
      <c r="AA68" s="950"/>
      <c r="AB68" s="950"/>
      <c r="AC68" s="950"/>
      <c r="AD68" s="950"/>
      <c r="AE68" s="950"/>
      <c r="AF68" s="950"/>
      <c r="AG68" s="950"/>
      <c r="AH68" s="950"/>
      <c r="AI68" s="950"/>
      <c r="AJ68" s="950"/>
      <c r="AK68" s="950"/>
      <c r="AL68" s="950"/>
      <c r="AM68" s="950"/>
      <c r="AN68" s="950"/>
      <c r="AO68" s="950"/>
      <c r="AP68" s="950"/>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c r="C69" s="958"/>
      <c r="D69" s="958"/>
      <c r="E69" s="958"/>
      <c r="F69" s="958"/>
      <c r="G69" s="958"/>
      <c r="H69" s="958"/>
      <c r="I69" s="958"/>
      <c r="J69" s="958"/>
      <c r="K69" s="958"/>
      <c r="L69" s="958"/>
      <c r="M69" s="958"/>
      <c r="N69" s="958"/>
      <c r="O69" s="958"/>
      <c r="P69" s="959"/>
      <c r="Q69" s="960"/>
      <c r="R69" s="915"/>
      <c r="S69" s="915"/>
      <c r="T69" s="915"/>
      <c r="U69" s="915"/>
      <c r="V69" s="915"/>
      <c r="W69" s="915"/>
      <c r="X69" s="915"/>
      <c r="Y69" s="915"/>
      <c r="Z69" s="915"/>
      <c r="AA69" s="915"/>
      <c r="AB69" s="915"/>
      <c r="AC69" s="915"/>
      <c r="AD69" s="915"/>
      <c r="AE69" s="915"/>
      <c r="AF69" s="915"/>
      <c r="AG69" s="915"/>
      <c r="AH69" s="915"/>
      <c r="AI69" s="915"/>
      <c r="AJ69" s="915"/>
      <c r="AK69" s="915"/>
      <c r="AL69" s="915"/>
      <c r="AM69" s="915"/>
      <c r="AN69" s="915"/>
      <c r="AO69" s="915"/>
      <c r="AP69" s="915"/>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c r="C70" s="958"/>
      <c r="D70" s="958"/>
      <c r="E70" s="958"/>
      <c r="F70" s="958"/>
      <c r="G70" s="958"/>
      <c r="H70" s="958"/>
      <c r="I70" s="958"/>
      <c r="J70" s="958"/>
      <c r="K70" s="958"/>
      <c r="L70" s="958"/>
      <c r="M70" s="958"/>
      <c r="N70" s="958"/>
      <c r="O70" s="958"/>
      <c r="P70" s="959"/>
      <c r="Q70" s="960"/>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309</v>
      </c>
      <c r="AG109" s="979"/>
      <c r="AH109" s="979"/>
      <c r="AI109" s="979"/>
      <c r="AJ109" s="980"/>
      <c r="AK109" s="978" t="s">
        <v>308</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309</v>
      </c>
      <c r="BW109" s="979"/>
      <c r="BX109" s="979"/>
      <c r="BY109" s="979"/>
      <c r="BZ109" s="980"/>
      <c r="CA109" s="978" t="s">
        <v>308</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309</v>
      </c>
      <c r="DM109" s="979"/>
      <c r="DN109" s="979"/>
      <c r="DO109" s="979"/>
      <c r="DP109" s="980"/>
      <c r="DQ109" s="978" t="s">
        <v>308</v>
      </c>
      <c r="DR109" s="979"/>
      <c r="DS109" s="979"/>
      <c r="DT109" s="979"/>
      <c r="DU109" s="980"/>
      <c r="DV109" s="978" t="s">
        <v>435</v>
      </c>
      <c r="DW109" s="979"/>
      <c r="DX109" s="979"/>
      <c r="DY109" s="979"/>
      <c r="DZ109" s="981"/>
    </row>
    <row r="110" spans="1:131" s="247" customFormat="1" ht="26.25" customHeight="1" x14ac:dyDescent="0.15">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3570327</v>
      </c>
      <c r="AB110" s="986"/>
      <c r="AC110" s="986"/>
      <c r="AD110" s="986"/>
      <c r="AE110" s="987"/>
      <c r="AF110" s="988">
        <v>3634535</v>
      </c>
      <c r="AG110" s="986"/>
      <c r="AH110" s="986"/>
      <c r="AI110" s="986"/>
      <c r="AJ110" s="987"/>
      <c r="AK110" s="988">
        <v>3851275</v>
      </c>
      <c r="AL110" s="986"/>
      <c r="AM110" s="986"/>
      <c r="AN110" s="986"/>
      <c r="AO110" s="987"/>
      <c r="AP110" s="989">
        <v>24.1</v>
      </c>
      <c r="AQ110" s="990"/>
      <c r="AR110" s="990"/>
      <c r="AS110" s="990"/>
      <c r="AT110" s="991"/>
      <c r="AU110" s="992" t="s">
        <v>73</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37076138</v>
      </c>
      <c r="BR110" s="1021"/>
      <c r="BS110" s="1021"/>
      <c r="BT110" s="1021"/>
      <c r="BU110" s="1021"/>
      <c r="BV110" s="1021">
        <v>38578426</v>
      </c>
      <c r="BW110" s="1021"/>
      <c r="BX110" s="1021"/>
      <c r="BY110" s="1021"/>
      <c r="BZ110" s="1021"/>
      <c r="CA110" s="1021">
        <v>40712540</v>
      </c>
      <c r="CB110" s="1021"/>
      <c r="CC110" s="1021"/>
      <c r="CD110" s="1021"/>
      <c r="CE110" s="1021"/>
      <c r="CF110" s="1035">
        <v>254.8</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233</v>
      </c>
      <c r="DH110" s="1021"/>
      <c r="DI110" s="1021"/>
      <c r="DJ110" s="1021"/>
      <c r="DK110" s="1021"/>
      <c r="DL110" s="1021" t="s">
        <v>441</v>
      </c>
      <c r="DM110" s="1021"/>
      <c r="DN110" s="1021"/>
      <c r="DO110" s="1021"/>
      <c r="DP110" s="1021"/>
      <c r="DQ110" s="1021" t="s">
        <v>441</v>
      </c>
      <c r="DR110" s="1021"/>
      <c r="DS110" s="1021"/>
      <c r="DT110" s="1021"/>
      <c r="DU110" s="1021"/>
      <c r="DV110" s="1022" t="s">
        <v>417</v>
      </c>
      <c r="DW110" s="1022"/>
      <c r="DX110" s="1022"/>
      <c r="DY110" s="1022"/>
      <c r="DZ110" s="1023"/>
    </row>
    <row r="111" spans="1:131" s="247" customFormat="1" ht="26.25" customHeight="1" x14ac:dyDescent="0.15">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227</v>
      </c>
      <c r="AB111" s="1028"/>
      <c r="AC111" s="1028"/>
      <c r="AD111" s="1028"/>
      <c r="AE111" s="1029"/>
      <c r="AF111" s="1030" t="s">
        <v>441</v>
      </c>
      <c r="AG111" s="1028"/>
      <c r="AH111" s="1028"/>
      <c r="AI111" s="1028"/>
      <c r="AJ111" s="1029"/>
      <c r="AK111" s="1030" t="s">
        <v>227</v>
      </c>
      <c r="AL111" s="1028"/>
      <c r="AM111" s="1028"/>
      <c r="AN111" s="1028"/>
      <c r="AO111" s="1029"/>
      <c r="AP111" s="1031" t="s">
        <v>227</v>
      </c>
      <c r="AQ111" s="1032"/>
      <c r="AR111" s="1032"/>
      <c r="AS111" s="1032"/>
      <c r="AT111" s="1033"/>
      <c r="AU111" s="994"/>
      <c r="AV111" s="995"/>
      <c r="AW111" s="995"/>
      <c r="AX111" s="995"/>
      <c r="AY111" s="995"/>
      <c r="AZ111" s="1043" t="s">
        <v>443</v>
      </c>
      <c r="BA111" s="1044"/>
      <c r="BB111" s="1044"/>
      <c r="BC111" s="1044"/>
      <c r="BD111" s="1044"/>
      <c r="BE111" s="1044"/>
      <c r="BF111" s="1044"/>
      <c r="BG111" s="1044"/>
      <c r="BH111" s="1044"/>
      <c r="BI111" s="1044"/>
      <c r="BJ111" s="1044"/>
      <c r="BK111" s="1044"/>
      <c r="BL111" s="1044"/>
      <c r="BM111" s="1044"/>
      <c r="BN111" s="1044"/>
      <c r="BO111" s="1044"/>
      <c r="BP111" s="1045"/>
      <c r="BQ111" s="1013">
        <v>1100</v>
      </c>
      <c r="BR111" s="1014"/>
      <c r="BS111" s="1014"/>
      <c r="BT111" s="1014"/>
      <c r="BU111" s="1014"/>
      <c r="BV111" s="1014">
        <v>1100</v>
      </c>
      <c r="BW111" s="1014"/>
      <c r="BX111" s="1014"/>
      <c r="BY111" s="1014"/>
      <c r="BZ111" s="1014"/>
      <c r="CA111" s="1014" t="s">
        <v>233</v>
      </c>
      <c r="CB111" s="1014"/>
      <c r="CC111" s="1014"/>
      <c r="CD111" s="1014"/>
      <c r="CE111" s="1014"/>
      <c r="CF111" s="1008" t="s">
        <v>233</v>
      </c>
      <c r="CG111" s="1009"/>
      <c r="CH111" s="1009"/>
      <c r="CI111" s="1009"/>
      <c r="CJ111" s="1009"/>
      <c r="CK111" s="1039"/>
      <c r="CL111" s="1040"/>
      <c r="CM111" s="1010" t="s">
        <v>444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233</v>
      </c>
      <c r="DH111" s="1014"/>
      <c r="DI111" s="1014"/>
      <c r="DJ111" s="1014"/>
      <c r="DK111" s="1014"/>
      <c r="DL111" s="1014" t="s">
        <v>233</v>
      </c>
      <c r="DM111" s="1014"/>
      <c r="DN111" s="1014"/>
      <c r="DO111" s="1014"/>
      <c r="DP111" s="1014"/>
      <c r="DQ111" s="1014" t="s">
        <v>233</v>
      </c>
      <c r="DR111" s="1014"/>
      <c r="DS111" s="1014"/>
      <c r="DT111" s="1014"/>
      <c r="DU111" s="1014"/>
      <c r="DV111" s="1015" t="s">
        <v>233</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233</v>
      </c>
      <c r="AB112" s="1053"/>
      <c r="AC112" s="1053"/>
      <c r="AD112" s="1053"/>
      <c r="AE112" s="1054"/>
      <c r="AF112" s="1055" t="s">
        <v>417</v>
      </c>
      <c r="AG112" s="1053"/>
      <c r="AH112" s="1053"/>
      <c r="AI112" s="1053"/>
      <c r="AJ112" s="1054"/>
      <c r="AK112" s="1055" t="s">
        <v>417</v>
      </c>
      <c r="AL112" s="1053"/>
      <c r="AM112" s="1053"/>
      <c r="AN112" s="1053"/>
      <c r="AO112" s="1054"/>
      <c r="AP112" s="1056" t="s">
        <v>417</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3065952</v>
      </c>
      <c r="BR112" s="1014"/>
      <c r="BS112" s="1014"/>
      <c r="BT112" s="1014"/>
      <c r="BU112" s="1014"/>
      <c r="BV112" s="1014">
        <v>3102987</v>
      </c>
      <c r="BW112" s="1014"/>
      <c r="BX112" s="1014"/>
      <c r="BY112" s="1014"/>
      <c r="BZ112" s="1014"/>
      <c r="CA112" s="1014">
        <v>3108027</v>
      </c>
      <c r="CB112" s="1014"/>
      <c r="CC112" s="1014"/>
      <c r="CD112" s="1014"/>
      <c r="CE112" s="1014"/>
      <c r="CF112" s="1008">
        <v>19.399999999999999</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417</v>
      </c>
      <c r="DH112" s="1014"/>
      <c r="DI112" s="1014"/>
      <c r="DJ112" s="1014"/>
      <c r="DK112" s="1014"/>
      <c r="DL112" s="1014" t="s">
        <v>417</v>
      </c>
      <c r="DM112" s="1014"/>
      <c r="DN112" s="1014"/>
      <c r="DO112" s="1014"/>
      <c r="DP112" s="1014"/>
      <c r="DQ112" s="1014" t="s">
        <v>417</v>
      </c>
      <c r="DR112" s="1014"/>
      <c r="DS112" s="1014"/>
      <c r="DT112" s="1014"/>
      <c r="DU112" s="1014"/>
      <c r="DV112" s="1015" t="s">
        <v>417</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228489</v>
      </c>
      <c r="AB113" s="1028"/>
      <c r="AC113" s="1028"/>
      <c r="AD113" s="1028"/>
      <c r="AE113" s="1029"/>
      <c r="AF113" s="1030">
        <v>190501</v>
      </c>
      <c r="AG113" s="1028"/>
      <c r="AH113" s="1028"/>
      <c r="AI113" s="1028"/>
      <c r="AJ113" s="1029"/>
      <c r="AK113" s="1030">
        <v>187322</v>
      </c>
      <c r="AL113" s="1028"/>
      <c r="AM113" s="1028"/>
      <c r="AN113" s="1028"/>
      <c r="AO113" s="1029"/>
      <c r="AP113" s="1031">
        <v>1.2</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t="s">
        <v>417</v>
      </c>
      <c r="BR113" s="1014"/>
      <c r="BS113" s="1014"/>
      <c r="BT113" s="1014"/>
      <c r="BU113" s="1014"/>
      <c r="BV113" s="1014" t="s">
        <v>417</v>
      </c>
      <c r="BW113" s="1014"/>
      <c r="BX113" s="1014"/>
      <c r="BY113" s="1014"/>
      <c r="BZ113" s="1014"/>
      <c r="CA113" s="1014" t="s">
        <v>417</v>
      </c>
      <c r="CB113" s="1014"/>
      <c r="CC113" s="1014"/>
      <c r="CD113" s="1014"/>
      <c r="CE113" s="1014"/>
      <c r="CF113" s="1008" t="s">
        <v>417</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417</v>
      </c>
      <c r="DH113" s="1053"/>
      <c r="DI113" s="1053"/>
      <c r="DJ113" s="1053"/>
      <c r="DK113" s="1054"/>
      <c r="DL113" s="1055" t="s">
        <v>233</v>
      </c>
      <c r="DM113" s="1053"/>
      <c r="DN113" s="1053"/>
      <c r="DO113" s="1053"/>
      <c r="DP113" s="1054"/>
      <c r="DQ113" s="1055" t="s">
        <v>417</v>
      </c>
      <c r="DR113" s="1053"/>
      <c r="DS113" s="1053"/>
      <c r="DT113" s="1053"/>
      <c r="DU113" s="1054"/>
      <c r="DV113" s="1056" t="s">
        <v>233</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417</v>
      </c>
      <c r="AB114" s="1053"/>
      <c r="AC114" s="1053"/>
      <c r="AD114" s="1053"/>
      <c r="AE114" s="1054"/>
      <c r="AF114" s="1055" t="s">
        <v>233</v>
      </c>
      <c r="AG114" s="1053"/>
      <c r="AH114" s="1053"/>
      <c r="AI114" s="1053"/>
      <c r="AJ114" s="1054"/>
      <c r="AK114" s="1055" t="s">
        <v>233</v>
      </c>
      <c r="AL114" s="1053"/>
      <c r="AM114" s="1053"/>
      <c r="AN114" s="1053"/>
      <c r="AO114" s="1054"/>
      <c r="AP114" s="1056" t="s">
        <v>417</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2026504</v>
      </c>
      <c r="BR114" s="1014"/>
      <c r="BS114" s="1014"/>
      <c r="BT114" s="1014"/>
      <c r="BU114" s="1014"/>
      <c r="BV114" s="1014">
        <v>1970691</v>
      </c>
      <c r="BW114" s="1014"/>
      <c r="BX114" s="1014"/>
      <c r="BY114" s="1014"/>
      <c r="BZ114" s="1014"/>
      <c r="CA114" s="1014">
        <v>1554344</v>
      </c>
      <c r="CB114" s="1014"/>
      <c r="CC114" s="1014"/>
      <c r="CD114" s="1014"/>
      <c r="CE114" s="1014"/>
      <c r="CF114" s="1008">
        <v>9.6999999999999993</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417</v>
      </c>
      <c r="DH114" s="1053"/>
      <c r="DI114" s="1053"/>
      <c r="DJ114" s="1053"/>
      <c r="DK114" s="1054"/>
      <c r="DL114" s="1055" t="s">
        <v>417</v>
      </c>
      <c r="DM114" s="1053"/>
      <c r="DN114" s="1053"/>
      <c r="DO114" s="1053"/>
      <c r="DP114" s="1054"/>
      <c r="DQ114" s="1055" t="s">
        <v>417</v>
      </c>
      <c r="DR114" s="1053"/>
      <c r="DS114" s="1053"/>
      <c r="DT114" s="1053"/>
      <c r="DU114" s="1054"/>
      <c r="DV114" s="1056" t="s">
        <v>417</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1304</v>
      </c>
      <c r="AB115" s="1028"/>
      <c r="AC115" s="1028"/>
      <c r="AD115" s="1028"/>
      <c r="AE115" s="1029"/>
      <c r="AF115" s="1030">
        <v>480</v>
      </c>
      <c r="AG115" s="1028"/>
      <c r="AH115" s="1028"/>
      <c r="AI115" s="1028"/>
      <c r="AJ115" s="1029"/>
      <c r="AK115" s="1030" t="s">
        <v>233</v>
      </c>
      <c r="AL115" s="1028"/>
      <c r="AM115" s="1028"/>
      <c r="AN115" s="1028"/>
      <c r="AO115" s="1029"/>
      <c r="AP115" s="1031" t="s">
        <v>417</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v>18570</v>
      </c>
      <c r="BR115" s="1014"/>
      <c r="BS115" s="1014"/>
      <c r="BT115" s="1014"/>
      <c r="BU115" s="1014"/>
      <c r="BV115" s="1014">
        <v>2693</v>
      </c>
      <c r="BW115" s="1014"/>
      <c r="BX115" s="1014"/>
      <c r="BY115" s="1014"/>
      <c r="BZ115" s="1014"/>
      <c r="CA115" s="1014">
        <v>1346</v>
      </c>
      <c r="CB115" s="1014"/>
      <c r="CC115" s="1014"/>
      <c r="CD115" s="1014"/>
      <c r="CE115" s="1014"/>
      <c r="CF115" s="1008">
        <v>0</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417</v>
      </c>
      <c r="DH115" s="1053"/>
      <c r="DI115" s="1053"/>
      <c r="DJ115" s="1053"/>
      <c r="DK115" s="1054"/>
      <c r="DL115" s="1055" t="s">
        <v>417</v>
      </c>
      <c r="DM115" s="1053"/>
      <c r="DN115" s="1053"/>
      <c r="DO115" s="1053"/>
      <c r="DP115" s="1054"/>
      <c r="DQ115" s="1055" t="s">
        <v>417</v>
      </c>
      <c r="DR115" s="1053"/>
      <c r="DS115" s="1053"/>
      <c r="DT115" s="1053"/>
      <c r="DU115" s="1054"/>
      <c r="DV115" s="1056" t="s">
        <v>417</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417</v>
      </c>
      <c r="AB116" s="1053"/>
      <c r="AC116" s="1053"/>
      <c r="AD116" s="1053"/>
      <c r="AE116" s="1054"/>
      <c r="AF116" s="1055" t="s">
        <v>417</v>
      </c>
      <c r="AG116" s="1053"/>
      <c r="AH116" s="1053"/>
      <c r="AI116" s="1053"/>
      <c r="AJ116" s="1054"/>
      <c r="AK116" s="1055" t="s">
        <v>417</v>
      </c>
      <c r="AL116" s="1053"/>
      <c r="AM116" s="1053"/>
      <c r="AN116" s="1053"/>
      <c r="AO116" s="1054"/>
      <c r="AP116" s="1056" t="s">
        <v>417</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233</v>
      </c>
      <c r="BR116" s="1014"/>
      <c r="BS116" s="1014"/>
      <c r="BT116" s="1014"/>
      <c r="BU116" s="1014"/>
      <c r="BV116" s="1014" t="s">
        <v>417</v>
      </c>
      <c r="BW116" s="1014"/>
      <c r="BX116" s="1014"/>
      <c r="BY116" s="1014"/>
      <c r="BZ116" s="1014"/>
      <c r="CA116" s="1014" t="s">
        <v>417</v>
      </c>
      <c r="CB116" s="1014"/>
      <c r="CC116" s="1014"/>
      <c r="CD116" s="1014"/>
      <c r="CE116" s="1014"/>
      <c r="CF116" s="1008" t="s">
        <v>417</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233</v>
      </c>
      <c r="DH116" s="1053"/>
      <c r="DI116" s="1053"/>
      <c r="DJ116" s="1053"/>
      <c r="DK116" s="1054"/>
      <c r="DL116" s="1055" t="s">
        <v>417</v>
      </c>
      <c r="DM116" s="1053"/>
      <c r="DN116" s="1053"/>
      <c r="DO116" s="1053"/>
      <c r="DP116" s="1054"/>
      <c r="DQ116" s="1055" t="s">
        <v>417</v>
      </c>
      <c r="DR116" s="1053"/>
      <c r="DS116" s="1053"/>
      <c r="DT116" s="1053"/>
      <c r="DU116" s="1054"/>
      <c r="DV116" s="1056" t="s">
        <v>233</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3800120</v>
      </c>
      <c r="AB117" s="1071"/>
      <c r="AC117" s="1071"/>
      <c r="AD117" s="1071"/>
      <c r="AE117" s="1072"/>
      <c r="AF117" s="1073">
        <v>3825516</v>
      </c>
      <c r="AG117" s="1071"/>
      <c r="AH117" s="1071"/>
      <c r="AI117" s="1071"/>
      <c r="AJ117" s="1072"/>
      <c r="AK117" s="1073">
        <v>4038597</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233</v>
      </c>
      <c r="BR117" s="1014"/>
      <c r="BS117" s="1014"/>
      <c r="BT117" s="1014"/>
      <c r="BU117" s="1014"/>
      <c r="BV117" s="1014" t="s">
        <v>233</v>
      </c>
      <c r="BW117" s="1014"/>
      <c r="BX117" s="1014"/>
      <c r="BY117" s="1014"/>
      <c r="BZ117" s="1014"/>
      <c r="CA117" s="1014" t="s">
        <v>233</v>
      </c>
      <c r="CB117" s="1014"/>
      <c r="CC117" s="1014"/>
      <c r="CD117" s="1014"/>
      <c r="CE117" s="1014"/>
      <c r="CF117" s="1008" t="s">
        <v>233</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233</v>
      </c>
      <c r="DH117" s="1053"/>
      <c r="DI117" s="1053"/>
      <c r="DJ117" s="1053"/>
      <c r="DK117" s="1054"/>
      <c r="DL117" s="1055" t="s">
        <v>233</v>
      </c>
      <c r="DM117" s="1053"/>
      <c r="DN117" s="1053"/>
      <c r="DO117" s="1053"/>
      <c r="DP117" s="1054"/>
      <c r="DQ117" s="1055" t="s">
        <v>233</v>
      </c>
      <c r="DR117" s="1053"/>
      <c r="DS117" s="1053"/>
      <c r="DT117" s="1053"/>
      <c r="DU117" s="1054"/>
      <c r="DV117" s="1056" t="s">
        <v>233</v>
      </c>
      <c r="DW117" s="1057"/>
      <c r="DX117" s="1057"/>
      <c r="DY117" s="1057"/>
      <c r="DZ117" s="1058"/>
    </row>
    <row r="118" spans="1:130" s="247" customFormat="1" ht="26.25" customHeight="1" x14ac:dyDescent="0.15">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309</v>
      </c>
      <c r="AG118" s="979"/>
      <c r="AH118" s="979"/>
      <c r="AI118" s="979"/>
      <c r="AJ118" s="980"/>
      <c r="AK118" s="978" t="s">
        <v>308</v>
      </c>
      <c r="AL118" s="979"/>
      <c r="AM118" s="979"/>
      <c r="AN118" s="979"/>
      <c r="AO118" s="980"/>
      <c r="AP118" s="1065" t="s">
        <v>435</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233</v>
      </c>
      <c r="BR118" s="1092"/>
      <c r="BS118" s="1092"/>
      <c r="BT118" s="1092"/>
      <c r="BU118" s="1092"/>
      <c r="BV118" s="1092" t="s">
        <v>233</v>
      </c>
      <c r="BW118" s="1092"/>
      <c r="BX118" s="1092"/>
      <c r="BY118" s="1092"/>
      <c r="BZ118" s="1092"/>
      <c r="CA118" s="1092" t="s">
        <v>233</v>
      </c>
      <c r="CB118" s="1092"/>
      <c r="CC118" s="1092"/>
      <c r="CD118" s="1092"/>
      <c r="CE118" s="1092"/>
      <c r="CF118" s="1008" t="s">
        <v>233</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233</v>
      </c>
      <c r="DH118" s="1053"/>
      <c r="DI118" s="1053"/>
      <c r="DJ118" s="1053"/>
      <c r="DK118" s="1054"/>
      <c r="DL118" s="1055" t="s">
        <v>233</v>
      </c>
      <c r="DM118" s="1053"/>
      <c r="DN118" s="1053"/>
      <c r="DO118" s="1053"/>
      <c r="DP118" s="1054"/>
      <c r="DQ118" s="1055" t="s">
        <v>233</v>
      </c>
      <c r="DR118" s="1053"/>
      <c r="DS118" s="1053"/>
      <c r="DT118" s="1053"/>
      <c r="DU118" s="1054"/>
      <c r="DV118" s="1056" t="s">
        <v>233</v>
      </c>
      <c r="DW118" s="1057"/>
      <c r="DX118" s="1057"/>
      <c r="DY118" s="1057"/>
      <c r="DZ118" s="1058"/>
    </row>
    <row r="119" spans="1:130" s="247" customFormat="1" ht="26.25" customHeight="1" x14ac:dyDescent="0.15">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233</v>
      </c>
      <c r="AB119" s="986"/>
      <c r="AC119" s="986"/>
      <c r="AD119" s="986"/>
      <c r="AE119" s="987"/>
      <c r="AF119" s="988" t="s">
        <v>233</v>
      </c>
      <c r="AG119" s="986"/>
      <c r="AH119" s="986"/>
      <c r="AI119" s="986"/>
      <c r="AJ119" s="987"/>
      <c r="AK119" s="988" t="s">
        <v>233</v>
      </c>
      <c r="AL119" s="986"/>
      <c r="AM119" s="986"/>
      <c r="AN119" s="986"/>
      <c r="AO119" s="987"/>
      <c r="AP119" s="989" t="s">
        <v>233</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466</v>
      </c>
      <c r="BP119" s="1100"/>
      <c r="BQ119" s="1091">
        <v>42188264</v>
      </c>
      <c r="BR119" s="1092"/>
      <c r="BS119" s="1092"/>
      <c r="BT119" s="1092"/>
      <c r="BU119" s="1092"/>
      <c r="BV119" s="1092">
        <v>43655897</v>
      </c>
      <c r="BW119" s="1092"/>
      <c r="BX119" s="1092"/>
      <c r="BY119" s="1092"/>
      <c r="BZ119" s="1092"/>
      <c r="CA119" s="1092">
        <v>45376257</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1100</v>
      </c>
      <c r="DH119" s="1078"/>
      <c r="DI119" s="1078"/>
      <c r="DJ119" s="1078"/>
      <c r="DK119" s="1079"/>
      <c r="DL119" s="1077">
        <v>1100</v>
      </c>
      <c r="DM119" s="1078"/>
      <c r="DN119" s="1078"/>
      <c r="DO119" s="1078"/>
      <c r="DP119" s="1079"/>
      <c r="DQ119" s="1077" t="s">
        <v>233</v>
      </c>
      <c r="DR119" s="1078"/>
      <c r="DS119" s="1078"/>
      <c r="DT119" s="1078"/>
      <c r="DU119" s="1079"/>
      <c r="DV119" s="1080" t="s">
        <v>233</v>
      </c>
      <c r="DW119" s="1081"/>
      <c r="DX119" s="1081"/>
      <c r="DY119" s="1081"/>
      <c r="DZ119" s="1082"/>
    </row>
    <row r="120" spans="1:130" s="247" customFormat="1" ht="26.25" customHeight="1" x14ac:dyDescent="0.15">
      <c r="A120" s="1153"/>
      <c r="B120" s="1040"/>
      <c r="C120" s="1010" t="s">
        <v>444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233</v>
      </c>
      <c r="AB120" s="1053"/>
      <c r="AC120" s="1053"/>
      <c r="AD120" s="1053"/>
      <c r="AE120" s="1054"/>
      <c r="AF120" s="1055" t="s">
        <v>233</v>
      </c>
      <c r="AG120" s="1053"/>
      <c r="AH120" s="1053"/>
      <c r="AI120" s="1053"/>
      <c r="AJ120" s="1054"/>
      <c r="AK120" s="1055" t="s">
        <v>233</v>
      </c>
      <c r="AL120" s="1053"/>
      <c r="AM120" s="1053"/>
      <c r="AN120" s="1053"/>
      <c r="AO120" s="1054"/>
      <c r="AP120" s="1056" t="s">
        <v>233</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10078992</v>
      </c>
      <c r="BR120" s="1021"/>
      <c r="BS120" s="1021"/>
      <c r="BT120" s="1021"/>
      <c r="BU120" s="1021"/>
      <c r="BV120" s="1021">
        <v>11263213</v>
      </c>
      <c r="BW120" s="1021"/>
      <c r="BX120" s="1021"/>
      <c r="BY120" s="1021"/>
      <c r="BZ120" s="1021"/>
      <c r="CA120" s="1021">
        <v>10396420</v>
      </c>
      <c r="CB120" s="1021"/>
      <c r="CC120" s="1021"/>
      <c r="CD120" s="1021"/>
      <c r="CE120" s="1021"/>
      <c r="CF120" s="1035">
        <v>65.099999999999994</v>
      </c>
      <c r="CG120" s="1036"/>
      <c r="CH120" s="1036"/>
      <c r="CI120" s="1036"/>
      <c r="CJ120" s="1036"/>
      <c r="CK120" s="1101" t="s">
        <v>470</v>
      </c>
      <c r="CL120" s="1102"/>
      <c r="CM120" s="1102"/>
      <c r="CN120" s="1102"/>
      <c r="CO120" s="1103"/>
      <c r="CP120" s="1109" t="s">
        <v>471</v>
      </c>
      <c r="CQ120" s="1110"/>
      <c r="CR120" s="1110"/>
      <c r="CS120" s="1110"/>
      <c r="CT120" s="1110"/>
      <c r="CU120" s="1110"/>
      <c r="CV120" s="1110"/>
      <c r="CW120" s="1110"/>
      <c r="CX120" s="1110"/>
      <c r="CY120" s="1110"/>
      <c r="CZ120" s="1110"/>
      <c r="DA120" s="1110"/>
      <c r="DB120" s="1110"/>
      <c r="DC120" s="1110"/>
      <c r="DD120" s="1110"/>
      <c r="DE120" s="1110"/>
      <c r="DF120" s="1111"/>
      <c r="DG120" s="1020">
        <v>2359405</v>
      </c>
      <c r="DH120" s="1021"/>
      <c r="DI120" s="1021"/>
      <c r="DJ120" s="1021"/>
      <c r="DK120" s="1021"/>
      <c r="DL120" s="1021">
        <v>2319034</v>
      </c>
      <c r="DM120" s="1021"/>
      <c r="DN120" s="1021"/>
      <c r="DO120" s="1021"/>
      <c r="DP120" s="1021"/>
      <c r="DQ120" s="1021">
        <v>2301722</v>
      </c>
      <c r="DR120" s="1021"/>
      <c r="DS120" s="1021"/>
      <c r="DT120" s="1021"/>
      <c r="DU120" s="1021"/>
      <c r="DV120" s="1022">
        <v>14.4</v>
      </c>
      <c r="DW120" s="1022"/>
      <c r="DX120" s="1022"/>
      <c r="DY120" s="1022"/>
      <c r="DZ120" s="1023"/>
    </row>
    <row r="121" spans="1:130" s="247" customFormat="1" ht="26.25" customHeight="1" x14ac:dyDescent="0.15">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233</v>
      </c>
      <c r="AB121" s="1053"/>
      <c r="AC121" s="1053"/>
      <c r="AD121" s="1053"/>
      <c r="AE121" s="1054"/>
      <c r="AF121" s="1055" t="s">
        <v>233</v>
      </c>
      <c r="AG121" s="1053"/>
      <c r="AH121" s="1053"/>
      <c r="AI121" s="1053"/>
      <c r="AJ121" s="1054"/>
      <c r="AK121" s="1055" t="s">
        <v>233</v>
      </c>
      <c r="AL121" s="1053"/>
      <c r="AM121" s="1053"/>
      <c r="AN121" s="1053"/>
      <c r="AO121" s="1054"/>
      <c r="AP121" s="1056" t="s">
        <v>233</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v>1112125</v>
      </c>
      <c r="BR121" s="1014"/>
      <c r="BS121" s="1014"/>
      <c r="BT121" s="1014"/>
      <c r="BU121" s="1014"/>
      <c r="BV121" s="1014">
        <v>1047156</v>
      </c>
      <c r="BW121" s="1014"/>
      <c r="BX121" s="1014"/>
      <c r="BY121" s="1014"/>
      <c r="BZ121" s="1014"/>
      <c r="CA121" s="1014">
        <v>1146177</v>
      </c>
      <c r="CB121" s="1014"/>
      <c r="CC121" s="1014"/>
      <c r="CD121" s="1014"/>
      <c r="CE121" s="1014"/>
      <c r="CF121" s="1008">
        <v>7.2</v>
      </c>
      <c r="CG121" s="1009"/>
      <c r="CH121" s="1009"/>
      <c r="CI121" s="1009"/>
      <c r="CJ121" s="1009"/>
      <c r="CK121" s="1104"/>
      <c r="CL121" s="1105"/>
      <c r="CM121" s="1105"/>
      <c r="CN121" s="1105"/>
      <c r="CO121" s="1106"/>
      <c r="CP121" s="1114" t="s">
        <v>474</v>
      </c>
      <c r="CQ121" s="1115"/>
      <c r="CR121" s="1115"/>
      <c r="CS121" s="1115"/>
      <c r="CT121" s="1115"/>
      <c r="CU121" s="1115"/>
      <c r="CV121" s="1115"/>
      <c r="CW121" s="1115"/>
      <c r="CX121" s="1115"/>
      <c r="CY121" s="1115"/>
      <c r="CZ121" s="1115"/>
      <c r="DA121" s="1115"/>
      <c r="DB121" s="1115"/>
      <c r="DC121" s="1115"/>
      <c r="DD121" s="1115"/>
      <c r="DE121" s="1115"/>
      <c r="DF121" s="1116"/>
      <c r="DG121" s="1013">
        <v>386560</v>
      </c>
      <c r="DH121" s="1014"/>
      <c r="DI121" s="1014"/>
      <c r="DJ121" s="1014"/>
      <c r="DK121" s="1014"/>
      <c r="DL121" s="1014">
        <v>322128</v>
      </c>
      <c r="DM121" s="1014"/>
      <c r="DN121" s="1014"/>
      <c r="DO121" s="1014"/>
      <c r="DP121" s="1014"/>
      <c r="DQ121" s="1014">
        <v>322100</v>
      </c>
      <c r="DR121" s="1014"/>
      <c r="DS121" s="1014"/>
      <c r="DT121" s="1014"/>
      <c r="DU121" s="1014"/>
      <c r="DV121" s="1015">
        <v>2</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233</v>
      </c>
      <c r="AB122" s="1053"/>
      <c r="AC122" s="1053"/>
      <c r="AD122" s="1053"/>
      <c r="AE122" s="1054"/>
      <c r="AF122" s="1055" t="s">
        <v>233</v>
      </c>
      <c r="AG122" s="1053"/>
      <c r="AH122" s="1053"/>
      <c r="AI122" s="1053"/>
      <c r="AJ122" s="1054"/>
      <c r="AK122" s="1055" t="s">
        <v>233</v>
      </c>
      <c r="AL122" s="1053"/>
      <c r="AM122" s="1053"/>
      <c r="AN122" s="1053"/>
      <c r="AO122" s="1054"/>
      <c r="AP122" s="1056" t="s">
        <v>233</v>
      </c>
      <c r="AQ122" s="1057"/>
      <c r="AR122" s="1057"/>
      <c r="AS122" s="1057"/>
      <c r="AT122" s="1058"/>
      <c r="AU122" s="1086"/>
      <c r="AV122" s="1087"/>
      <c r="AW122" s="1087"/>
      <c r="AX122" s="1087"/>
      <c r="AY122" s="1088"/>
      <c r="AZ122" s="1068" t="s">
        <v>475</v>
      </c>
      <c r="BA122" s="1059"/>
      <c r="BB122" s="1059"/>
      <c r="BC122" s="1059"/>
      <c r="BD122" s="1059"/>
      <c r="BE122" s="1059"/>
      <c r="BF122" s="1059"/>
      <c r="BG122" s="1059"/>
      <c r="BH122" s="1059"/>
      <c r="BI122" s="1059"/>
      <c r="BJ122" s="1059"/>
      <c r="BK122" s="1059"/>
      <c r="BL122" s="1059"/>
      <c r="BM122" s="1059"/>
      <c r="BN122" s="1059"/>
      <c r="BO122" s="1059"/>
      <c r="BP122" s="1060"/>
      <c r="BQ122" s="1091">
        <v>27190351</v>
      </c>
      <c r="BR122" s="1092"/>
      <c r="BS122" s="1092"/>
      <c r="BT122" s="1092"/>
      <c r="BU122" s="1092"/>
      <c r="BV122" s="1092">
        <v>28764504</v>
      </c>
      <c r="BW122" s="1092"/>
      <c r="BX122" s="1092"/>
      <c r="BY122" s="1092"/>
      <c r="BZ122" s="1092"/>
      <c r="CA122" s="1092">
        <v>30532097</v>
      </c>
      <c r="CB122" s="1092"/>
      <c r="CC122" s="1092"/>
      <c r="CD122" s="1092"/>
      <c r="CE122" s="1092"/>
      <c r="CF122" s="1112">
        <v>191.1</v>
      </c>
      <c r="CG122" s="1113"/>
      <c r="CH122" s="1113"/>
      <c r="CI122" s="1113"/>
      <c r="CJ122" s="1113"/>
      <c r="CK122" s="1104"/>
      <c r="CL122" s="1105"/>
      <c r="CM122" s="1105"/>
      <c r="CN122" s="1105"/>
      <c r="CO122" s="1106"/>
      <c r="CP122" s="1114" t="s">
        <v>476</v>
      </c>
      <c r="CQ122" s="1115"/>
      <c r="CR122" s="1115"/>
      <c r="CS122" s="1115"/>
      <c r="CT122" s="1115"/>
      <c r="CU122" s="1115"/>
      <c r="CV122" s="1115"/>
      <c r="CW122" s="1115"/>
      <c r="CX122" s="1115"/>
      <c r="CY122" s="1115"/>
      <c r="CZ122" s="1115"/>
      <c r="DA122" s="1115"/>
      <c r="DB122" s="1115"/>
      <c r="DC122" s="1115"/>
      <c r="DD122" s="1115"/>
      <c r="DE122" s="1115"/>
      <c r="DF122" s="1116"/>
      <c r="DG122" s="1013">
        <v>228540</v>
      </c>
      <c r="DH122" s="1014"/>
      <c r="DI122" s="1014"/>
      <c r="DJ122" s="1014"/>
      <c r="DK122" s="1014"/>
      <c r="DL122" s="1014">
        <v>218922</v>
      </c>
      <c r="DM122" s="1014"/>
      <c r="DN122" s="1014"/>
      <c r="DO122" s="1014"/>
      <c r="DP122" s="1014"/>
      <c r="DQ122" s="1014">
        <v>190000</v>
      </c>
      <c r="DR122" s="1014"/>
      <c r="DS122" s="1014"/>
      <c r="DT122" s="1014"/>
      <c r="DU122" s="1014"/>
      <c r="DV122" s="1015">
        <v>1.2</v>
      </c>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233</v>
      </c>
      <c r="AB123" s="1053"/>
      <c r="AC123" s="1053"/>
      <c r="AD123" s="1053"/>
      <c r="AE123" s="1054"/>
      <c r="AF123" s="1055" t="s">
        <v>233</v>
      </c>
      <c r="AG123" s="1053"/>
      <c r="AH123" s="1053"/>
      <c r="AI123" s="1053"/>
      <c r="AJ123" s="1054"/>
      <c r="AK123" s="1055" t="s">
        <v>233</v>
      </c>
      <c r="AL123" s="1053"/>
      <c r="AM123" s="1053"/>
      <c r="AN123" s="1053"/>
      <c r="AO123" s="1054"/>
      <c r="AP123" s="1056" t="s">
        <v>233</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477</v>
      </c>
      <c r="BP123" s="1100"/>
      <c r="BQ123" s="1159">
        <v>38381468</v>
      </c>
      <c r="BR123" s="1160"/>
      <c r="BS123" s="1160"/>
      <c r="BT123" s="1160"/>
      <c r="BU123" s="1160"/>
      <c r="BV123" s="1160">
        <v>41074873</v>
      </c>
      <c r="BW123" s="1160"/>
      <c r="BX123" s="1160"/>
      <c r="BY123" s="1160"/>
      <c r="BZ123" s="1160"/>
      <c r="CA123" s="1160">
        <v>42074694</v>
      </c>
      <c r="CB123" s="1160"/>
      <c r="CC123" s="1160"/>
      <c r="CD123" s="1160"/>
      <c r="CE123" s="1160"/>
      <c r="CF123" s="1093"/>
      <c r="CG123" s="1094"/>
      <c r="CH123" s="1094"/>
      <c r="CI123" s="1094"/>
      <c r="CJ123" s="1095"/>
      <c r="CK123" s="1104"/>
      <c r="CL123" s="1105"/>
      <c r="CM123" s="1105"/>
      <c r="CN123" s="1105"/>
      <c r="CO123" s="1106"/>
      <c r="CP123" s="1114" t="s">
        <v>408</v>
      </c>
      <c r="CQ123" s="1115"/>
      <c r="CR123" s="1115"/>
      <c r="CS123" s="1115"/>
      <c r="CT123" s="1115"/>
      <c r="CU123" s="1115"/>
      <c r="CV123" s="1115"/>
      <c r="CW123" s="1115"/>
      <c r="CX123" s="1115"/>
      <c r="CY123" s="1115"/>
      <c r="CZ123" s="1115"/>
      <c r="DA123" s="1115"/>
      <c r="DB123" s="1115"/>
      <c r="DC123" s="1115"/>
      <c r="DD123" s="1115"/>
      <c r="DE123" s="1115"/>
      <c r="DF123" s="1116"/>
      <c r="DG123" s="1052">
        <v>91447</v>
      </c>
      <c r="DH123" s="1053"/>
      <c r="DI123" s="1053"/>
      <c r="DJ123" s="1053"/>
      <c r="DK123" s="1054"/>
      <c r="DL123" s="1055">
        <v>114803</v>
      </c>
      <c r="DM123" s="1053"/>
      <c r="DN123" s="1053"/>
      <c r="DO123" s="1053"/>
      <c r="DP123" s="1054"/>
      <c r="DQ123" s="1055">
        <v>151405</v>
      </c>
      <c r="DR123" s="1053"/>
      <c r="DS123" s="1053"/>
      <c r="DT123" s="1053"/>
      <c r="DU123" s="1054"/>
      <c r="DV123" s="1056">
        <v>0.9</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233</v>
      </c>
      <c r="AB124" s="1053"/>
      <c r="AC124" s="1053"/>
      <c r="AD124" s="1053"/>
      <c r="AE124" s="1054"/>
      <c r="AF124" s="1055" t="s">
        <v>233</v>
      </c>
      <c r="AG124" s="1053"/>
      <c r="AH124" s="1053"/>
      <c r="AI124" s="1053"/>
      <c r="AJ124" s="1054"/>
      <c r="AK124" s="1055" t="s">
        <v>233</v>
      </c>
      <c r="AL124" s="1053"/>
      <c r="AM124" s="1053"/>
      <c r="AN124" s="1053"/>
      <c r="AO124" s="1054"/>
      <c r="AP124" s="1056" t="s">
        <v>233</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22.4</v>
      </c>
      <c r="BR124" s="1122"/>
      <c r="BS124" s="1122"/>
      <c r="BT124" s="1122"/>
      <c r="BU124" s="1122"/>
      <c r="BV124" s="1122">
        <v>15.5</v>
      </c>
      <c r="BW124" s="1122"/>
      <c r="BX124" s="1122"/>
      <c r="BY124" s="1122"/>
      <c r="BZ124" s="1122"/>
      <c r="CA124" s="1122">
        <v>20.6</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t="s">
        <v>233</v>
      </c>
      <c r="DH124" s="1078"/>
      <c r="DI124" s="1078"/>
      <c r="DJ124" s="1078"/>
      <c r="DK124" s="1079"/>
      <c r="DL124" s="1077">
        <v>128100</v>
      </c>
      <c r="DM124" s="1078"/>
      <c r="DN124" s="1078"/>
      <c r="DO124" s="1078"/>
      <c r="DP124" s="1079"/>
      <c r="DQ124" s="1077">
        <v>142800</v>
      </c>
      <c r="DR124" s="1078"/>
      <c r="DS124" s="1078"/>
      <c r="DT124" s="1078"/>
      <c r="DU124" s="1079"/>
      <c r="DV124" s="1080">
        <v>0.9</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233</v>
      </c>
      <c r="AB125" s="1053"/>
      <c r="AC125" s="1053"/>
      <c r="AD125" s="1053"/>
      <c r="AE125" s="1054"/>
      <c r="AF125" s="1055" t="s">
        <v>233</v>
      </c>
      <c r="AG125" s="1053"/>
      <c r="AH125" s="1053"/>
      <c r="AI125" s="1053"/>
      <c r="AJ125" s="1054"/>
      <c r="AK125" s="1055" t="s">
        <v>233</v>
      </c>
      <c r="AL125" s="1053"/>
      <c r="AM125" s="1053"/>
      <c r="AN125" s="1053"/>
      <c r="AO125" s="1054"/>
      <c r="AP125" s="1056" t="s">
        <v>233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480</v>
      </c>
      <c r="CL125" s="1102"/>
      <c r="CM125" s="1102"/>
      <c r="CN125" s="1102"/>
      <c r="CO125" s="1103"/>
      <c r="CP125" s="1034" t="s">
        <v>481</v>
      </c>
      <c r="CQ125" s="983"/>
      <c r="CR125" s="983"/>
      <c r="CS125" s="983"/>
      <c r="CT125" s="983"/>
      <c r="CU125" s="983"/>
      <c r="CV125" s="983"/>
      <c r="CW125" s="983"/>
      <c r="CX125" s="983"/>
      <c r="CY125" s="983"/>
      <c r="CZ125" s="983"/>
      <c r="DA125" s="983"/>
      <c r="DB125" s="983"/>
      <c r="DC125" s="983"/>
      <c r="DD125" s="983"/>
      <c r="DE125" s="983"/>
      <c r="DF125" s="984"/>
      <c r="DG125" s="1020" t="s">
        <v>233</v>
      </c>
      <c r="DH125" s="1021"/>
      <c r="DI125" s="1021"/>
      <c r="DJ125" s="1021"/>
      <c r="DK125" s="1021"/>
      <c r="DL125" s="1021" t="s">
        <v>233</v>
      </c>
      <c r="DM125" s="1021"/>
      <c r="DN125" s="1021"/>
      <c r="DO125" s="1021"/>
      <c r="DP125" s="1021"/>
      <c r="DQ125" s="1021" t="s">
        <v>233</v>
      </c>
      <c r="DR125" s="1021"/>
      <c r="DS125" s="1021"/>
      <c r="DT125" s="1021"/>
      <c r="DU125" s="1021"/>
      <c r="DV125" s="1022" t="s">
        <v>233</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1304</v>
      </c>
      <c r="AB126" s="1053"/>
      <c r="AC126" s="1053"/>
      <c r="AD126" s="1053"/>
      <c r="AE126" s="1054"/>
      <c r="AF126" s="1055">
        <v>480</v>
      </c>
      <c r="AG126" s="1053"/>
      <c r="AH126" s="1053"/>
      <c r="AI126" s="1053"/>
      <c r="AJ126" s="1054"/>
      <c r="AK126" s="1055" t="s">
        <v>233</v>
      </c>
      <c r="AL126" s="1053"/>
      <c r="AM126" s="1053"/>
      <c r="AN126" s="1053"/>
      <c r="AO126" s="1054"/>
      <c r="AP126" s="1056" t="s">
        <v>233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482</v>
      </c>
      <c r="CQ126" s="1044"/>
      <c r="CR126" s="1044"/>
      <c r="CS126" s="1044"/>
      <c r="CT126" s="1044"/>
      <c r="CU126" s="1044"/>
      <c r="CV126" s="1044"/>
      <c r="CW126" s="1044"/>
      <c r="CX126" s="1044"/>
      <c r="CY126" s="1044"/>
      <c r="CZ126" s="1044"/>
      <c r="DA126" s="1044"/>
      <c r="DB126" s="1044"/>
      <c r="DC126" s="1044"/>
      <c r="DD126" s="1044"/>
      <c r="DE126" s="1044"/>
      <c r="DF126" s="1045"/>
      <c r="DG126" s="1013" t="s">
        <v>233</v>
      </c>
      <c r="DH126" s="1014"/>
      <c r="DI126" s="1014"/>
      <c r="DJ126" s="1014"/>
      <c r="DK126" s="1014"/>
      <c r="DL126" s="1014" t="s">
        <v>233</v>
      </c>
      <c r="DM126" s="1014"/>
      <c r="DN126" s="1014"/>
      <c r="DO126" s="1014"/>
      <c r="DP126" s="1014"/>
      <c r="DQ126" s="1014" t="s">
        <v>233</v>
      </c>
      <c r="DR126" s="1014"/>
      <c r="DS126" s="1014"/>
      <c r="DT126" s="1014"/>
      <c r="DU126" s="1014"/>
      <c r="DV126" s="1015" t="s">
        <v>233</v>
      </c>
      <c r="DW126" s="1015"/>
      <c r="DX126" s="1015"/>
      <c r="DY126" s="1015"/>
      <c r="DZ126" s="1016"/>
    </row>
    <row r="127" spans="1:130" s="247" customFormat="1" ht="26.25" customHeight="1" x14ac:dyDescent="0.15">
      <c r="A127" s="1154"/>
      <c r="B127" s="1042"/>
      <c r="C127" s="1096" t="s">
        <v>483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233</v>
      </c>
      <c r="AB127" s="1053"/>
      <c r="AC127" s="1053"/>
      <c r="AD127" s="1053"/>
      <c r="AE127" s="1054"/>
      <c r="AF127" s="1055" t="s">
        <v>233</v>
      </c>
      <c r="AG127" s="1053"/>
      <c r="AH127" s="1053"/>
      <c r="AI127" s="1053"/>
      <c r="AJ127" s="1054"/>
      <c r="AK127" s="1055" t="s">
        <v>233</v>
      </c>
      <c r="AL127" s="1053"/>
      <c r="AM127" s="1053"/>
      <c r="AN127" s="1053"/>
      <c r="AO127" s="1054"/>
      <c r="AP127" s="1056" t="s">
        <v>233</v>
      </c>
      <c r="AQ127" s="1057"/>
      <c r="AR127" s="1057"/>
      <c r="AS127" s="1057"/>
      <c r="AT127" s="1058"/>
      <c r="AU127" s="283"/>
      <c r="AV127" s="283"/>
      <c r="AW127" s="283"/>
      <c r="AX127" s="1126" t="s">
        <v>484</v>
      </c>
      <c r="AY127" s="1127"/>
      <c r="AZ127" s="1127"/>
      <c r="BA127" s="1127"/>
      <c r="BB127" s="1127"/>
      <c r="BC127" s="1127"/>
      <c r="BD127" s="1127"/>
      <c r="BE127" s="1128"/>
      <c r="BF127" s="1129" t="s">
        <v>485</v>
      </c>
      <c r="BG127" s="1127"/>
      <c r="BH127" s="1127"/>
      <c r="BI127" s="1127"/>
      <c r="BJ127" s="1127"/>
      <c r="BK127" s="1127"/>
      <c r="BL127" s="1128"/>
      <c r="BM127" s="1129" t="s">
        <v>486</v>
      </c>
      <c r="BN127" s="1127"/>
      <c r="BO127" s="1127"/>
      <c r="BP127" s="1127"/>
      <c r="BQ127" s="1127"/>
      <c r="BR127" s="1127"/>
      <c r="BS127" s="1128"/>
      <c r="BT127" s="1129" t="s">
        <v>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488</v>
      </c>
      <c r="CQ127" s="1044"/>
      <c r="CR127" s="1044"/>
      <c r="CS127" s="1044"/>
      <c r="CT127" s="1044"/>
      <c r="CU127" s="1044"/>
      <c r="CV127" s="1044"/>
      <c r="CW127" s="1044"/>
      <c r="CX127" s="1044"/>
      <c r="CY127" s="1044"/>
      <c r="CZ127" s="1044"/>
      <c r="DA127" s="1044"/>
      <c r="DB127" s="1044"/>
      <c r="DC127" s="1044"/>
      <c r="DD127" s="1044"/>
      <c r="DE127" s="1044"/>
      <c r="DF127" s="1045"/>
      <c r="DG127" s="1013" t="s">
        <v>233</v>
      </c>
      <c r="DH127" s="1014"/>
      <c r="DI127" s="1014"/>
      <c r="DJ127" s="1014"/>
      <c r="DK127" s="1014"/>
      <c r="DL127" s="1014" t="s">
        <v>233</v>
      </c>
      <c r="DM127" s="1014"/>
      <c r="DN127" s="1014"/>
      <c r="DO127" s="1014"/>
      <c r="DP127" s="1014"/>
      <c r="DQ127" s="1014" t="s">
        <v>233</v>
      </c>
      <c r="DR127" s="1014"/>
      <c r="DS127" s="1014"/>
      <c r="DT127" s="1014"/>
      <c r="DU127" s="1014"/>
      <c r="DV127" s="1015" t="s">
        <v>233</v>
      </c>
      <c r="DW127" s="1015"/>
      <c r="DX127" s="1015"/>
      <c r="DY127" s="1015"/>
      <c r="DZ127" s="1016"/>
    </row>
    <row r="128" spans="1:130" s="247" customFormat="1" ht="26.25" customHeight="1" thickBot="1" x14ac:dyDescent="0.2">
      <c r="A128" s="1137" t="s">
        <v>489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490</v>
      </c>
      <c r="X128" s="1139"/>
      <c r="Y128" s="1139"/>
      <c r="Z128" s="1140"/>
      <c r="AA128" s="1141">
        <v>210544</v>
      </c>
      <c r="AB128" s="1142"/>
      <c r="AC128" s="1142"/>
      <c r="AD128" s="1142"/>
      <c r="AE128" s="1143"/>
      <c r="AF128" s="1144">
        <v>198394</v>
      </c>
      <c r="AG128" s="1142"/>
      <c r="AH128" s="1142"/>
      <c r="AI128" s="1142"/>
      <c r="AJ128" s="1143"/>
      <c r="AK128" s="1144">
        <v>178553</v>
      </c>
      <c r="AL128" s="1142"/>
      <c r="AM128" s="1142"/>
      <c r="AN128" s="1142"/>
      <c r="AO128" s="1143"/>
      <c r="AP128" s="1145"/>
      <c r="AQ128" s="1146"/>
      <c r="AR128" s="1146"/>
      <c r="AS128" s="1146"/>
      <c r="AT128" s="1147"/>
      <c r="AU128" s="283"/>
      <c r="AV128" s="283"/>
      <c r="AW128" s="283"/>
      <c r="AX128" s="982" t="s">
        <v>491</v>
      </c>
      <c r="AY128" s="983"/>
      <c r="AZ128" s="983"/>
      <c r="BA128" s="983"/>
      <c r="BB128" s="983"/>
      <c r="BC128" s="983"/>
      <c r="BD128" s="983"/>
      <c r="BE128" s="984"/>
      <c r="BF128" s="1148" t="s">
        <v>233</v>
      </c>
      <c r="BG128" s="1149"/>
      <c r="BH128" s="1149"/>
      <c r="BI128" s="1149"/>
      <c r="BJ128" s="1149"/>
      <c r="BK128" s="1149"/>
      <c r="BL128" s="1150"/>
      <c r="BM128" s="1148">
        <v>12.56</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492</v>
      </c>
      <c r="CQ128" s="1131"/>
      <c r="CR128" s="1131"/>
      <c r="CS128" s="1131"/>
      <c r="CT128" s="1131"/>
      <c r="CU128" s="1131"/>
      <c r="CV128" s="1131"/>
      <c r="CW128" s="1131"/>
      <c r="CX128" s="1131"/>
      <c r="CY128" s="1131"/>
      <c r="CZ128" s="1131"/>
      <c r="DA128" s="1131"/>
      <c r="DB128" s="1131"/>
      <c r="DC128" s="1131"/>
      <c r="DD128" s="1131"/>
      <c r="DE128" s="1131"/>
      <c r="DF128" s="1132"/>
      <c r="DG128" s="1133">
        <v>18570</v>
      </c>
      <c r="DH128" s="1134"/>
      <c r="DI128" s="1134"/>
      <c r="DJ128" s="1134"/>
      <c r="DK128" s="1134"/>
      <c r="DL128" s="1134">
        <v>2693</v>
      </c>
      <c r="DM128" s="1134"/>
      <c r="DN128" s="1134"/>
      <c r="DO128" s="1134"/>
      <c r="DP128" s="1134"/>
      <c r="DQ128" s="1134">
        <v>1346</v>
      </c>
      <c r="DR128" s="1134"/>
      <c r="DS128" s="1134"/>
      <c r="DT128" s="1134"/>
      <c r="DU128" s="1134"/>
      <c r="DV128" s="1135">
        <v>0</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493</v>
      </c>
      <c r="X129" s="1168"/>
      <c r="Y129" s="1168"/>
      <c r="Z129" s="1169"/>
      <c r="AA129" s="1052">
        <v>19339998</v>
      </c>
      <c r="AB129" s="1053"/>
      <c r="AC129" s="1053"/>
      <c r="AD129" s="1053"/>
      <c r="AE129" s="1054"/>
      <c r="AF129" s="1055">
        <v>19017894</v>
      </c>
      <c r="AG129" s="1053"/>
      <c r="AH129" s="1053"/>
      <c r="AI129" s="1053"/>
      <c r="AJ129" s="1054"/>
      <c r="AK129" s="1055">
        <v>18625004</v>
      </c>
      <c r="AL129" s="1053"/>
      <c r="AM129" s="1053"/>
      <c r="AN129" s="1053"/>
      <c r="AO129" s="1054"/>
      <c r="AP129" s="1170"/>
      <c r="AQ129" s="1171"/>
      <c r="AR129" s="1171"/>
      <c r="AS129" s="1171"/>
      <c r="AT129" s="1172"/>
      <c r="AU129" s="285"/>
      <c r="AV129" s="285"/>
      <c r="AW129" s="285"/>
      <c r="AX129" s="1161" t="s">
        <v>494</v>
      </c>
      <c r="AY129" s="1044"/>
      <c r="AZ129" s="1044"/>
      <c r="BA129" s="1044"/>
      <c r="BB129" s="1044"/>
      <c r="BC129" s="1044"/>
      <c r="BD129" s="1044"/>
      <c r="BE129" s="1045"/>
      <c r="BF129" s="1162" t="s">
        <v>233</v>
      </c>
      <c r="BG129" s="1163"/>
      <c r="BH129" s="1163"/>
      <c r="BI129" s="1163"/>
      <c r="BJ129" s="1163"/>
      <c r="BK129" s="1163"/>
      <c r="BL129" s="1164"/>
      <c r="BM129" s="1162">
        <v>17.559999999999999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496</v>
      </c>
      <c r="X130" s="1168"/>
      <c r="Y130" s="1168"/>
      <c r="Z130" s="1169"/>
      <c r="AA130" s="1052">
        <v>2404858</v>
      </c>
      <c r="AB130" s="1053"/>
      <c r="AC130" s="1053"/>
      <c r="AD130" s="1053"/>
      <c r="AE130" s="1054"/>
      <c r="AF130" s="1055">
        <v>2437278</v>
      </c>
      <c r="AG130" s="1053"/>
      <c r="AH130" s="1053"/>
      <c r="AI130" s="1053"/>
      <c r="AJ130" s="1054"/>
      <c r="AK130" s="1055">
        <v>2645107</v>
      </c>
      <c r="AL130" s="1053"/>
      <c r="AM130" s="1053"/>
      <c r="AN130" s="1053"/>
      <c r="AO130" s="1054"/>
      <c r="AP130" s="1170"/>
      <c r="AQ130" s="1171"/>
      <c r="AR130" s="1171"/>
      <c r="AS130" s="1171"/>
      <c r="AT130" s="1172"/>
      <c r="AU130" s="285"/>
      <c r="AV130" s="285"/>
      <c r="AW130" s="285"/>
      <c r="AX130" s="1161" t="s">
        <v>497</v>
      </c>
      <c r="AY130" s="1044"/>
      <c r="AZ130" s="1044"/>
      <c r="BA130" s="1044"/>
      <c r="BB130" s="1044"/>
      <c r="BC130" s="1044"/>
      <c r="BD130" s="1044"/>
      <c r="BE130" s="1045"/>
      <c r="BF130" s="1198">
        <v>7.2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498</v>
      </c>
      <c r="X131" s="1206"/>
      <c r="Y131" s="1206"/>
      <c r="Z131" s="1207"/>
      <c r="AA131" s="1099">
        <v>16935140</v>
      </c>
      <c r="AB131" s="1078"/>
      <c r="AC131" s="1078"/>
      <c r="AD131" s="1078"/>
      <c r="AE131" s="1079"/>
      <c r="AF131" s="1077">
        <v>16580616</v>
      </c>
      <c r="AG131" s="1078"/>
      <c r="AH131" s="1078"/>
      <c r="AI131" s="1078"/>
      <c r="AJ131" s="1079"/>
      <c r="AK131" s="1077">
        <v>15979897</v>
      </c>
      <c r="AL131" s="1078"/>
      <c r="AM131" s="1078"/>
      <c r="AN131" s="1078"/>
      <c r="AO131" s="1079"/>
      <c r="AP131" s="1208"/>
      <c r="AQ131" s="1209"/>
      <c r="AR131" s="1209"/>
      <c r="AS131" s="1209"/>
      <c r="AT131" s="1210"/>
      <c r="AU131" s="285"/>
      <c r="AV131" s="285"/>
      <c r="AW131" s="285"/>
      <c r="AX131" s="1180" t="s">
        <v>499</v>
      </c>
      <c r="AY131" s="1131"/>
      <c r="AZ131" s="1131"/>
      <c r="BA131" s="1131"/>
      <c r="BB131" s="1131"/>
      <c r="BC131" s="1131"/>
      <c r="BD131" s="1131"/>
      <c r="BE131" s="1132"/>
      <c r="BF131" s="1181">
        <v>20.6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501</v>
      </c>
      <c r="W132" s="1191"/>
      <c r="X132" s="1191"/>
      <c r="Y132" s="1191"/>
      <c r="Z132" s="1192"/>
      <c r="AA132" s="1193">
        <v>6.9956197590000002</v>
      </c>
      <c r="AB132" s="1194"/>
      <c r="AC132" s="1194"/>
      <c r="AD132" s="1194"/>
      <c r="AE132" s="1195"/>
      <c r="AF132" s="1196">
        <v>7.1761145669999999</v>
      </c>
      <c r="AG132" s="1194"/>
      <c r="AH132" s="1194"/>
      <c r="AI132" s="1194"/>
      <c r="AJ132" s="1195"/>
      <c r="AK132" s="1196">
        <v>7.6029088299999996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502</v>
      </c>
      <c r="W133" s="1174"/>
      <c r="X133" s="1174"/>
      <c r="Y133" s="1174"/>
      <c r="Z133" s="1175"/>
      <c r="AA133" s="1176">
        <v>7.1</v>
      </c>
      <c r="AB133" s="1177"/>
      <c r="AC133" s="1177"/>
      <c r="AD133" s="1177"/>
      <c r="AE133" s="1178"/>
      <c r="AF133" s="1176">
        <v>7.1</v>
      </c>
      <c r="AG133" s="1177"/>
      <c r="AH133" s="1177"/>
      <c r="AI133" s="1177"/>
      <c r="AJ133" s="1178"/>
      <c r="AK133" s="1176">
        <v>7.2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rfh6ho7qhgQUlYAJ8Cnpt27hWIlnJTmtA+7ffDpUjuI90d7ktguwD6WwQsqws2+IOXvv0J5IuspJEb9RqI7Kw==" saltValue="01tSwI3c88fjCvD18RUU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6niGAbc5wgkijO7j0O8PDK/Cu/pDbPK99FrtavX61GNHO271IS65y+HZSFc7lMgFKp6S0C0SKH3+AnK35o98g==" saltValue="PXOfYL0ZjpfE7Aw3J0FV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DPdL9kCBtvBK+dFL+WKSDRGxbELarugGpNo/wZ8UvcVua4UYrvSCKU/miroQHRn8ksozXoUe/QsQjELsdWQsQ==" saltValue="sSvlKxO9Sx5puNKSzyvHF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511</v>
      </c>
      <c r="AL9" s="1217"/>
      <c r="AM9" s="1217"/>
      <c r="AN9" s="1218"/>
      <c r="AO9" s="313">
        <v>5555364</v>
      </c>
      <c r="AP9" s="313">
        <v>100216</v>
      </c>
      <c r="AQ9" s="314">
        <v>73117</v>
      </c>
      <c r="AR9" s="315">
        <v>37.1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512</v>
      </c>
      <c r="AL10" s="1217"/>
      <c r="AM10" s="1217"/>
      <c r="AN10" s="1218"/>
      <c r="AO10" s="316">
        <v>698534</v>
      </c>
      <c r="AP10" s="316">
        <v>12601</v>
      </c>
      <c r="AQ10" s="317">
        <v>5871</v>
      </c>
      <c r="AR10" s="318">
        <v>114.6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513</v>
      </c>
      <c r="AL11" s="1217"/>
      <c r="AM11" s="1217"/>
      <c r="AN11" s="1218"/>
      <c r="AO11" s="316">
        <v>4829</v>
      </c>
      <c r="AP11" s="316">
        <v>87</v>
      </c>
      <c r="AQ11" s="317">
        <v>5513</v>
      </c>
      <c r="AR11" s="318">
        <v>-98.4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514</v>
      </c>
      <c r="AL12" s="1217"/>
      <c r="AM12" s="1217"/>
      <c r="AN12" s="1218"/>
      <c r="AO12" s="316" t="s">
        <v>515</v>
      </c>
      <c r="AP12" s="316" t="s">
        <v>515</v>
      </c>
      <c r="AQ12" s="317">
        <v>1308</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516</v>
      </c>
      <c r="AL13" s="1217"/>
      <c r="AM13" s="1217"/>
      <c r="AN13" s="1218"/>
      <c r="AO13" s="316" t="s">
        <v>515</v>
      </c>
      <c r="AP13" s="316" t="s">
        <v>515</v>
      </c>
      <c r="AQ13" s="317">
        <v>3</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517</v>
      </c>
      <c r="AL14" s="1217"/>
      <c r="AM14" s="1217"/>
      <c r="AN14" s="1218"/>
      <c r="AO14" s="316">
        <v>203961</v>
      </c>
      <c r="AP14" s="316">
        <v>3679</v>
      </c>
      <c r="AQ14" s="317">
        <v>2952</v>
      </c>
      <c r="AR14" s="318">
        <v>24.6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518</v>
      </c>
      <c r="AL15" s="1217"/>
      <c r="AM15" s="1217"/>
      <c r="AN15" s="1218"/>
      <c r="AO15" s="316" t="s">
        <v>515</v>
      </c>
      <c r="AP15" s="316" t="s">
        <v>515</v>
      </c>
      <c r="AQ15" s="317">
        <v>1788</v>
      </c>
      <c r="AR15" s="318" t="s">
        <v>515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519</v>
      </c>
      <c r="AL16" s="1220"/>
      <c r="AM16" s="1220"/>
      <c r="AN16" s="1221"/>
      <c r="AO16" s="316">
        <v>-716257</v>
      </c>
      <c r="AP16" s="316">
        <v>-12921</v>
      </c>
      <c r="AQ16" s="317">
        <v>-6565</v>
      </c>
      <c r="AR16" s="318">
        <v>96.8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5746431</v>
      </c>
      <c r="AP17" s="316">
        <v>103663</v>
      </c>
      <c r="AQ17" s="317">
        <v>83986</v>
      </c>
      <c r="AR17" s="318">
        <v>23.4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524</v>
      </c>
      <c r="AL21" s="1212"/>
      <c r="AM21" s="1212"/>
      <c r="AN21" s="1213"/>
      <c r="AO21" s="328">
        <v>11.13</v>
      </c>
      <c r="AP21" s="329">
        <v>8.24</v>
      </c>
      <c r="AQ21" s="330">
        <v>2.89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525</v>
      </c>
      <c r="AL22" s="1212"/>
      <c r="AM22" s="1212"/>
      <c r="AN22" s="1213"/>
      <c r="AO22" s="333">
        <v>94.6</v>
      </c>
      <c r="AP22" s="334">
        <v>98.1</v>
      </c>
      <c r="AQ22" s="335">
        <v>-3.5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529</v>
      </c>
      <c r="AL32" s="1228"/>
      <c r="AM32" s="1228"/>
      <c r="AN32" s="1229"/>
      <c r="AO32" s="343">
        <v>3851275</v>
      </c>
      <c r="AP32" s="343">
        <v>69475</v>
      </c>
      <c r="AQ32" s="344">
        <v>53780</v>
      </c>
      <c r="AR32" s="345">
        <v>29.2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530</v>
      </c>
      <c r="AL33" s="1228"/>
      <c r="AM33" s="1228"/>
      <c r="AN33" s="1229"/>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531</v>
      </c>
      <c r="AL34" s="1228"/>
      <c r="AM34" s="1228"/>
      <c r="AN34" s="1229"/>
      <c r="AO34" s="343" t="s">
        <v>515</v>
      </c>
      <c r="AP34" s="343" t="s">
        <v>515</v>
      </c>
      <c r="AQ34" s="344">
        <v>5</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532</v>
      </c>
      <c r="AL35" s="1228"/>
      <c r="AM35" s="1228"/>
      <c r="AN35" s="1229"/>
      <c r="AO35" s="343">
        <v>187322</v>
      </c>
      <c r="AP35" s="343">
        <v>3379</v>
      </c>
      <c r="AQ35" s="344">
        <v>13935</v>
      </c>
      <c r="AR35" s="345">
        <v>-75.8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533</v>
      </c>
      <c r="AL36" s="1228"/>
      <c r="AM36" s="1228"/>
      <c r="AN36" s="1229"/>
      <c r="AO36" s="343" t="s">
        <v>515</v>
      </c>
      <c r="AP36" s="343" t="s">
        <v>515</v>
      </c>
      <c r="AQ36" s="344">
        <v>1226</v>
      </c>
      <c r="AR36" s="345" t="s">
        <v>515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534</v>
      </c>
      <c r="AL37" s="1228"/>
      <c r="AM37" s="1228"/>
      <c r="AN37" s="1229"/>
      <c r="AO37" s="343" t="s">
        <v>515</v>
      </c>
      <c r="AP37" s="343" t="s">
        <v>515</v>
      </c>
      <c r="AQ37" s="344">
        <v>824</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535</v>
      </c>
      <c r="AL38" s="1231"/>
      <c r="AM38" s="1231"/>
      <c r="AN38" s="1232"/>
      <c r="AO38" s="346" t="s">
        <v>515</v>
      </c>
      <c r="AP38" s="346" t="s">
        <v>515</v>
      </c>
      <c r="AQ38" s="347">
        <v>1</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536</v>
      </c>
      <c r="AL39" s="1231"/>
      <c r="AM39" s="1231"/>
      <c r="AN39" s="1232"/>
      <c r="AO39" s="343">
        <v>-178553</v>
      </c>
      <c r="AP39" s="343">
        <v>-3221</v>
      </c>
      <c r="AQ39" s="344">
        <v>-3983</v>
      </c>
      <c r="AR39" s="345">
        <v>-19.100000000000001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537</v>
      </c>
      <c r="AL40" s="1228"/>
      <c r="AM40" s="1228"/>
      <c r="AN40" s="1229"/>
      <c r="AO40" s="343">
        <v>-2645107</v>
      </c>
      <c r="AP40" s="343">
        <v>-47716</v>
      </c>
      <c r="AQ40" s="344">
        <v>-48081</v>
      </c>
      <c r="AR40" s="345">
        <v>-0.8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1214937</v>
      </c>
      <c r="AP41" s="343">
        <v>21917</v>
      </c>
      <c r="AQ41" s="344">
        <v>17707</v>
      </c>
      <c r="AR41" s="345">
        <v>23.8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506</v>
      </c>
      <c r="AN49" s="1224" t="s">
        <v>541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11253528</v>
      </c>
      <c r="AN51" s="365">
        <v>206415</v>
      </c>
      <c r="AO51" s="366">
        <v>40.299999999999997</v>
      </c>
      <c r="AP51" s="367">
        <v>92247</v>
      </c>
      <c r="AQ51" s="368">
        <v>39.200000000000003</v>
      </c>
      <c r="AR51" s="369">
        <v>1.1000000000000001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1236540</v>
      </c>
      <c r="AN52" s="373">
        <v>22681</v>
      </c>
      <c r="AO52" s="374">
        <v>19.399999999999999</v>
      </c>
      <c r="AP52" s="375">
        <v>37204</v>
      </c>
      <c r="AQ52" s="376">
        <v>16.899999999999999</v>
      </c>
      <c r="AR52" s="377">
        <v>2.5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10306058</v>
      </c>
      <c r="AN53" s="365">
        <v>189659</v>
      </c>
      <c r="AO53" s="366">
        <v>-8.1</v>
      </c>
      <c r="AP53" s="367">
        <v>67319</v>
      </c>
      <c r="AQ53" s="368">
        <v>-27</v>
      </c>
      <c r="AR53" s="369">
        <v>18.899999999999999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1893555</v>
      </c>
      <c r="AN54" s="373">
        <v>34846</v>
      </c>
      <c r="AO54" s="374">
        <v>53.6</v>
      </c>
      <c r="AP54" s="375">
        <v>38101</v>
      </c>
      <c r="AQ54" s="376">
        <v>2.4</v>
      </c>
      <c r="AR54" s="377">
        <v>51.2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8649669</v>
      </c>
      <c r="AN55" s="365">
        <v>158879</v>
      </c>
      <c r="AO55" s="366">
        <v>-16.2</v>
      </c>
      <c r="AP55" s="367">
        <v>70615</v>
      </c>
      <c r="AQ55" s="368">
        <v>4.9000000000000004</v>
      </c>
      <c r="AR55" s="369">
        <v>-21.1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1174101</v>
      </c>
      <c r="AN56" s="373">
        <v>21566</v>
      </c>
      <c r="AO56" s="374">
        <v>-38.1</v>
      </c>
      <c r="AP56" s="375">
        <v>37382</v>
      </c>
      <c r="AQ56" s="376">
        <v>-1.9</v>
      </c>
      <c r="AR56" s="377">
        <v>-36.200000000000003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8994891</v>
      </c>
      <c r="AN57" s="365">
        <v>164666</v>
      </c>
      <c r="AO57" s="366">
        <v>3.6</v>
      </c>
      <c r="AP57" s="367">
        <v>69185</v>
      </c>
      <c r="AQ57" s="368">
        <v>-2</v>
      </c>
      <c r="AR57" s="369">
        <v>5.6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3114138</v>
      </c>
      <c r="AN58" s="373">
        <v>57009</v>
      </c>
      <c r="AO58" s="374">
        <v>164.3</v>
      </c>
      <c r="AP58" s="375">
        <v>38519</v>
      </c>
      <c r="AQ58" s="376">
        <v>3</v>
      </c>
      <c r="AR58" s="377">
        <v>161.30000000000001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12471099</v>
      </c>
      <c r="AN59" s="365">
        <v>224972</v>
      </c>
      <c r="AO59" s="366">
        <v>36.6</v>
      </c>
      <c r="AP59" s="367">
        <v>70166</v>
      </c>
      <c r="AQ59" s="368">
        <v>1.4</v>
      </c>
      <c r="AR59" s="369">
        <v>35.200000000000003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5316921</v>
      </c>
      <c r="AN60" s="373">
        <v>95914</v>
      </c>
      <c r="AO60" s="374">
        <v>68.2</v>
      </c>
      <c r="AP60" s="375">
        <v>36115</v>
      </c>
      <c r="AQ60" s="376">
        <v>-6.2</v>
      </c>
      <c r="AR60" s="377">
        <v>74.400000000000006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10335049</v>
      </c>
      <c r="AN61" s="380">
        <v>188918</v>
      </c>
      <c r="AO61" s="381">
        <v>11.2</v>
      </c>
      <c r="AP61" s="382">
        <v>73906</v>
      </c>
      <c r="AQ61" s="383">
        <v>3.3</v>
      </c>
      <c r="AR61" s="369">
        <v>7.9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2547051</v>
      </c>
      <c r="AN62" s="373">
        <v>46403</v>
      </c>
      <c r="AO62" s="374">
        <v>53.5</v>
      </c>
      <c r="AP62" s="375">
        <v>37464</v>
      </c>
      <c r="AQ62" s="376">
        <v>2.8</v>
      </c>
      <c r="AR62" s="377">
        <v>50.7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BRxNzTa79RU+frBbx3QNc414dttru+zKLgLNouvSoh8upO5/u53hNLTy1N4C7Lox+ie7wznC1i7CXsD9+ZZWA==" saltValue="sVi6GH0at0gQVB/aNE2R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y2Wwp3pg45E8ZBnBvZVFs70CKa63hc6JyDzJ87AUXZcnHY4sPEhRoj257YS96fmKKOfzLyEARJUWo8lPD8PiKQ==" saltValue="zp1paigq8RrFKF0m+jtes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Ee7lAtOUAAMPu5OzwNFoA9hgpqtXTqR6/dOHgQdejSr7TN1XiJlaWIWQTsawAtNDS4DDQrODwVR3OY25AdX5mg==" saltValue="dG6GyqsjY6GYr3zpTII1k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36.99</v>
      </c>
      <c r="G47" s="12">
        <v>41.48</v>
      </c>
      <c r="H47" s="12">
        <v>47.35</v>
      </c>
      <c r="I47" s="12">
        <v>53.86</v>
      </c>
      <c r="J47" s="13">
        <v>53.43</v>
      </c>
    </row>
    <row r="48" spans="2:10" ht="57.75" customHeight="1" x14ac:dyDescent="0.15">
      <c r="B48" s="14"/>
      <c r="C48" s="1238" t="s">
        <v>4</v>
      </c>
      <c r="D48" s="1238"/>
      <c r="E48" s="1239"/>
      <c r="F48" s="15">
        <v>6.56</v>
      </c>
      <c r="G48" s="16">
        <v>10.6</v>
      </c>
      <c r="H48" s="16">
        <v>11.1</v>
      </c>
      <c r="I48" s="16">
        <v>8.6199999999999992</v>
      </c>
      <c r="J48" s="17">
        <v>9.83</v>
      </c>
    </row>
    <row r="49" spans="2:10" ht="57.75" customHeight="1" thickBot="1" x14ac:dyDescent="0.2">
      <c r="B49" s="18"/>
      <c r="C49" s="1240" t="s">
        <v>5</v>
      </c>
      <c r="D49" s="1240"/>
      <c r="E49" s="1241"/>
      <c r="F49" s="19">
        <v>2.88</v>
      </c>
      <c r="G49" s="20">
        <v>8.73</v>
      </c>
      <c r="H49" s="20">
        <v>5.76</v>
      </c>
      <c r="I49" s="20">
        <v>3.03</v>
      </c>
      <c r="J49" s="21">
        <v>4.5199999999999996</v>
      </c>
    </row>
    <row r="50" spans="2:10" ht="13.5" customHeight="1" x14ac:dyDescent="0.15"/>
  </sheetData>
  <sheetProtection algorithmName="SHA-512" hashValue="TKXjRiYu3uuPY1/NpcNOlCj0KPsraYMNFdB8iLKQBvtKNWNO79SkvWsV+R2IvRQisbOWOfA6yutVKXHmC3NDmQ==" saltValue="LJ/L3U3I7FrEMMlLBYrh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562</v>
      </c>
      <c r="D34" s="1248"/>
      <c r="E34" s="1249"/>
      <c r="F34" s="32">
        <v>0</v>
      </c>
      <c r="G34" s="33">
        <v>0</v>
      </c>
      <c r="H34" s="33">
        <v>0</v>
      </c>
      <c r="I34" s="33">
        <v>0</v>
      </c>
      <c r="J34" s="34" t="s">
        <v>563</v>
      </c>
      <c r="K34" s="22"/>
      <c r="L34" s="22"/>
      <c r="M34" s="22"/>
      <c r="N34" s="22"/>
      <c r="O34" s="22"/>
      <c r="P34" s="22"/>
    </row>
    <row r="35" spans="1:16" ht="39" customHeight="1" x14ac:dyDescent="0.15">
      <c r="A35" s="22"/>
      <c r="B35" s="35"/>
      <c r="C35" s="1242" t="s">
        <v>564</v>
      </c>
      <c r="D35" s="1243"/>
      <c r="E35" s="1244"/>
      <c r="F35" s="36">
        <v>6.56</v>
      </c>
      <c r="G35" s="37">
        <v>10.6</v>
      </c>
      <c r="H35" s="37">
        <v>11.11</v>
      </c>
      <c r="I35" s="37">
        <v>8.61</v>
      </c>
      <c r="J35" s="38">
        <v>9.82</v>
      </c>
      <c r="K35" s="22"/>
      <c r="L35" s="22"/>
      <c r="M35" s="22"/>
      <c r="N35" s="22"/>
      <c r="O35" s="22"/>
      <c r="P35" s="22"/>
    </row>
    <row r="36" spans="1:16" ht="39" customHeight="1" x14ac:dyDescent="0.15">
      <c r="A36" s="22"/>
      <c r="B36" s="35"/>
      <c r="C36" s="1242" t="s">
        <v>565</v>
      </c>
      <c r="D36" s="1243"/>
      <c r="E36" s="1244"/>
      <c r="F36" s="36">
        <v>4.0599999999999996</v>
      </c>
      <c r="G36" s="37">
        <v>4.93</v>
      </c>
      <c r="H36" s="37">
        <v>5.17</v>
      </c>
      <c r="I36" s="37">
        <v>4.22</v>
      </c>
      <c r="J36" s="38">
        <v>5.03</v>
      </c>
      <c r="K36" s="22"/>
      <c r="L36" s="22"/>
      <c r="M36" s="22"/>
      <c r="N36" s="22"/>
      <c r="O36" s="22"/>
      <c r="P36" s="22"/>
    </row>
    <row r="37" spans="1:16" ht="39" customHeight="1" x14ac:dyDescent="0.15">
      <c r="A37" s="22"/>
      <c r="B37" s="35"/>
      <c r="C37" s="1242" t="s">
        <v>566</v>
      </c>
      <c r="D37" s="1243"/>
      <c r="E37" s="1244"/>
      <c r="F37" s="36">
        <v>0</v>
      </c>
      <c r="G37" s="37">
        <v>0</v>
      </c>
      <c r="H37" s="37">
        <v>0.01</v>
      </c>
      <c r="I37" s="37">
        <v>0</v>
      </c>
      <c r="J37" s="38">
        <v>2.54</v>
      </c>
      <c r="K37" s="22"/>
      <c r="L37" s="22"/>
      <c r="M37" s="22"/>
      <c r="N37" s="22"/>
      <c r="O37" s="22"/>
      <c r="P37" s="22"/>
    </row>
    <row r="38" spans="1:16" ht="39" customHeight="1" x14ac:dyDescent="0.15">
      <c r="A38" s="22"/>
      <c r="B38" s="35"/>
      <c r="C38" s="1242" t="s">
        <v>567</v>
      </c>
      <c r="D38" s="1243"/>
      <c r="E38" s="1244"/>
      <c r="F38" s="36">
        <v>0.22</v>
      </c>
      <c r="G38" s="37">
        <v>0.15</v>
      </c>
      <c r="H38" s="37">
        <v>0.15</v>
      </c>
      <c r="I38" s="37">
        <v>0.59</v>
      </c>
      <c r="J38" s="38">
        <v>0.59</v>
      </c>
      <c r="K38" s="22"/>
      <c r="L38" s="22"/>
      <c r="M38" s="22"/>
      <c r="N38" s="22"/>
      <c r="O38" s="22"/>
      <c r="P38" s="22"/>
    </row>
    <row r="39" spans="1:16" ht="39" customHeight="1" x14ac:dyDescent="0.15">
      <c r="A39" s="22"/>
      <c r="B39" s="35"/>
      <c r="C39" s="1242" t="s">
        <v>568</v>
      </c>
      <c r="D39" s="1243"/>
      <c r="E39" s="1244"/>
      <c r="F39" s="36">
        <v>0</v>
      </c>
      <c r="G39" s="37">
        <v>0</v>
      </c>
      <c r="H39" s="37">
        <v>0</v>
      </c>
      <c r="I39" s="37">
        <v>0</v>
      </c>
      <c r="J39" s="38">
        <v>0.01</v>
      </c>
      <c r="K39" s="22"/>
      <c r="L39" s="22"/>
      <c r="M39" s="22"/>
      <c r="N39" s="22"/>
      <c r="O39" s="22"/>
      <c r="P39" s="22"/>
    </row>
    <row r="40" spans="1:16" ht="39" customHeight="1" x14ac:dyDescent="0.15">
      <c r="A40" s="22"/>
      <c r="B40" s="35"/>
      <c r="C40" s="1242" t="s">
        <v>569</v>
      </c>
      <c r="D40" s="1243"/>
      <c r="E40" s="1244"/>
      <c r="F40" s="36" t="s">
        <v>515</v>
      </c>
      <c r="G40" s="37">
        <v>0</v>
      </c>
      <c r="H40" s="37">
        <v>0</v>
      </c>
      <c r="I40" s="37">
        <v>0</v>
      </c>
      <c r="J40" s="38">
        <v>0</v>
      </c>
      <c r="K40" s="22"/>
      <c r="L40" s="22"/>
      <c r="M40" s="22"/>
      <c r="N40" s="22"/>
      <c r="O40" s="22"/>
      <c r="P40" s="22"/>
    </row>
    <row r="41" spans="1:16" ht="39" customHeight="1" x14ac:dyDescent="0.15">
      <c r="A41" s="22"/>
      <c r="B41" s="35"/>
      <c r="C41" s="1242" t="s">
        <v>570</v>
      </c>
      <c r="D41" s="1243"/>
      <c r="E41" s="1244"/>
      <c r="F41" s="36">
        <v>0</v>
      </c>
      <c r="G41" s="37">
        <v>0</v>
      </c>
      <c r="H41" s="37">
        <v>0</v>
      </c>
      <c r="I41" s="37">
        <v>0.64</v>
      </c>
      <c r="J41" s="38">
        <v>0</v>
      </c>
      <c r="K41" s="22"/>
      <c r="L41" s="22"/>
      <c r="M41" s="22"/>
      <c r="N41" s="22"/>
      <c r="O41" s="22"/>
      <c r="P41" s="22"/>
    </row>
    <row r="42" spans="1:16" ht="39" customHeight="1" x14ac:dyDescent="0.15">
      <c r="A42" s="22"/>
      <c r="B42" s="39"/>
      <c r="C42" s="1242" t="s">
        <v>571</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572</v>
      </c>
      <c r="D43" s="1246"/>
      <c r="E43" s="1247"/>
      <c r="F43" s="41">
        <v>0.4</v>
      </c>
      <c r="G43" s="42">
        <v>0.66</v>
      </c>
      <c r="H43" s="42">
        <v>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mdHiteIgyT0yoBzUBwuVIV9Cc2pLrCufPFefT4f8SuH7VfjpWGX/vc6eXDNnhFsKqyGNB0yGnCFVSYId5vciQ==" saltValue="g5AJQM+VedMAhoB4ARKc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3582</v>
      </c>
      <c r="L45" s="60">
        <v>3633</v>
      </c>
      <c r="M45" s="60">
        <v>3570</v>
      </c>
      <c r="N45" s="60">
        <v>3635</v>
      </c>
      <c r="O45" s="61">
        <v>3851</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515</v>
      </c>
      <c r="L46" s="64" t="s">
        <v>515</v>
      </c>
      <c r="M46" s="64" t="s">
        <v>515</v>
      </c>
      <c r="N46" s="64" t="s">
        <v>515</v>
      </c>
      <c r="O46" s="65" t="s">
        <v>515</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515</v>
      </c>
      <c r="L47" s="64" t="s">
        <v>515</v>
      </c>
      <c r="M47" s="64" t="s">
        <v>515</v>
      </c>
      <c r="N47" s="64" t="s">
        <v>515</v>
      </c>
      <c r="O47" s="65" t="s">
        <v>515</v>
      </c>
      <c r="P47" s="48"/>
      <c r="Q47" s="48"/>
      <c r="R47" s="48"/>
      <c r="S47" s="48"/>
      <c r="T47" s="48"/>
      <c r="U47" s="48"/>
    </row>
    <row r="48" spans="1:21" ht="30.75" customHeight="1" x14ac:dyDescent="0.15">
      <c r="A48" s="48"/>
      <c r="B48" s="1252"/>
      <c r="C48" s="1253"/>
      <c r="D48" s="62"/>
      <c r="E48" s="1258" t="s">
        <v>15</v>
      </c>
      <c r="F48" s="1258"/>
      <c r="G48" s="1258"/>
      <c r="H48" s="1258"/>
      <c r="I48" s="1258"/>
      <c r="J48" s="1259"/>
      <c r="K48" s="63">
        <v>211</v>
      </c>
      <c r="L48" s="64">
        <v>183</v>
      </c>
      <c r="M48" s="64">
        <v>228</v>
      </c>
      <c r="N48" s="64">
        <v>191</v>
      </c>
      <c r="O48" s="65">
        <v>187</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515</v>
      </c>
      <c r="L49" s="64" t="s">
        <v>515</v>
      </c>
      <c r="M49" s="64" t="s">
        <v>515</v>
      </c>
      <c r="N49" s="64" t="s">
        <v>515</v>
      </c>
      <c r="O49" s="65" t="s">
        <v>515</v>
      </c>
      <c r="P49" s="48"/>
      <c r="Q49" s="48"/>
      <c r="R49" s="48"/>
      <c r="S49" s="48"/>
      <c r="T49" s="48"/>
      <c r="U49" s="48"/>
    </row>
    <row r="50" spans="1:21" ht="30.75" customHeight="1" x14ac:dyDescent="0.15">
      <c r="A50" s="48"/>
      <c r="B50" s="1252"/>
      <c r="C50" s="1253"/>
      <c r="D50" s="62"/>
      <c r="E50" s="1258" t="s">
        <v>17</v>
      </c>
      <c r="F50" s="1258"/>
      <c r="G50" s="1258"/>
      <c r="H50" s="1258"/>
      <c r="I50" s="1258"/>
      <c r="J50" s="1259"/>
      <c r="K50" s="63">
        <v>5</v>
      </c>
      <c r="L50" s="64">
        <v>4</v>
      </c>
      <c r="M50" s="64">
        <v>1</v>
      </c>
      <c r="N50" s="64">
        <v>0</v>
      </c>
      <c r="O50" s="65" t="s">
        <v>515</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515</v>
      </c>
      <c r="L51" s="64" t="s">
        <v>515</v>
      </c>
      <c r="M51" s="64" t="s">
        <v>515</v>
      </c>
      <c r="N51" s="64" t="s">
        <v>515</v>
      </c>
      <c r="O51" s="65" t="s">
        <v>515</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2560</v>
      </c>
      <c r="L52" s="64">
        <v>2579</v>
      </c>
      <c r="M52" s="64">
        <v>2616</v>
      </c>
      <c r="N52" s="64">
        <v>2635</v>
      </c>
      <c r="O52" s="65">
        <v>2824</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1238</v>
      </c>
      <c r="L53" s="69">
        <v>1241</v>
      </c>
      <c r="M53" s="69">
        <v>1183</v>
      </c>
      <c r="N53" s="69">
        <v>1191</v>
      </c>
      <c r="O53" s="70">
        <v>1214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89bJ/pMnB/is4jObZ3UjLcr3tUM6BFRWzzXp2nkAPMaxj7OLYbcAO2o7htnSARrtVTbzGAFUo3pyQIlWlVw9w==" saltValue="XWhHI1C7Jq/QTe4fmTCL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sqref="A1:A104857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6" t="s">
        <v>30</v>
      </c>
      <c r="C41" s="1277"/>
      <c r="D41" s="102"/>
      <c r="E41" s="1282" t="s">
        <v>31</v>
      </c>
      <c r="F41" s="1282"/>
      <c r="G41" s="1282"/>
      <c r="H41" s="1283"/>
      <c r="I41" s="103">
        <v>36205</v>
      </c>
      <c r="J41" s="104">
        <v>36711</v>
      </c>
      <c r="K41" s="104">
        <v>37076</v>
      </c>
      <c r="L41" s="104">
        <v>38578</v>
      </c>
      <c r="M41" s="105">
        <v>40713</v>
      </c>
    </row>
    <row r="42" spans="2:13" ht="27.75" customHeight="1" x14ac:dyDescent="0.15">
      <c r="B42" s="1278"/>
      <c r="C42" s="1279"/>
      <c r="D42" s="106"/>
      <c r="E42" s="1284" t="s">
        <v>32</v>
      </c>
      <c r="F42" s="1284"/>
      <c r="G42" s="1284"/>
      <c r="H42" s="1285"/>
      <c r="I42" s="107">
        <v>5</v>
      </c>
      <c r="J42" s="108">
        <v>1</v>
      </c>
      <c r="K42" s="108">
        <v>1</v>
      </c>
      <c r="L42" s="108">
        <v>1</v>
      </c>
      <c r="M42" s="109" t="s">
        <v>515</v>
      </c>
    </row>
    <row r="43" spans="2:13" ht="27.75" customHeight="1" x14ac:dyDescent="0.15">
      <c r="B43" s="1278"/>
      <c r="C43" s="1279"/>
      <c r="D43" s="106"/>
      <c r="E43" s="1284" t="s">
        <v>33</v>
      </c>
      <c r="F43" s="1284"/>
      <c r="G43" s="1284"/>
      <c r="H43" s="1285"/>
      <c r="I43" s="107">
        <v>2321</v>
      </c>
      <c r="J43" s="108">
        <v>2567</v>
      </c>
      <c r="K43" s="108">
        <v>3066</v>
      </c>
      <c r="L43" s="108">
        <v>3103</v>
      </c>
      <c r="M43" s="109">
        <v>3108</v>
      </c>
    </row>
    <row r="44" spans="2:13" ht="27.75" customHeight="1" x14ac:dyDescent="0.15">
      <c r="B44" s="1278"/>
      <c r="C44" s="1279"/>
      <c r="D44" s="106"/>
      <c r="E44" s="1284" t="s">
        <v>34</v>
      </c>
      <c r="F44" s="1284"/>
      <c r="G44" s="1284"/>
      <c r="H44" s="1285"/>
      <c r="I44" s="107" t="s">
        <v>515</v>
      </c>
      <c r="J44" s="108" t="s">
        <v>515</v>
      </c>
      <c r="K44" s="108" t="s">
        <v>515</v>
      </c>
      <c r="L44" s="108" t="s">
        <v>515</v>
      </c>
      <c r="M44" s="109" t="s">
        <v>515</v>
      </c>
    </row>
    <row r="45" spans="2:13" ht="27.75" customHeight="1" x14ac:dyDescent="0.15">
      <c r="B45" s="1278"/>
      <c r="C45" s="1279"/>
      <c r="D45" s="106"/>
      <c r="E45" s="1284" t="s">
        <v>35</v>
      </c>
      <c r="F45" s="1284"/>
      <c r="G45" s="1284"/>
      <c r="H45" s="1285"/>
      <c r="I45" s="107">
        <v>3335</v>
      </c>
      <c r="J45" s="108">
        <v>2877</v>
      </c>
      <c r="K45" s="108">
        <v>2027</v>
      </c>
      <c r="L45" s="108">
        <v>1971</v>
      </c>
      <c r="M45" s="109">
        <v>1554</v>
      </c>
    </row>
    <row r="46" spans="2:13" ht="27.75" customHeight="1" x14ac:dyDescent="0.15">
      <c r="B46" s="1278"/>
      <c r="C46" s="1279"/>
      <c r="D46" s="110"/>
      <c r="E46" s="1284" t="s">
        <v>36</v>
      </c>
      <c r="F46" s="1284"/>
      <c r="G46" s="1284"/>
      <c r="H46" s="1285"/>
      <c r="I46" s="107">
        <v>23</v>
      </c>
      <c r="J46" s="108">
        <v>19</v>
      </c>
      <c r="K46" s="108">
        <v>19</v>
      </c>
      <c r="L46" s="108">
        <v>3</v>
      </c>
      <c r="M46" s="109">
        <v>1</v>
      </c>
    </row>
    <row r="47" spans="2:13" ht="27.75" customHeight="1" x14ac:dyDescent="0.15">
      <c r="B47" s="1278"/>
      <c r="C47" s="1279"/>
      <c r="D47" s="111"/>
      <c r="E47" s="1286" t="s">
        <v>37</v>
      </c>
      <c r="F47" s="1287"/>
      <c r="G47" s="1287"/>
      <c r="H47" s="1288"/>
      <c r="I47" s="107" t="s">
        <v>515</v>
      </c>
      <c r="J47" s="108" t="s">
        <v>515</v>
      </c>
      <c r="K47" s="108" t="s">
        <v>515</v>
      </c>
      <c r="L47" s="108" t="s">
        <v>515</v>
      </c>
      <c r="M47" s="109" t="s">
        <v>515</v>
      </c>
    </row>
    <row r="48" spans="2:13" ht="27.75" customHeight="1" x14ac:dyDescent="0.15">
      <c r="B48" s="1278"/>
      <c r="C48" s="1279"/>
      <c r="D48" s="106"/>
      <c r="E48" s="1284" t="s">
        <v>38</v>
      </c>
      <c r="F48" s="1284"/>
      <c r="G48" s="1284"/>
      <c r="H48" s="1285"/>
      <c r="I48" s="107" t="s">
        <v>515</v>
      </c>
      <c r="J48" s="108" t="s">
        <v>515</v>
      </c>
      <c r="K48" s="108" t="s">
        <v>515</v>
      </c>
      <c r="L48" s="108" t="s">
        <v>515</v>
      </c>
      <c r="M48" s="109" t="s">
        <v>515</v>
      </c>
    </row>
    <row r="49" spans="2:13" ht="27.75" customHeight="1" x14ac:dyDescent="0.15">
      <c r="B49" s="1280"/>
      <c r="C49" s="1281"/>
      <c r="D49" s="106"/>
      <c r="E49" s="1284" t="s">
        <v>39</v>
      </c>
      <c r="F49" s="1284"/>
      <c r="G49" s="1284"/>
      <c r="H49" s="1285"/>
      <c r="I49" s="107" t="s">
        <v>515</v>
      </c>
      <c r="J49" s="108" t="s">
        <v>515</v>
      </c>
      <c r="K49" s="108" t="s">
        <v>515</v>
      </c>
      <c r="L49" s="108" t="s">
        <v>515</v>
      </c>
      <c r="M49" s="109" t="s">
        <v>515</v>
      </c>
    </row>
    <row r="50" spans="2:13" ht="27.75" customHeight="1" x14ac:dyDescent="0.15">
      <c r="B50" s="1289" t="s">
        <v>40</v>
      </c>
      <c r="C50" s="1290"/>
      <c r="D50" s="112"/>
      <c r="E50" s="1284" t="s">
        <v>41</v>
      </c>
      <c r="F50" s="1284"/>
      <c r="G50" s="1284"/>
      <c r="H50" s="1285"/>
      <c r="I50" s="107">
        <v>10807</v>
      </c>
      <c r="J50" s="108">
        <v>12171</v>
      </c>
      <c r="K50" s="108">
        <v>10079</v>
      </c>
      <c r="L50" s="108">
        <v>11263</v>
      </c>
      <c r="M50" s="109">
        <v>10396</v>
      </c>
    </row>
    <row r="51" spans="2:13" ht="27.75" customHeight="1" x14ac:dyDescent="0.15">
      <c r="B51" s="1278"/>
      <c r="C51" s="1279"/>
      <c r="D51" s="106"/>
      <c r="E51" s="1284" t="s">
        <v>42</v>
      </c>
      <c r="F51" s="1284"/>
      <c r="G51" s="1284"/>
      <c r="H51" s="1285"/>
      <c r="I51" s="107">
        <v>1635</v>
      </c>
      <c r="J51" s="108">
        <v>1328</v>
      </c>
      <c r="K51" s="108">
        <v>1112</v>
      </c>
      <c r="L51" s="108">
        <v>1047</v>
      </c>
      <c r="M51" s="109">
        <v>1146</v>
      </c>
    </row>
    <row r="52" spans="2:13" ht="27.75" customHeight="1" x14ac:dyDescent="0.15">
      <c r="B52" s="1280"/>
      <c r="C52" s="1281"/>
      <c r="D52" s="106"/>
      <c r="E52" s="1284" t="s">
        <v>43</v>
      </c>
      <c r="F52" s="1284"/>
      <c r="G52" s="1284"/>
      <c r="H52" s="1285"/>
      <c r="I52" s="107">
        <v>26392</v>
      </c>
      <c r="J52" s="108">
        <v>26838</v>
      </c>
      <c r="K52" s="108">
        <v>27190</v>
      </c>
      <c r="L52" s="108">
        <v>28765</v>
      </c>
      <c r="M52" s="109">
        <v>30532</v>
      </c>
    </row>
    <row r="53" spans="2:13" ht="27.75" customHeight="1" thickBot="1" x14ac:dyDescent="0.2">
      <c r="B53" s="1291" t="s">
        <v>44</v>
      </c>
      <c r="C53" s="1292"/>
      <c r="D53" s="113"/>
      <c r="E53" s="1293" t="s">
        <v>45</v>
      </c>
      <c r="F53" s="1293"/>
      <c r="G53" s="1293"/>
      <c r="H53" s="1294"/>
      <c r="I53" s="114">
        <v>3055</v>
      </c>
      <c r="J53" s="115">
        <v>1838</v>
      </c>
      <c r="K53" s="115">
        <v>3807</v>
      </c>
      <c r="L53" s="115">
        <v>2581</v>
      </c>
      <c r="M53" s="116">
        <v>3302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4DuWjN4QvQ2rmLt2e/OCTDuqn3yb3lpjcKrrLGWhFDD7tb4sNqL/KUnKW5xWqTUUsU/coCP3uOidsCWFlrk5g==" saltValue="ReH6ErBfBMfsXlsLTdHV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48</v>
      </c>
      <c r="D55" s="1303"/>
      <c r="E55" s="1304"/>
      <c r="F55" s="128">
        <v>9158</v>
      </c>
      <c r="G55" s="128">
        <v>10242</v>
      </c>
      <c r="H55" s="129">
        <v>9952</v>
      </c>
    </row>
    <row r="56" spans="2:8" ht="52.5" customHeight="1" x14ac:dyDescent="0.15">
      <c r="B56" s="130"/>
      <c r="C56" s="1305" t="s">
        <v>49</v>
      </c>
      <c r="D56" s="1305"/>
      <c r="E56" s="1306"/>
      <c r="F56" s="131">
        <v>921</v>
      </c>
      <c r="G56" s="131">
        <v>1021</v>
      </c>
      <c r="H56" s="132">
        <v>445</v>
      </c>
    </row>
    <row r="57" spans="2:8" ht="53.25" customHeight="1" x14ac:dyDescent="0.15">
      <c r="B57" s="130"/>
      <c r="C57" s="1307" t="s">
        <v>50</v>
      </c>
      <c r="D57" s="1307"/>
      <c r="E57" s="1308"/>
      <c r="F57" s="133">
        <v>5419</v>
      </c>
      <c r="G57" s="133">
        <v>5527</v>
      </c>
      <c r="H57" s="134">
        <v>4719</v>
      </c>
    </row>
    <row r="58" spans="2:8" ht="45.75" customHeight="1" x14ac:dyDescent="0.15">
      <c r="B58" s="135"/>
      <c r="C58" s="1295" t="s">
        <v>579</v>
      </c>
      <c r="D58" s="1296"/>
      <c r="E58" s="1297"/>
      <c r="F58" s="136">
        <v>2814</v>
      </c>
      <c r="G58" s="136">
        <v>2955</v>
      </c>
      <c r="H58" s="137">
        <v>2040</v>
      </c>
    </row>
    <row r="59" spans="2:8" ht="45.75" customHeight="1" x14ac:dyDescent="0.15">
      <c r="B59" s="135"/>
      <c r="C59" s="1295" t="s">
        <v>580</v>
      </c>
      <c r="D59" s="1296"/>
      <c r="E59" s="1297"/>
      <c r="F59" s="136">
        <v>1487</v>
      </c>
      <c r="G59" s="136">
        <v>1277</v>
      </c>
      <c r="H59" s="137">
        <v>1249</v>
      </c>
    </row>
    <row r="60" spans="2:8" ht="45.75" customHeight="1" x14ac:dyDescent="0.15">
      <c r="B60" s="135"/>
      <c r="C60" s="1295" t="s">
        <v>581</v>
      </c>
      <c r="D60" s="1296"/>
      <c r="E60" s="1297"/>
      <c r="F60" s="136">
        <v>649</v>
      </c>
      <c r="G60" s="136">
        <v>649</v>
      </c>
      <c r="H60" s="137">
        <v>649</v>
      </c>
    </row>
    <row r="61" spans="2:8" ht="45.75" customHeight="1" x14ac:dyDescent="0.15">
      <c r="B61" s="135"/>
      <c r="C61" s="1295" t="s">
        <v>582</v>
      </c>
      <c r="D61" s="1296"/>
      <c r="E61" s="1297"/>
      <c r="F61" s="136">
        <v>298</v>
      </c>
      <c r="G61" s="136">
        <v>472</v>
      </c>
      <c r="H61" s="137">
        <v>601</v>
      </c>
    </row>
    <row r="62" spans="2:8" ht="45.75" customHeight="1" thickBot="1" x14ac:dyDescent="0.2">
      <c r="B62" s="138"/>
      <c r="C62" s="1298" t="s">
        <v>583</v>
      </c>
      <c r="D62" s="1299"/>
      <c r="E62" s="1300"/>
      <c r="F62" s="139">
        <v>49</v>
      </c>
      <c r="G62" s="139">
        <v>49</v>
      </c>
      <c r="H62" s="140">
        <v>112</v>
      </c>
    </row>
    <row r="63" spans="2:8" ht="52.5" customHeight="1" thickBot="1" x14ac:dyDescent="0.2">
      <c r="B63" s="141"/>
      <c r="C63" s="1301" t="s">
        <v>51</v>
      </c>
      <c r="D63" s="1301"/>
      <c r="E63" s="1302"/>
      <c r="F63" s="142">
        <v>15498</v>
      </c>
      <c r="G63" s="142">
        <v>16790</v>
      </c>
      <c r="H63" s="143">
        <v>15116</v>
      </c>
    </row>
    <row r="64" spans="2:8" ht="15" customHeight="1" x14ac:dyDescent="0.15"/>
  </sheetData>
  <sheetProtection algorithmName="SHA-512" hashValue="JYRtZyPRinmDeb/YQklLB8pQuIiXcSuRGYYq9rcuQIAd26bxQGlSg/DXaymYcKUbh+xA2ujsN9OPRX52V3wHlA==" saltValue="BrfX/VrN7xDoHeVG0Sd7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594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587</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557</v>
      </c>
      <c r="BQ50" s="1322"/>
      <c r="BR50" s="1322"/>
      <c r="BS50" s="1322"/>
      <c r="BT50" s="1322"/>
      <c r="BU50" s="1322"/>
      <c r="BV50" s="1322"/>
      <c r="BW50" s="1322"/>
      <c r="BX50" s="1322" t="s">
        <v>558</v>
      </c>
      <c r="BY50" s="1322"/>
      <c r="BZ50" s="1322"/>
      <c r="CA50" s="1322"/>
      <c r="CB50" s="1322"/>
      <c r="CC50" s="1322"/>
      <c r="CD50" s="1322"/>
      <c r="CE50" s="1322"/>
      <c r="CF50" s="1322" t="s">
        <v>559</v>
      </c>
      <c r="CG50" s="1322"/>
      <c r="CH50" s="1322"/>
      <c r="CI50" s="1322"/>
      <c r="CJ50" s="1322"/>
      <c r="CK50" s="1322"/>
      <c r="CL50" s="1322"/>
      <c r="CM50" s="1322"/>
      <c r="CN50" s="1322" t="s">
        <v>560</v>
      </c>
      <c r="CO50" s="1322"/>
      <c r="CP50" s="1322"/>
      <c r="CQ50" s="1322"/>
      <c r="CR50" s="1322"/>
      <c r="CS50" s="1322"/>
      <c r="CT50" s="1322"/>
      <c r="CU50" s="1322"/>
      <c r="CV50" s="1322" t="s">
        <v>561</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588</v>
      </c>
      <c r="AO51" s="1325"/>
      <c r="AP51" s="1325"/>
      <c r="AQ51" s="1325"/>
      <c r="AR51" s="1325"/>
      <c r="AS51" s="1325"/>
      <c r="AT51" s="1325"/>
      <c r="AU51" s="1325"/>
      <c r="AV51" s="1325"/>
      <c r="AW51" s="1325"/>
      <c r="AX51" s="1325"/>
      <c r="AY51" s="1325"/>
      <c r="AZ51" s="1325"/>
      <c r="BA51" s="1325"/>
      <c r="BB51" s="1325" t="s">
        <v>589</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10.7</v>
      </c>
      <c r="BY51" s="1323"/>
      <c r="BZ51" s="1323"/>
      <c r="CA51" s="1323"/>
      <c r="CB51" s="1323"/>
      <c r="CC51" s="1323"/>
      <c r="CD51" s="1323"/>
      <c r="CE51" s="1323"/>
      <c r="CF51" s="1323">
        <v>22.4</v>
      </c>
      <c r="CG51" s="1323"/>
      <c r="CH51" s="1323"/>
      <c r="CI51" s="1323"/>
      <c r="CJ51" s="1323"/>
      <c r="CK51" s="1323"/>
      <c r="CL51" s="1323"/>
      <c r="CM51" s="1323"/>
      <c r="CN51" s="1323">
        <v>15.5</v>
      </c>
      <c r="CO51" s="1323"/>
      <c r="CP51" s="1323"/>
      <c r="CQ51" s="1323"/>
      <c r="CR51" s="1323"/>
      <c r="CS51" s="1323"/>
      <c r="CT51" s="1323"/>
      <c r="CU51" s="1323"/>
      <c r="CV51" s="1323">
        <v>20.6</v>
      </c>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590</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51.6</v>
      </c>
      <c r="BY53" s="1323"/>
      <c r="BZ53" s="1323"/>
      <c r="CA53" s="1323"/>
      <c r="CB53" s="1323"/>
      <c r="CC53" s="1323"/>
      <c r="CD53" s="1323"/>
      <c r="CE53" s="1323"/>
      <c r="CF53" s="1323">
        <v>42.3</v>
      </c>
      <c r="CG53" s="1323"/>
      <c r="CH53" s="1323"/>
      <c r="CI53" s="1323"/>
      <c r="CJ53" s="1323"/>
      <c r="CK53" s="1323"/>
      <c r="CL53" s="1323"/>
      <c r="CM53" s="1323"/>
      <c r="CN53" s="1323">
        <v>43.6</v>
      </c>
      <c r="CO53" s="1323"/>
      <c r="CP53" s="1323"/>
      <c r="CQ53" s="1323"/>
      <c r="CR53" s="1323"/>
      <c r="CS53" s="1323"/>
      <c r="CT53" s="1323"/>
      <c r="CU53" s="1323"/>
      <c r="CV53" s="1323">
        <v>55.8</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591</v>
      </c>
      <c r="AO55" s="1322"/>
      <c r="AP55" s="1322"/>
      <c r="AQ55" s="1322"/>
      <c r="AR55" s="1322"/>
      <c r="AS55" s="1322"/>
      <c r="AT55" s="1322"/>
      <c r="AU55" s="1322"/>
      <c r="AV55" s="1322"/>
      <c r="AW55" s="1322"/>
      <c r="AX55" s="1322"/>
      <c r="AY55" s="1322"/>
      <c r="AZ55" s="1322"/>
      <c r="BA55" s="1322"/>
      <c r="BB55" s="1325" t="s">
        <v>589</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32.5</v>
      </c>
      <c r="BY55" s="1323"/>
      <c r="BZ55" s="1323"/>
      <c r="CA55" s="1323"/>
      <c r="CB55" s="1323"/>
      <c r="CC55" s="1323"/>
      <c r="CD55" s="1323"/>
      <c r="CE55" s="1323"/>
      <c r="CF55" s="1323">
        <v>30.2</v>
      </c>
      <c r="CG55" s="1323"/>
      <c r="CH55" s="1323"/>
      <c r="CI55" s="1323"/>
      <c r="CJ55" s="1323"/>
      <c r="CK55" s="1323"/>
      <c r="CL55" s="1323"/>
      <c r="CM55" s="1323"/>
      <c r="CN55" s="1323">
        <v>25.4</v>
      </c>
      <c r="CO55" s="1323"/>
      <c r="CP55" s="1323"/>
      <c r="CQ55" s="1323"/>
      <c r="CR55" s="1323"/>
      <c r="CS55" s="1323"/>
      <c r="CT55" s="1323"/>
      <c r="CU55" s="1323"/>
      <c r="CV55" s="1323">
        <v>22.9</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590</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57</v>
      </c>
      <c r="BY57" s="1323"/>
      <c r="BZ57" s="1323"/>
      <c r="CA57" s="1323"/>
      <c r="CB57" s="1323"/>
      <c r="CC57" s="1323"/>
      <c r="CD57" s="1323"/>
      <c r="CE57" s="1323"/>
      <c r="CF57" s="1323">
        <v>58.9</v>
      </c>
      <c r="CG57" s="1323"/>
      <c r="CH57" s="1323"/>
      <c r="CI57" s="1323"/>
      <c r="CJ57" s="1323"/>
      <c r="CK57" s="1323"/>
      <c r="CL57" s="1323"/>
      <c r="CM57" s="1323"/>
      <c r="CN57" s="1323">
        <v>59.9</v>
      </c>
      <c r="CO57" s="1323"/>
      <c r="CP57" s="1323"/>
      <c r="CQ57" s="1323"/>
      <c r="CR57" s="1323"/>
      <c r="CS57" s="1323"/>
      <c r="CT57" s="1323"/>
      <c r="CU57" s="1323"/>
      <c r="CV57" s="1323">
        <v>60.7</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592</v>
      </c>
    </row>
    <row r="64" spans="1:109" x14ac:dyDescent="0.15">
      <c r="B64" s="395"/>
      <c r="G64" s="402"/>
      <c r="I64" s="415"/>
      <c r="J64" s="415"/>
      <c r="K64" s="415"/>
      <c r="L64" s="415"/>
      <c r="M64" s="415"/>
      <c r="N64" s="416"/>
      <c r="AM64" s="402"/>
      <c r="AN64" s="402" t="s">
        <v>586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595</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587</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557</v>
      </c>
      <c r="BQ72" s="1322"/>
      <c r="BR72" s="1322"/>
      <c r="BS72" s="1322"/>
      <c r="BT72" s="1322"/>
      <c r="BU72" s="1322"/>
      <c r="BV72" s="1322"/>
      <c r="BW72" s="1322"/>
      <c r="BX72" s="1322" t="s">
        <v>558</v>
      </c>
      <c r="BY72" s="1322"/>
      <c r="BZ72" s="1322"/>
      <c r="CA72" s="1322"/>
      <c r="CB72" s="1322"/>
      <c r="CC72" s="1322"/>
      <c r="CD72" s="1322"/>
      <c r="CE72" s="1322"/>
      <c r="CF72" s="1322" t="s">
        <v>559</v>
      </c>
      <c r="CG72" s="1322"/>
      <c r="CH72" s="1322"/>
      <c r="CI72" s="1322"/>
      <c r="CJ72" s="1322"/>
      <c r="CK72" s="1322"/>
      <c r="CL72" s="1322"/>
      <c r="CM72" s="1322"/>
      <c r="CN72" s="1322" t="s">
        <v>560</v>
      </c>
      <c r="CO72" s="1322"/>
      <c r="CP72" s="1322"/>
      <c r="CQ72" s="1322"/>
      <c r="CR72" s="1322"/>
      <c r="CS72" s="1322"/>
      <c r="CT72" s="1322"/>
      <c r="CU72" s="1322"/>
      <c r="CV72" s="1322" t="s">
        <v>561</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588</v>
      </c>
      <c r="AO73" s="1325"/>
      <c r="AP73" s="1325"/>
      <c r="AQ73" s="1325"/>
      <c r="AR73" s="1325"/>
      <c r="AS73" s="1325"/>
      <c r="AT73" s="1325"/>
      <c r="AU73" s="1325"/>
      <c r="AV73" s="1325"/>
      <c r="AW73" s="1325"/>
      <c r="AX73" s="1325"/>
      <c r="AY73" s="1325"/>
      <c r="AZ73" s="1325"/>
      <c r="BA73" s="1325"/>
      <c r="BB73" s="1325" t="s">
        <v>589</v>
      </c>
      <c r="BC73" s="1325"/>
      <c r="BD73" s="1325"/>
      <c r="BE73" s="1325"/>
      <c r="BF73" s="1325"/>
      <c r="BG73" s="1325"/>
      <c r="BH73" s="1325"/>
      <c r="BI73" s="1325"/>
      <c r="BJ73" s="1325"/>
      <c r="BK73" s="1325"/>
      <c r="BL73" s="1325"/>
      <c r="BM73" s="1325"/>
      <c r="BN73" s="1325"/>
      <c r="BO73" s="1325"/>
      <c r="BP73" s="1323">
        <v>17.8</v>
      </c>
      <c r="BQ73" s="1323"/>
      <c r="BR73" s="1323"/>
      <c r="BS73" s="1323"/>
      <c r="BT73" s="1323"/>
      <c r="BU73" s="1323"/>
      <c r="BV73" s="1323"/>
      <c r="BW73" s="1323"/>
      <c r="BX73" s="1323">
        <v>10.7</v>
      </c>
      <c r="BY73" s="1323"/>
      <c r="BZ73" s="1323"/>
      <c r="CA73" s="1323"/>
      <c r="CB73" s="1323"/>
      <c r="CC73" s="1323"/>
      <c r="CD73" s="1323"/>
      <c r="CE73" s="1323"/>
      <c r="CF73" s="1323">
        <v>22.4</v>
      </c>
      <c r="CG73" s="1323"/>
      <c r="CH73" s="1323"/>
      <c r="CI73" s="1323"/>
      <c r="CJ73" s="1323"/>
      <c r="CK73" s="1323"/>
      <c r="CL73" s="1323"/>
      <c r="CM73" s="1323"/>
      <c r="CN73" s="1323">
        <v>15.5</v>
      </c>
      <c r="CO73" s="1323"/>
      <c r="CP73" s="1323"/>
      <c r="CQ73" s="1323"/>
      <c r="CR73" s="1323"/>
      <c r="CS73" s="1323"/>
      <c r="CT73" s="1323"/>
      <c r="CU73" s="1323"/>
      <c r="CV73" s="1323">
        <v>20.6</v>
      </c>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593</v>
      </c>
      <c r="BC75" s="1325"/>
      <c r="BD75" s="1325"/>
      <c r="BE75" s="1325"/>
      <c r="BF75" s="1325"/>
      <c r="BG75" s="1325"/>
      <c r="BH75" s="1325"/>
      <c r="BI75" s="1325"/>
      <c r="BJ75" s="1325"/>
      <c r="BK75" s="1325"/>
      <c r="BL75" s="1325"/>
      <c r="BM75" s="1325"/>
      <c r="BN75" s="1325"/>
      <c r="BO75" s="1325"/>
      <c r="BP75" s="1323">
        <v>7.4</v>
      </c>
      <c r="BQ75" s="1323"/>
      <c r="BR75" s="1323"/>
      <c r="BS75" s="1323"/>
      <c r="BT75" s="1323"/>
      <c r="BU75" s="1323"/>
      <c r="BV75" s="1323"/>
      <c r="BW75" s="1323"/>
      <c r="BX75" s="1323">
        <v>7.3</v>
      </c>
      <c r="BY75" s="1323"/>
      <c r="BZ75" s="1323"/>
      <c r="CA75" s="1323"/>
      <c r="CB75" s="1323"/>
      <c r="CC75" s="1323"/>
      <c r="CD75" s="1323"/>
      <c r="CE75" s="1323"/>
      <c r="CF75" s="1323">
        <v>7.1</v>
      </c>
      <c r="CG75" s="1323"/>
      <c r="CH75" s="1323"/>
      <c r="CI75" s="1323"/>
      <c r="CJ75" s="1323"/>
      <c r="CK75" s="1323"/>
      <c r="CL75" s="1323"/>
      <c r="CM75" s="1323"/>
      <c r="CN75" s="1323">
        <v>7.1</v>
      </c>
      <c r="CO75" s="1323"/>
      <c r="CP75" s="1323"/>
      <c r="CQ75" s="1323"/>
      <c r="CR75" s="1323"/>
      <c r="CS75" s="1323"/>
      <c r="CT75" s="1323"/>
      <c r="CU75" s="1323"/>
      <c r="CV75" s="1323">
        <v>7.2</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591</v>
      </c>
      <c r="AO77" s="1322"/>
      <c r="AP77" s="1322"/>
      <c r="AQ77" s="1322"/>
      <c r="AR77" s="1322"/>
      <c r="AS77" s="1322"/>
      <c r="AT77" s="1322"/>
      <c r="AU77" s="1322"/>
      <c r="AV77" s="1322"/>
      <c r="AW77" s="1322"/>
      <c r="AX77" s="1322"/>
      <c r="AY77" s="1322"/>
      <c r="AZ77" s="1322"/>
      <c r="BA77" s="1322"/>
      <c r="BB77" s="1325" t="s">
        <v>589</v>
      </c>
      <c r="BC77" s="1325"/>
      <c r="BD77" s="1325"/>
      <c r="BE77" s="1325"/>
      <c r="BF77" s="1325"/>
      <c r="BG77" s="1325"/>
      <c r="BH77" s="1325"/>
      <c r="BI77" s="1325"/>
      <c r="BJ77" s="1325"/>
      <c r="BK77" s="1325"/>
      <c r="BL77" s="1325"/>
      <c r="BM77" s="1325"/>
      <c r="BN77" s="1325"/>
      <c r="BO77" s="1325"/>
      <c r="BP77" s="1323">
        <v>39</v>
      </c>
      <c r="BQ77" s="1323"/>
      <c r="BR77" s="1323"/>
      <c r="BS77" s="1323"/>
      <c r="BT77" s="1323"/>
      <c r="BU77" s="1323"/>
      <c r="BV77" s="1323"/>
      <c r="BW77" s="1323"/>
      <c r="BX77" s="1323">
        <v>32.5</v>
      </c>
      <c r="BY77" s="1323"/>
      <c r="BZ77" s="1323"/>
      <c r="CA77" s="1323"/>
      <c r="CB77" s="1323"/>
      <c r="CC77" s="1323"/>
      <c r="CD77" s="1323"/>
      <c r="CE77" s="1323"/>
      <c r="CF77" s="1323">
        <v>30.2</v>
      </c>
      <c r="CG77" s="1323"/>
      <c r="CH77" s="1323"/>
      <c r="CI77" s="1323"/>
      <c r="CJ77" s="1323"/>
      <c r="CK77" s="1323"/>
      <c r="CL77" s="1323"/>
      <c r="CM77" s="1323"/>
      <c r="CN77" s="1323">
        <v>25.4</v>
      </c>
      <c r="CO77" s="1323"/>
      <c r="CP77" s="1323"/>
      <c r="CQ77" s="1323"/>
      <c r="CR77" s="1323"/>
      <c r="CS77" s="1323"/>
      <c r="CT77" s="1323"/>
      <c r="CU77" s="1323"/>
      <c r="CV77" s="1323">
        <v>22.9</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593</v>
      </c>
      <c r="BC79" s="1325"/>
      <c r="BD79" s="1325"/>
      <c r="BE79" s="1325"/>
      <c r="BF79" s="1325"/>
      <c r="BG79" s="1325"/>
      <c r="BH79" s="1325"/>
      <c r="BI79" s="1325"/>
      <c r="BJ79" s="1325"/>
      <c r="BK79" s="1325"/>
      <c r="BL79" s="1325"/>
      <c r="BM79" s="1325"/>
      <c r="BN79" s="1325"/>
      <c r="BO79" s="1325"/>
      <c r="BP79" s="1323">
        <v>9</v>
      </c>
      <c r="BQ79" s="1323"/>
      <c r="BR79" s="1323"/>
      <c r="BS79" s="1323"/>
      <c r="BT79" s="1323"/>
      <c r="BU79" s="1323"/>
      <c r="BV79" s="1323"/>
      <c r="BW79" s="1323"/>
      <c r="BX79" s="1323">
        <v>8.1999999999999993</v>
      </c>
      <c r="BY79" s="1323"/>
      <c r="BZ79" s="1323"/>
      <c r="CA79" s="1323"/>
      <c r="CB79" s="1323"/>
      <c r="CC79" s="1323"/>
      <c r="CD79" s="1323"/>
      <c r="CE79" s="1323"/>
      <c r="CF79" s="1323">
        <v>8</v>
      </c>
      <c r="CG79" s="1323"/>
      <c r="CH79" s="1323"/>
      <c r="CI79" s="1323"/>
      <c r="CJ79" s="1323"/>
      <c r="CK79" s="1323"/>
      <c r="CL79" s="1323"/>
      <c r="CM79" s="1323"/>
      <c r="CN79" s="1323">
        <v>7.8</v>
      </c>
      <c r="CO79" s="1323"/>
      <c r="CP79" s="1323"/>
      <c r="CQ79" s="1323"/>
      <c r="CR79" s="1323"/>
      <c r="CS79" s="1323"/>
      <c r="CT79" s="1323"/>
      <c r="CU79" s="1323"/>
      <c r="CV79" s="1323">
        <v>7.7</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19DfRqkSOPOyPaKV7I9qGktgbDf0Jt+kdun0/8CWeqgcU5Idn5UzpfG+lxVFGBGdQWA1r3KfI2jFwigiyJ7XQ==" saltValue="fY5bnea2BPEEyVD4+FyGI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EVtYQNgKP7/6Niw3Z2l5vc4wcAMwynCYkAM7Tj2hbJZe+N0bcAcEEDtcVvAQUDGc9JVkOFGMjq/Q68eb1+WroQ==" saltValue="qwH17yJZ1ajV3yEPlyyZ4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xmZku1K1HjjljXGLkO0lzUEQ12+1GwrEKzSTKn/+2QScGKYxuQ5kJFFjHe+bSeQpZIJder5wClyi5tP2jOKLXw==" saltValue="6wUNdQ/YhXXlC6ZrK5ATi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206415</v>
      </c>
      <c r="E3" s="162"/>
      <c r="F3" s="163">
        <v>92247</v>
      </c>
      <c r="G3" s="164"/>
      <c r="H3" s="165"/>
    </row>
    <row r="4" spans="1:8" x14ac:dyDescent="0.15">
      <c r="A4" s="166"/>
      <c r="B4" s="167"/>
      <c r="C4" s="168"/>
      <c r="D4" s="169">
        <v>22681</v>
      </c>
      <c r="E4" s="170"/>
      <c r="F4" s="171">
        <v>37204</v>
      </c>
      <c r="G4" s="172"/>
      <c r="H4" s="173"/>
    </row>
    <row r="5" spans="1:8" x14ac:dyDescent="0.15">
      <c r="A5" s="154" t="s">
        <v>549</v>
      </c>
      <c r="B5" s="159"/>
      <c r="C5" s="160"/>
      <c r="D5" s="161">
        <v>189659</v>
      </c>
      <c r="E5" s="162"/>
      <c r="F5" s="163">
        <v>67319</v>
      </c>
      <c r="G5" s="164"/>
      <c r="H5" s="165"/>
    </row>
    <row r="6" spans="1:8" x14ac:dyDescent="0.15">
      <c r="A6" s="166"/>
      <c r="B6" s="167"/>
      <c r="C6" s="168"/>
      <c r="D6" s="169">
        <v>34846</v>
      </c>
      <c r="E6" s="170"/>
      <c r="F6" s="171">
        <v>38101</v>
      </c>
      <c r="G6" s="172"/>
      <c r="H6" s="173"/>
    </row>
    <row r="7" spans="1:8" x14ac:dyDescent="0.15">
      <c r="A7" s="154" t="s">
        <v>550</v>
      </c>
      <c r="B7" s="159"/>
      <c r="C7" s="160"/>
      <c r="D7" s="161">
        <v>158879</v>
      </c>
      <c r="E7" s="162"/>
      <c r="F7" s="163">
        <v>70615</v>
      </c>
      <c r="G7" s="164"/>
      <c r="H7" s="165"/>
    </row>
    <row r="8" spans="1:8" x14ac:dyDescent="0.15">
      <c r="A8" s="166"/>
      <c r="B8" s="167"/>
      <c r="C8" s="168"/>
      <c r="D8" s="169">
        <v>21566</v>
      </c>
      <c r="E8" s="170"/>
      <c r="F8" s="171">
        <v>37382</v>
      </c>
      <c r="G8" s="172"/>
      <c r="H8" s="173"/>
    </row>
    <row r="9" spans="1:8" x14ac:dyDescent="0.15">
      <c r="A9" s="154" t="s">
        <v>551</v>
      </c>
      <c r="B9" s="159"/>
      <c r="C9" s="160"/>
      <c r="D9" s="161">
        <v>164666</v>
      </c>
      <c r="E9" s="162"/>
      <c r="F9" s="163">
        <v>69185</v>
      </c>
      <c r="G9" s="164"/>
      <c r="H9" s="165"/>
    </row>
    <row r="10" spans="1:8" x14ac:dyDescent="0.15">
      <c r="A10" s="166"/>
      <c r="B10" s="167"/>
      <c r="C10" s="168"/>
      <c r="D10" s="169">
        <v>57009</v>
      </c>
      <c r="E10" s="170"/>
      <c r="F10" s="171">
        <v>38519</v>
      </c>
      <c r="G10" s="172"/>
      <c r="H10" s="173"/>
    </row>
    <row r="11" spans="1:8" x14ac:dyDescent="0.15">
      <c r="A11" s="154" t="s">
        <v>552</v>
      </c>
      <c r="B11" s="159"/>
      <c r="C11" s="160"/>
      <c r="D11" s="161">
        <v>224972</v>
      </c>
      <c r="E11" s="162"/>
      <c r="F11" s="163">
        <v>70166</v>
      </c>
      <c r="G11" s="164"/>
      <c r="H11" s="165"/>
    </row>
    <row r="12" spans="1:8" x14ac:dyDescent="0.15">
      <c r="A12" s="166"/>
      <c r="B12" s="167"/>
      <c r="C12" s="174"/>
      <c r="D12" s="169">
        <v>95914</v>
      </c>
      <c r="E12" s="170"/>
      <c r="F12" s="171">
        <v>36115</v>
      </c>
      <c r="G12" s="172"/>
      <c r="H12" s="173"/>
    </row>
    <row r="13" spans="1:8" x14ac:dyDescent="0.15">
      <c r="A13" s="154"/>
      <c r="B13" s="159"/>
      <c r="C13" s="175"/>
      <c r="D13" s="176">
        <v>188918</v>
      </c>
      <c r="E13" s="177"/>
      <c r="F13" s="178">
        <v>73906</v>
      </c>
      <c r="G13" s="179"/>
      <c r="H13" s="165"/>
    </row>
    <row r="14" spans="1:8" x14ac:dyDescent="0.15">
      <c r="A14" s="166"/>
      <c r="B14" s="167"/>
      <c r="C14" s="168"/>
      <c r="D14" s="169">
        <v>46403</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6.56</v>
      </c>
      <c r="C19" s="180">
        <f>ROUND(VALUE(SUBSTITUTE(実質収支比率等に係る経年分析!G$48,"▲","-")),2)</f>
        <v>10.6</v>
      </c>
      <c r="D19" s="180">
        <f>ROUND(VALUE(SUBSTITUTE(実質収支比率等に係る経年分析!H$48,"▲","-")),2)</f>
        <v>11.1</v>
      </c>
      <c r="E19" s="180">
        <f>ROUND(VALUE(SUBSTITUTE(実質収支比率等に係る経年分析!I$48,"▲","-")),2)</f>
        <v>8.6199999999999992</v>
      </c>
      <c r="F19" s="180">
        <f>ROUND(VALUE(SUBSTITUTE(実質収支比率等に係る経年分析!J$48,"▲","-")),2)</f>
        <v>9.83</v>
      </c>
    </row>
    <row r="20" spans="1:11" x14ac:dyDescent="0.15">
      <c r="A20" s="180" t="s">
        <v>55</v>
      </c>
      <c r="B20" s="180">
        <f>ROUND(VALUE(SUBSTITUTE(実質収支比率等に係る経年分析!F$47,"▲","-")),2)</f>
        <v>36.99</v>
      </c>
      <c r="C20" s="180">
        <f>ROUND(VALUE(SUBSTITUTE(実質収支比率等に係る経年分析!G$47,"▲","-")),2)</f>
        <v>41.48</v>
      </c>
      <c r="D20" s="180">
        <f>ROUND(VALUE(SUBSTITUTE(実質収支比率等に係る経年分析!H$47,"▲","-")),2)</f>
        <v>47.35</v>
      </c>
      <c r="E20" s="180">
        <f>ROUND(VALUE(SUBSTITUTE(実質収支比率等に係る経年分析!I$47,"▲","-")),2)</f>
        <v>53.86</v>
      </c>
      <c r="F20" s="180">
        <f>ROUND(VALUE(SUBSTITUTE(実質収支比率等に係る経年分析!J$47,"▲","-")),2)</f>
        <v>53.43</v>
      </c>
    </row>
    <row r="21" spans="1:11" x14ac:dyDescent="0.15">
      <c r="A21" s="180" t="s">
        <v>56</v>
      </c>
      <c r="B21" s="180">
        <f>IF(ISNUMBER(VALUE(SUBSTITUTE(実質収支比率等に係る経年分析!F$49,"▲","-"))),ROUND(VALUE(SUBSTITUTE(実質収支比率等に係る経年分析!F$49,"▲","-")),2),NA())</f>
        <v>2.88</v>
      </c>
      <c r="C21" s="180">
        <f>IF(ISNUMBER(VALUE(SUBSTITUTE(実質収支比率等に係る経年分析!G$49,"▲","-"))),ROUND(VALUE(SUBSTITUTE(実質収支比率等に係る経年分析!G$49,"▲","-")),2),NA())</f>
        <v>8.73</v>
      </c>
      <c r="D21" s="180">
        <f>IF(ISNUMBER(VALUE(SUBSTITUTE(実質収支比率等に係る経年分析!H$49,"▲","-"))),ROUND(VALUE(SUBSTITUTE(実質収支比率等に係る経年分析!H$49,"▲","-")),2),NA())</f>
        <v>5.76</v>
      </c>
      <c r="E21" s="180">
        <f>IF(ISNUMBER(VALUE(SUBSTITUTE(実質収支比率等に係る経年分析!I$49,"▲","-"))),ROUND(VALUE(SUBSTITUTE(実質収支比率等に係る経年分析!I$49,"▲","-")),2),NA())</f>
        <v>3.03</v>
      </c>
      <c r="F21" s="180">
        <f>IF(ISNUMBER(VALUE(SUBSTITUTE(実質収支比率等に係る経年分析!J$49,"▲","-"))),ROUND(VALUE(SUBSTITUTE(実質収支比率等に係る経年分析!J$49,"▲","-")),2),NA())</f>
        <v>4.5199999999999996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0.64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再生可能エネルギー運営事業特別会計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0.59</v>
      </c>
    </row>
    <row r="33" spans="1:16" x14ac:dyDescent="0.15">
      <c r="A33" s="181" t="str">
        <f>IF(連結実質赤字比率に係る赤字・黒字の構成分析!C$37="",NA(),連結実質赤字比率に係る赤字・黒字の構成分析!C$37)</f>
        <v>港湾事業特別会計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2.54</v>
      </c>
    </row>
    <row r="34" spans="1:16" x14ac:dyDescent="0.15">
      <c r="A34" s="181" t="str">
        <f>IF(連結実質赤字比率に係る赤字・黒字の構成分析!C$36="",NA(),連結実質赤字比率に係る赤字・黒字の構成分析!C$36)</f>
        <v>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4.0599999999999996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5.03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6.56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9.82</v>
      </c>
    </row>
    <row r="36" spans="1:16" x14ac:dyDescent="0.15">
      <c r="A36" s="181" t="str">
        <f>IF(連結実質赤字比率に係る赤字・黒字の構成分析!C$34="",NA(),連結実質赤字比率に係る赤字・黒字の構成分析!C$34)</f>
        <v>農漁業集落排水事業特別会計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0.01</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2560</v>
      </c>
      <c r="E42" s="182"/>
      <c r="F42" s="182"/>
      <c r="G42" s="182">
        <f>'実質公債費比率（分子）の構造'!L$52</f>
        <v>2579</v>
      </c>
      <c r="H42" s="182"/>
      <c r="I42" s="182"/>
      <c r="J42" s="182">
        <f>'実質公債費比率（分子）の構造'!M$52</f>
        <v>2616</v>
      </c>
      <c r="K42" s="182"/>
      <c r="L42" s="182"/>
      <c r="M42" s="182">
        <f>'実質公債費比率（分子）の構造'!N$52</f>
        <v>2635</v>
      </c>
      <c r="N42" s="182"/>
      <c r="O42" s="182"/>
      <c r="P42" s="182">
        <f>'実質公債費比率（分子）の構造'!O$52</f>
        <v>2824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v>
      </c>
      <c r="C44" s="182"/>
      <c r="D44" s="182"/>
      <c r="E44" s="182">
        <f>'実質公債費比率（分子）の構造'!L$50</f>
        <v>4</v>
      </c>
      <c r="F44" s="182"/>
      <c r="G44" s="182"/>
      <c r="H44" s="182">
        <f>'実質公債費比率（分子）の構造'!M$50</f>
        <v>1</v>
      </c>
      <c r="I44" s="182"/>
      <c r="J44" s="182"/>
      <c r="K44" s="182">
        <f>'実質公債費比率（分子）の構造'!N$50</f>
        <v>0</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211</v>
      </c>
      <c r="C46" s="182"/>
      <c r="D46" s="182"/>
      <c r="E46" s="182">
        <f>'実質公債費比率（分子）の構造'!L$48</f>
        <v>183</v>
      </c>
      <c r="F46" s="182"/>
      <c r="G46" s="182"/>
      <c r="H46" s="182">
        <f>'実質公債費比率（分子）の構造'!M$48</f>
        <v>228</v>
      </c>
      <c r="I46" s="182"/>
      <c r="J46" s="182"/>
      <c r="K46" s="182">
        <f>'実質公債費比率（分子）の構造'!N$48</f>
        <v>191</v>
      </c>
      <c r="L46" s="182"/>
      <c r="M46" s="182"/>
      <c r="N46" s="182">
        <f>'実質公債費比率（分子）の構造'!O$48</f>
        <v>187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3582</v>
      </c>
      <c r="C49" s="182"/>
      <c r="D49" s="182"/>
      <c r="E49" s="182">
        <f>'実質公債費比率（分子）の構造'!L$45</f>
        <v>3633</v>
      </c>
      <c r="F49" s="182"/>
      <c r="G49" s="182"/>
      <c r="H49" s="182">
        <f>'実質公債費比率（分子）の構造'!M$45</f>
        <v>3570</v>
      </c>
      <c r="I49" s="182"/>
      <c r="J49" s="182"/>
      <c r="K49" s="182">
        <f>'実質公債費比率（分子）の構造'!N$45</f>
        <v>3635</v>
      </c>
      <c r="L49" s="182"/>
      <c r="M49" s="182"/>
      <c r="N49" s="182">
        <f>'実質公債費比率（分子）の構造'!O$45</f>
        <v>3851</v>
      </c>
      <c r="O49" s="182"/>
      <c r="P49" s="182"/>
    </row>
    <row r="50" spans="1:16" x14ac:dyDescent="0.15">
      <c r="A50" s="182" t="s">
        <v>71</v>
      </c>
      <c r="B50" s="182" t="e">
        <f>NA()</f>
        <v>#N/A</v>
      </c>
      <c r="C50" s="182">
        <f>IF(ISNUMBER('実質公債費比率（分子）の構造'!K$53),'実質公債費比率（分子）の構造'!K$53,NA())</f>
        <v>1238</v>
      </c>
      <c r="D50" s="182" t="e">
        <f>NA()</f>
        <v>#N/A</v>
      </c>
      <c r="E50" s="182" t="e">
        <f>NA()</f>
        <v>#N/A</v>
      </c>
      <c r="F50" s="182">
        <f>IF(ISNUMBER('実質公債費比率（分子）の構造'!L$53),'実質公債費比率（分子）の構造'!L$53,NA())</f>
        <v>1241</v>
      </c>
      <c r="G50" s="182" t="e">
        <f>NA()</f>
        <v>#N/A</v>
      </c>
      <c r="H50" s="182" t="e">
        <f>NA()</f>
        <v>#N/A</v>
      </c>
      <c r="I50" s="182">
        <f>IF(ISNUMBER('実質公債費比率（分子）の構造'!M$53),'実質公債費比率（分子）の構造'!M$53,NA())</f>
        <v>1183</v>
      </c>
      <c r="J50" s="182" t="e">
        <f>NA()</f>
        <v>#N/A</v>
      </c>
      <c r="K50" s="182" t="e">
        <f>NA()</f>
        <v>#N/A</v>
      </c>
      <c r="L50" s="182">
        <f>IF(ISNUMBER('実質公債費比率（分子）の構造'!N$53),'実質公債費比率（分子）の構造'!N$53,NA())</f>
        <v>1191</v>
      </c>
      <c r="M50" s="182" t="e">
        <f>NA()</f>
        <v>#N/A</v>
      </c>
      <c r="N50" s="182" t="e">
        <f>NA()</f>
        <v>#N/A</v>
      </c>
      <c r="O50" s="182">
        <f>IF(ISNUMBER('実質公債費比率（分子）の構造'!O$53),'実質公債費比率（分子）の構造'!O$53,NA())</f>
        <v>1214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26392</v>
      </c>
      <c r="E56" s="181"/>
      <c r="F56" s="181"/>
      <c r="G56" s="181">
        <f>'将来負担比率（分子）の構造'!J$52</f>
        <v>26838</v>
      </c>
      <c r="H56" s="181"/>
      <c r="I56" s="181"/>
      <c r="J56" s="181">
        <f>'将来負担比率（分子）の構造'!K$52</f>
        <v>27190</v>
      </c>
      <c r="K56" s="181"/>
      <c r="L56" s="181"/>
      <c r="M56" s="181">
        <f>'将来負担比率（分子）の構造'!L$52</f>
        <v>28765</v>
      </c>
      <c r="N56" s="181"/>
      <c r="O56" s="181"/>
      <c r="P56" s="181">
        <f>'将来負担比率（分子）の構造'!M$52</f>
        <v>30532</v>
      </c>
    </row>
    <row r="57" spans="1:16" x14ac:dyDescent="0.15">
      <c r="A57" s="181" t="s">
        <v>42</v>
      </c>
      <c r="B57" s="181"/>
      <c r="C57" s="181"/>
      <c r="D57" s="181">
        <f>'将来負担比率（分子）の構造'!I$51</f>
        <v>1635</v>
      </c>
      <c r="E57" s="181"/>
      <c r="F57" s="181"/>
      <c r="G57" s="181">
        <f>'将来負担比率（分子）の構造'!J$51</f>
        <v>1328</v>
      </c>
      <c r="H57" s="181"/>
      <c r="I57" s="181"/>
      <c r="J57" s="181">
        <f>'将来負担比率（分子）の構造'!K$51</f>
        <v>1112</v>
      </c>
      <c r="K57" s="181"/>
      <c r="L57" s="181"/>
      <c r="M57" s="181">
        <f>'将来負担比率（分子）の構造'!L$51</f>
        <v>1047</v>
      </c>
      <c r="N57" s="181"/>
      <c r="O57" s="181"/>
      <c r="P57" s="181">
        <f>'将来負担比率（分子）の構造'!M$51</f>
        <v>1146</v>
      </c>
    </row>
    <row r="58" spans="1:16" x14ac:dyDescent="0.15">
      <c r="A58" s="181" t="s">
        <v>41</v>
      </c>
      <c r="B58" s="181"/>
      <c r="C58" s="181"/>
      <c r="D58" s="181">
        <f>'将来負担比率（分子）の構造'!I$50</f>
        <v>10807</v>
      </c>
      <c r="E58" s="181"/>
      <c r="F58" s="181"/>
      <c r="G58" s="181">
        <f>'将来負担比率（分子）の構造'!J$50</f>
        <v>12171</v>
      </c>
      <c r="H58" s="181"/>
      <c r="I58" s="181"/>
      <c r="J58" s="181">
        <f>'将来負担比率（分子）の構造'!K$50</f>
        <v>10079</v>
      </c>
      <c r="K58" s="181"/>
      <c r="L58" s="181"/>
      <c r="M58" s="181">
        <f>'将来負担比率（分子）の構造'!L$50</f>
        <v>11263</v>
      </c>
      <c r="N58" s="181"/>
      <c r="O58" s="181"/>
      <c r="P58" s="181">
        <f>'将来負担比率（分子）の構造'!M$50</f>
        <v>10396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23</v>
      </c>
      <c r="C61" s="181"/>
      <c r="D61" s="181"/>
      <c r="E61" s="181">
        <f>'将来負担比率（分子）の構造'!J$46</f>
        <v>19</v>
      </c>
      <c r="F61" s="181"/>
      <c r="G61" s="181"/>
      <c r="H61" s="181">
        <f>'将来負担比率（分子）の構造'!K$46</f>
        <v>19</v>
      </c>
      <c r="I61" s="181"/>
      <c r="J61" s="181"/>
      <c r="K61" s="181">
        <f>'将来負担比率（分子）の構造'!L$46</f>
        <v>3</v>
      </c>
      <c r="L61" s="181"/>
      <c r="M61" s="181"/>
      <c r="N61" s="181">
        <f>'将来負担比率（分子）の構造'!M$46</f>
        <v>1</v>
      </c>
      <c r="O61" s="181"/>
      <c r="P61" s="181"/>
    </row>
    <row r="62" spans="1:16" x14ac:dyDescent="0.15">
      <c r="A62" s="181" t="s">
        <v>35</v>
      </c>
      <c r="B62" s="181">
        <f>'将来負担比率（分子）の構造'!I$45</f>
        <v>3335</v>
      </c>
      <c r="C62" s="181"/>
      <c r="D62" s="181"/>
      <c r="E62" s="181">
        <f>'将来負担比率（分子）の構造'!J$45</f>
        <v>2877</v>
      </c>
      <c r="F62" s="181"/>
      <c r="G62" s="181"/>
      <c r="H62" s="181">
        <f>'将来負担比率（分子）の構造'!K$45</f>
        <v>2027</v>
      </c>
      <c r="I62" s="181"/>
      <c r="J62" s="181"/>
      <c r="K62" s="181">
        <f>'将来負担比率（分子）の構造'!L$45</f>
        <v>1971</v>
      </c>
      <c r="L62" s="181"/>
      <c r="M62" s="181"/>
      <c r="N62" s="181">
        <f>'将来負担比率（分子）の構造'!M$45</f>
        <v>1554</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2321</v>
      </c>
      <c r="C64" s="181"/>
      <c r="D64" s="181"/>
      <c r="E64" s="181">
        <f>'将来負担比率（分子）の構造'!J$43</f>
        <v>2567</v>
      </c>
      <c r="F64" s="181"/>
      <c r="G64" s="181"/>
      <c r="H64" s="181">
        <f>'将来負担比率（分子）の構造'!K$43</f>
        <v>3066</v>
      </c>
      <c r="I64" s="181"/>
      <c r="J64" s="181"/>
      <c r="K64" s="181">
        <f>'将来負担比率（分子）の構造'!L$43</f>
        <v>3103</v>
      </c>
      <c r="L64" s="181"/>
      <c r="M64" s="181"/>
      <c r="N64" s="181">
        <f>'将来負担比率（分子）の構造'!M$43</f>
        <v>3108</v>
      </c>
      <c r="O64" s="181"/>
      <c r="P64" s="181"/>
    </row>
    <row r="65" spans="1:16" x14ac:dyDescent="0.15">
      <c r="A65" s="181" t="s">
        <v>32</v>
      </c>
      <c r="B65" s="181">
        <f>'将来負担比率（分子）の構造'!I$42</f>
        <v>5</v>
      </c>
      <c r="C65" s="181"/>
      <c r="D65" s="181"/>
      <c r="E65" s="181">
        <f>'将来負担比率（分子）の構造'!J$42</f>
        <v>1</v>
      </c>
      <c r="F65" s="181"/>
      <c r="G65" s="181"/>
      <c r="H65" s="181">
        <f>'将来負担比率（分子）の構造'!K$42</f>
        <v>1</v>
      </c>
      <c r="I65" s="181"/>
      <c r="J65" s="181"/>
      <c r="K65" s="181">
        <f>'将来負担比率（分子）の構造'!L$42</f>
        <v>1</v>
      </c>
      <c r="L65" s="181"/>
      <c r="M65" s="181"/>
      <c r="N65" s="181" t="str">
        <f>'将来負担比率（分子）の構造'!M$42</f>
        <v>-</v>
      </c>
      <c r="O65" s="181"/>
      <c r="P65" s="181"/>
    </row>
    <row r="66" spans="1:16" x14ac:dyDescent="0.15">
      <c r="A66" s="181" t="s">
        <v>31</v>
      </c>
      <c r="B66" s="181">
        <f>'将来負担比率（分子）の構造'!I$41</f>
        <v>36205</v>
      </c>
      <c r="C66" s="181"/>
      <c r="D66" s="181"/>
      <c r="E66" s="181">
        <f>'将来負担比率（分子）の構造'!J$41</f>
        <v>36711</v>
      </c>
      <c r="F66" s="181"/>
      <c r="G66" s="181"/>
      <c r="H66" s="181">
        <f>'将来負担比率（分子）の構造'!K$41</f>
        <v>37076</v>
      </c>
      <c r="I66" s="181"/>
      <c r="J66" s="181"/>
      <c r="K66" s="181">
        <f>'将来負担比率（分子）の構造'!L$41</f>
        <v>38578</v>
      </c>
      <c r="L66" s="181"/>
      <c r="M66" s="181"/>
      <c r="N66" s="181">
        <f>'将来負担比率（分子）の構造'!M$41</f>
        <v>40713</v>
      </c>
      <c r="O66" s="181"/>
      <c r="P66" s="181"/>
    </row>
    <row r="67" spans="1:16" x14ac:dyDescent="0.15">
      <c r="A67" s="181" t="s">
        <v>75</v>
      </c>
      <c r="B67" s="181" t="e">
        <f>NA()</f>
        <v>#N/A</v>
      </c>
      <c r="C67" s="181">
        <f>IF(ISNUMBER('将来負担比率（分子）の構造'!I$53), IF('将来負担比率（分子）の構造'!I$53 &lt; 0, 0, '将来負担比率（分子）の構造'!I$53), NA())</f>
        <v>3055</v>
      </c>
      <c r="D67" s="181" t="e">
        <f>NA()</f>
        <v>#N/A</v>
      </c>
      <c r="E67" s="181" t="e">
        <f>NA()</f>
        <v>#N/A</v>
      </c>
      <c r="F67" s="181">
        <f>IF(ISNUMBER('将来負担比率（分子）の構造'!J$53), IF('将来負担比率（分子）の構造'!J$53 &lt; 0, 0, '将来負担比率（分子）の構造'!J$53), NA())</f>
        <v>1838</v>
      </c>
      <c r="G67" s="181" t="e">
        <f>NA()</f>
        <v>#N/A</v>
      </c>
      <c r="H67" s="181" t="e">
        <f>NA()</f>
        <v>#N/A</v>
      </c>
      <c r="I67" s="181">
        <f>IF(ISNUMBER('将来負担比率（分子）の構造'!K$53), IF('将来負担比率（分子）の構造'!K$53 &lt; 0, 0, '将来負担比率（分子）の構造'!K$53), NA())</f>
        <v>3807</v>
      </c>
      <c r="J67" s="181" t="e">
        <f>NA()</f>
        <v>#N/A</v>
      </c>
      <c r="K67" s="181" t="e">
        <f>NA()</f>
        <v>#N/A</v>
      </c>
      <c r="L67" s="181">
        <f>IF(ISNUMBER('将来負担比率（分子）の構造'!L$53), IF('将来負担比率（分子）の構造'!L$53 &lt; 0, 0, '将来負担比率（分子）の構造'!L$53), NA())</f>
        <v>2581</v>
      </c>
      <c r="M67" s="181" t="e">
        <f>NA()</f>
        <v>#N/A</v>
      </c>
      <c r="N67" s="181" t="e">
        <f>NA()</f>
        <v>#N/A</v>
      </c>
      <c r="O67" s="181">
        <f>IF(ISNUMBER('将来負担比率（分子）の構造'!M$53), IF('将来負担比率（分子）の構造'!M$53 &lt; 0, 0, '将来負担比率（分子）の構造'!M$53), NA())</f>
        <v>3302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9158</v>
      </c>
      <c r="C72" s="185">
        <f>基金残高に係る経年分析!G55</f>
        <v>10242</v>
      </c>
      <c r="D72" s="185">
        <f>基金残高に係る経年分析!H55</f>
        <v>9952</v>
      </c>
    </row>
    <row r="73" spans="1:16" x14ac:dyDescent="0.15">
      <c r="A73" s="184" t="s">
        <v>78</v>
      </c>
      <c r="B73" s="185">
        <f>基金残高に係る経年分析!F56</f>
        <v>921</v>
      </c>
      <c r="C73" s="185">
        <f>基金残高に係る経年分析!G56</f>
        <v>1021</v>
      </c>
      <c r="D73" s="185">
        <f>基金残高に係る経年分析!H56</f>
        <v>445</v>
      </c>
    </row>
    <row r="74" spans="1:16" x14ac:dyDescent="0.15">
      <c r="A74" s="184" t="s">
        <v>79</v>
      </c>
      <c r="B74" s="185">
        <f>基金残高に係る経年分析!F57</f>
        <v>5419</v>
      </c>
      <c r="C74" s="185">
        <f>基金残高に係る経年分析!G57</f>
        <v>5527</v>
      </c>
      <c r="D74" s="185">
        <f>基金残高に係る経年分析!H57</f>
        <v>4719</v>
      </c>
    </row>
  </sheetData>
  <sheetProtection algorithmName="SHA-512" hashValue="8zJmhn0+2f1MAS+fT9yTzFbeMRh5Pb9gDyZFggoGhxhrvBNn4oSIDPoescfaEpoGXKfLWByok5WySxkbZJv1zQ==" saltValue="dUVqNiElLRogI0VkKUdj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2021-09-22T07:48:50Z</cp:lastPrinted>
  <dcterms:created xsi:type="dcterms:W3CDTF">2021-02-05T05:13:32Z</dcterms:created>
  <dcterms:modified xsi:type="dcterms:W3CDTF">2021-09-22T07:49:53Z</dcterms:modified>
  <cp:category/>
</cp:coreProperties>
</file>