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TS-WXL4B1\市町村課_NewTera\06財政班\02一般財政ライン\018　財政状況資料集\01 R2年度（公会計分）\03 市→県\39_多良間村●\"/>
    </mc:Choice>
  </mc:AlternateContent>
  <bookViews>
    <workbookView xWindow="-120" yWindow="-120" windowWidth="20730" windowHeight="11310" firstSheet="10" activeTab="13"/>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AMBDA_WF"/>
        <xcalcf:feature name="microsoft.com:LET_WF"/>
      </xcalcf:calcFeatures>
    </ext>
  </extLst>
</workbook>
</file>

<file path=xl/calcChain.xml><?xml version="1.0" encoding="utf-8"?>
<calcChain xmlns="http://schemas.openxmlformats.org/spreadsheetml/2006/main">
  <c r="AU88" i="12" l="1"/>
  <c r="AP88" i="12"/>
  <c r="AF88" i="12"/>
  <c r="AU63" i="12"/>
  <c r="AP63" i="12"/>
  <c r="AP23" i="12"/>
  <c r="AA23" i="12"/>
  <c r="V23" i="12"/>
  <c r="Q23" i="12"/>
  <c r="AA31" i="12" l="1"/>
  <c r="AA29" i="12"/>
  <c r="AA28" i="12"/>
  <c r="AA7" i="12"/>
  <c r="BG34" i="10" l="1"/>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E37" i="10"/>
  <c r="AM37" i="10"/>
  <c r="U37" i="10"/>
  <c r="C37" i="10"/>
  <c r="CO36" i="10"/>
  <c r="BE36" i="10"/>
  <c r="AM36" i="10"/>
  <c r="C36" i="10"/>
  <c r="CO35" i="10"/>
  <c r="BE35" i="10"/>
  <c r="AM35" i="10"/>
  <c r="C35" i="10"/>
  <c r="CO34" i="10"/>
  <c r="AM34" i="10"/>
  <c r="C34" i="10"/>
  <c r="U34"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5" i="10" l="1"/>
  <c r="U36" i="10" s="1"/>
  <c r="BE34" i="10"/>
  <c r="BW34" i="10" s="1"/>
  <c r="BW35" i="10" s="1"/>
  <c r="BW36" i="10" s="1"/>
  <c r="BW37" i="10" s="1"/>
</calcChain>
</file>

<file path=xl/sharedStrings.xml><?xml version="1.0" encoding="utf-8"?>
<sst xmlns="http://schemas.openxmlformats.org/spreadsheetml/2006/main" count="1207" uniqueCount="604">
  <si>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</si>
  <si>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</si>
  <si>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</si>
  <si>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</si>
  <si>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</si>
  <si>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</si>
  <si>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</si>
  <si>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</si>
  <si>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</si>
  <si>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</si>
  <si>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</si>
  <si>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</si>
  <si>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</si>
  <si>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</si>
  <si>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</si>
  <si>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</si>
  <si>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</si>
  <si>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</si>
  <si>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</si>
  <si>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</si>
  <si>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</si>
  <si>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</si>
  <si>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</si>
  <si>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</si>
  <si>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</si>
  <si>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</si>
  <si>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</si>
  <si>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</si>
  <si>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</si>
  <si>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</si>
  <si>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</si>
  <si>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</si>
  <si>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</si>
  <si>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</si>
  <si>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</si>
  <si>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</si>
  <si>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</si>
  <si>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</si>
  <si>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</si>
  <si>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</si>
  <si>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</si>
  <si>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</si>
  <si>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</si>
  <si>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</si>
  <si>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</si>
  <si>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</si>
  <si>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</si>
  <si>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</si>
  <si>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</si>
  <si>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</si>
  <si>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</si>
  <si>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</si>
  <si>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</si>
  <si>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</si>
  <si>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</si>
  <si>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</si>
  <si>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</si>
  <si>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</si>
  <si>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</si>
  <si>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</si>
  <si>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</si>
  <si>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</si>
  <si>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</si>
  <si>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</si>
  <si>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</si>
  <si>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</si>
  <si>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</si>
  <si>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</si>
  <si>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</si>
  <si>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</si>
  <si>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</si>
  <si>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</si>
  <si>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</si>
  <si>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</si>
  <si>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</si>
  <si>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</si>
  <si>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</si>
  <si>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</si>
  <si>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</si>
  <si>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</si>
  <si>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</si>
  <si>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</si>
  <si>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</si>
  <si>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沖縄県</t>
    <phoneticPr fontId="5"/>
  </si>
  <si>
    <t>市町村類型</t>
    <phoneticPr fontId="5"/>
  </si>
  <si>
    <t>Ⅰ－０</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</si>
  <si>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</si>
  <si>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</si>
  <si>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</si>
  <si>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</si>
  <si>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</si>
  <si>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</si>
  <si>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</si>
  <si>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</si>
  <si>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</si>
  <si>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</si>
  <si>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</si>
  <si>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</si>
  <si>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多良間村</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</si>
  <si>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</si>
  <si>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</si>
  <si>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</si>
  <si>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</si>
  <si>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</si>
  <si>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</si>
  <si>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</si>
  <si>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</si>
  <si>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</si>
  <si>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</si>
  <si>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</si>
  <si>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</si>
  <si>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</si>
  <si>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</si>
  <si>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</si>
  <si>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</si>
  <si>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</si>
  <si>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</si>
  <si>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</si>
  <si>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</si>
  <si>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</si>
  <si>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</si>
  <si>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</si>
  <si>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</si>
  <si>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-11.4</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</si>
  <si>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</si>
  <si>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</si>
  <si>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</si>
  <si>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</si>
  <si>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</si>
  <si>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</si>
  <si>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</si>
  <si>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</si>
  <si>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</si>
  <si>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</si>
  <si>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</si>
  <si>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</si>
  <si>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</si>
  <si>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</si>
  <si>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</si>
  <si>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</si>
  <si>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</si>
  <si>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</si>
  <si>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</si>
  <si>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</si>
  <si>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</si>
  <si>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</si>
  <si>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</si>
  <si>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</si>
  <si>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</si>
  <si>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</si>
  <si>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-1.7</t>
    <phoneticPr fontId="5"/>
  </si>
  <si>
    <t>基準財政需要額</t>
    <phoneticPr fontId="25"/>
  </si>
  <si>
    <t>うち日本人(％)</t>
    <phoneticPr fontId="5"/>
  </si>
  <si>
    <t>-1.6</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</si>
  <si>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</si>
  <si>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</si>
  <si>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</si>
  <si>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</si>
  <si>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</si>
  <si>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</si>
  <si>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</si>
  <si>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</si>
  <si>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</si>
  <si>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</si>
  <si>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</si>
  <si>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</si>
  <si>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</si>
  <si>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</si>
  <si>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</si>
  <si>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</si>
  <si>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</si>
  <si>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</si>
  <si>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</si>
  <si>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</si>
  <si>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</si>
  <si>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</si>
  <si>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</si>
  <si>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</si>
  <si>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</si>
  <si>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</si>
  <si>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</si>
  <si>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</si>
  <si>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</si>
  <si>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</si>
  <si>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</si>
  <si>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</si>
  <si>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</si>
  <si>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</si>
  <si>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</si>
  <si>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</si>
  <si>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</si>
  <si>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</si>
  <si>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</si>
  <si>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</si>
  <si>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</si>
  <si>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</si>
  <si>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</si>
  <si>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</si>
  <si>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</si>
  <si>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</si>
  <si>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</si>
  <si>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</si>
  <si>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</si>
  <si>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</si>
  <si>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</si>
  <si>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</si>
  <si>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</si>
  <si>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</si>
  <si>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</si>
  <si>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</si>
  <si>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</si>
  <si>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</si>
  <si>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沖縄県多良間村</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</si>
  <si>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</si>
  <si>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</si>
  <si>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</si>
  <si>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</si>
  <si>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</si>
  <si>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</si>
  <si>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</si>
  <si>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</si>
  <si>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</si>
  <si>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</si>
  <si>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</si>
  <si>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</si>
  <si>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</si>
  <si>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</si>
  <si>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</si>
  <si>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</si>
  <si>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</si>
  <si>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</si>
  <si>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</si>
  <si>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</si>
  <si>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</si>
  <si>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</si>
  <si>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</si>
  <si>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</si>
  <si>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</si>
  <si>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</si>
  <si>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</si>
  <si>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</si>
  <si>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</si>
  <si>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</si>
  <si>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</si>
  <si>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</si>
  <si>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</si>
  <si>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</si>
  <si>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</si>
  <si>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</si>
  <si>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</si>
  <si>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</si>
  <si>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</si>
  <si>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</si>
  <si>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</si>
  <si>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</si>
  <si>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</si>
  <si>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</si>
  <si>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</si>
  <si>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</si>
  <si>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</si>
  <si>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</si>
  <si>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</si>
  <si>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</si>
  <si>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</si>
  <si>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</si>
  <si>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</si>
  <si>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</si>
  <si>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</si>
  <si>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</si>
  <si>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</si>
  <si>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</si>
  <si>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</si>
  <si>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</si>
  <si>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</si>
  <si>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</si>
  <si>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</si>
  <si>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</si>
  <si>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</si>
  <si>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</si>
  <si>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</si>
  <si>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</si>
  <si>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</si>
  <si>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</si>
  <si>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</si>
  <si>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</si>
  <si>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</si>
  <si>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</si>
  <si>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</si>
  <si>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</si>
  <si>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</si>
  <si>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</si>
  <si>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</si>
  <si>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</si>
  <si>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</si>
  <si>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</si>
  <si>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</si>
  <si>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</si>
  <si>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</si>
  <si>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</si>
  <si>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</si>
  <si>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</si>
  <si>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</si>
  <si>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</si>
  <si>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</si>
  <si>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</si>
  <si>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</si>
  <si>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</si>
  <si>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</si>
  <si>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</si>
  <si>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</si>
  <si>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</si>
  <si>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</si>
  <si>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</si>
  <si>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</si>
  <si>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</si>
  <si>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</si>
  <si>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</si>
  <si>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</si>
  <si>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</si>
  <si>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</si>
  <si>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</si>
  <si>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</si>
  <si>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</si>
  <si>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</si>
  <si>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</si>
  <si>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</si>
  <si>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</si>
  <si>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</si>
  <si>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簡易水道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</si>
  <si>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</si>
  <si>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</si>
  <si>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</si>
  <si>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</si>
  <si>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</si>
  <si>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</si>
  <si>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</si>
  <si>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</si>
  <si>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</si>
  <si>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</si>
  <si>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</si>
  <si>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</si>
  <si>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</si>
  <si>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</si>
  <si>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</si>
  <si>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</si>
  <si>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</si>
  <si>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</si>
  <si>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</si>
  <si>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</si>
  <si>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</si>
  <si>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</si>
  <si>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</si>
  <si>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</si>
  <si>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</si>
  <si>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</si>
  <si>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</si>
  <si>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</si>
  <si>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</si>
  <si>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</si>
  <si>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</si>
  <si>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</si>
  <si>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</si>
  <si>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</si>
  <si>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</si>
  <si>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</si>
  <si>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沖縄県多良間村</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</si>
  <si>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</si>
  <si>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</si>
  <si>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</si>
  <si>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</si>
  <si>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</si>
  <si>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</si>
  <si>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</si>
  <si>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</si>
  <si>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</si>
  <si>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</si>
  <si>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</si>
  <si>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</si>
  <si>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</si>
  <si>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</si>
  <si>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</si>
  <si>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</si>
  <si>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</si>
  <si>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</si>
  <si>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</si>
  <si>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</si>
  <si>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</si>
  <si>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</si>
  <si>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</si>
  <si>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</si>
  <si>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</si>
  <si>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</si>
  <si>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</si>
  <si>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</si>
  <si>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</si>
  <si>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</si>
  <si>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</si>
  <si>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</si>
  <si>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</si>
  <si>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</si>
  <si>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</si>
  <si>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介護保険特別会計</t>
    <phoneticPr fontId="5"/>
  </si>
  <si>
    <t>後期高齢者医療特別会計</t>
    <phoneticPr fontId="5"/>
  </si>
  <si>
    <t>簡易水道事業特別会計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</si>
  <si>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</si>
  <si>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</si>
  <si>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</si>
  <si>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</si>
  <si>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</si>
  <si>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</si>
  <si>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</si>
  <si>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</si>
  <si>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</si>
  <si>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</si>
  <si>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</si>
  <si>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</si>
  <si>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</si>
  <si>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</si>
  <si>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</si>
  <si>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</si>
  <si>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</si>
  <si>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</si>
  <si>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</si>
  <si>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</si>
  <si>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</si>
  <si>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</si>
  <si>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</si>
  <si>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</si>
  <si>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</si>
  <si>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</si>
  <si>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</si>
  <si>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</si>
  <si>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</si>
  <si>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</si>
  <si>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</si>
  <si>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</si>
  <si>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</si>
  <si>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</si>
  <si>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</si>
  <si>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</si>
  <si>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</si>
  <si>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</si>
  <si>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</si>
  <si>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</si>
  <si>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</si>
  <si>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</si>
  <si>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</si>
  <si>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</si>
  <si>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</si>
  <si>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t>
    <phoneticPr fontId="5"/>
  </si>
  <si>
    <t>-</t>
    <phoneticPr fontId="5"/>
  </si>
  <si>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</si>
  <si>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</si>
  <si>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</si>
  <si>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</si>
  <si>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</si>
  <si>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</si>
  <si>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</si>
  <si>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</si>
  <si>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</si>
  <si>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</si>
  <si>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</si>
  <si>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</si>
  <si>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</si>
  <si>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</si>
  <si>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</si>
  <si>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</si>
  <si>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</si>
  <si>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</si>
  <si>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</si>
  <si>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</si>
  <si>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</si>
  <si>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簡易水道事業特別会計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</si>
  <si>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</si>
  <si>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</si>
  <si>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介護保険特別会計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</si>
  <si>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</si>
  <si>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後期高齢者医療特別会計</t>
    <phoneticPr fontId="5"/>
  </si>
  <si>
    <t>(Ｆ)</t>
    <phoneticPr fontId="5"/>
  </si>
  <si>
    <t>国民健康保険事業特別会計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</si>
  <si>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</si>
  <si>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</si>
  <si>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</si>
  <si>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</si>
  <si>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</si>
  <si>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</si>
  <si>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</si>
  <si>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</si>
  <si>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</si>
  <si>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</si>
  <si>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</si>
  <si>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</si>
  <si>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</si>
  <si>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</si>
  <si>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</si>
  <si>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t>
    <phoneticPr fontId="5"/>
  </si>
  <si>
    <t>-</t>
    <phoneticPr fontId="5"/>
  </si>
  <si>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</si>
  <si>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</si>
  <si>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</si>
  <si>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</si>
  <si>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</si>
  <si>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</si>
  <si>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</si>
  <si>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</si>
  <si>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</si>
  <si>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</si>
  <si>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</si>
  <si>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</si>
  <si>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</si>
  <si>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</si>
  <si>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</si>
  <si>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</si>
  <si>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</si>
  <si>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</si>
  <si>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</si>
  <si>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</si>
  <si>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</si>
  <si>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</si>
  <si>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</si>
  <si>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</si>
  <si>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</si>
  <si>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</si>
  <si>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</si>
  <si>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</si>
  <si>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</si>
  <si>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</si>
  <si>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</si>
  <si>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</si>
  <si>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</si>
  <si>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</si>
  <si>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</si>
  <si>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</si>
  <si>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</si>
  <si>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</si>
  <si>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</si>
  <si>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</si>
  <si>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</si>
  <si>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</si>
  <si>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</si>
  <si>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</si>
  <si>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</si>
  <si>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</si>
  <si>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</si>
  <si>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</si>
  <si>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</si>
  <si>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</si>
  <si>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</si>
  <si>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</si>
  <si>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</si>
  <si>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</si>
  <si>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</si>
  <si>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</si>
  <si>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</si>
  <si>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</si>
  <si>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</si>
  <si>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</si>
  <si>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</si>
  <si>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</si>
  <si>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</si>
  <si>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</si>
  <si>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</si>
  <si>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</si>
  <si>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</si>
  <si>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</si>
  <si>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9.53</t>
  </si>
  <si>
    <t>▲ 23.68</t>
  </si>
  <si>
    <t>一般会計</t>
  </si>
  <si>
    <t>国民健康保険事業特別会計</t>
  </si>
  <si>
    <t>介護保険特別会計</t>
  </si>
  <si>
    <t>簡易水道事業特別会計</t>
  </si>
  <si>
    <t>後期高齢者医療特別会計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</si>
  <si>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</si>
  <si>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</si>
  <si>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</si>
  <si>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</si>
  <si>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</si>
  <si>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</si>
  <si>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</si>
  <si>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</si>
  <si>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沖縄県市町村自治会館管理組合</t>
    <rPh sb="0" eb="3">
      <t>オキナワケン</t>
    </rPh>
    <rPh sb="3" eb="6">
      <t>シチョウソン</t>
    </rPh>
    <rPh sb="6" eb="8">
      <t>ジチ</t>
    </rPh>
    <rPh sb="8" eb="10">
      <t>カイカン</t>
    </rPh>
    <rPh sb="10" eb="12">
      <t>カンリ</t>
    </rPh>
    <rPh sb="12" eb="14">
      <t>クミアイ</t>
    </rPh>
    <phoneticPr fontId="2"/>
  </si>
  <si>
    <t>沖縄県市町村総合事務組合</t>
    <rPh sb="0" eb="3">
      <t>オキナワケン</t>
    </rPh>
    <rPh sb="3" eb="6">
      <t>シチョウソン</t>
    </rPh>
    <rPh sb="6" eb="8">
      <t>ソウゴウ</t>
    </rPh>
    <rPh sb="8" eb="10">
      <t>ジム</t>
    </rPh>
    <rPh sb="10" eb="12">
      <t>クミアイ</t>
    </rPh>
    <phoneticPr fontId="2"/>
  </si>
  <si>
    <t>沖縄県町村交通災害共済組合</t>
    <rPh sb="0" eb="3">
      <t>オキナワケン</t>
    </rPh>
    <rPh sb="3" eb="5">
      <t>チョウソン</t>
    </rPh>
    <rPh sb="5" eb="7">
      <t>コウツウ</t>
    </rPh>
    <rPh sb="7" eb="9">
      <t>サイガイ</t>
    </rPh>
    <rPh sb="9" eb="11">
      <t>キョウサイ</t>
    </rPh>
    <rPh sb="11" eb="13">
      <t>クミアイ</t>
    </rPh>
    <phoneticPr fontId="2"/>
  </si>
  <si>
    <t>沖縄県後期高齢者医療広域連合</t>
    <rPh sb="0" eb="3">
      <t>オキナワケン</t>
    </rPh>
    <rPh sb="3" eb="5">
      <t>コウキ</t>
    </rPh>
    <rPh sb="5" eb="8">
      <t>コウレイシャ</t>
    </rPh>
    <rPh sb="8" eb="10">
      <t>イリョウ</t>
    </rPh>
    <rPh sb="10" eb="12">
      <t>コウイキ</t>
    </rPh>
    <rPh sb="12" eb="14">
      <t>レンゴウ</t>
    </rPh>
    <phoneticPr fontId="2"/>
  </si>
  <si>
    <t>ふるさと創生基金</t>
    <phoneticPr fontId="5"/>
  </si>
  <si>
    <t>多良間村ふるさとまちづくり応援基金</t>
    <phoneticPr fontId="5"/>
  </si>
  <si>
    <t>過疎対策子育て応援基金</t>
    <phoneticPr fontId="5"/>
  </si>
  <si>
    <t>地域福祉振興基金</t>
    <phoneticPr fontId="5"/>
  </si>
  <si>
    <t>人材育成基金</t>
    <phoneticPr fontId="5"/>
  </si>
  <si>
    <t>-</t>
    <phoneticPr fontId="19"/>
  </si>
  <si>
    <t>-</t>
    <phoneticPr fontId="2"/>
  </si>
  <si>
    <t>一般会計及び事業会計</t>
    <rPh sb="0" eb="2">
      <t>イッパン</t>
    </rPh>
    <rPh sb="2" eb="4">
      <t>カイケイ</t>
    </rPh>
    <rPh sb="4" eb="5">
      <t>オヨ</t>
    </rPh>
    <rPh sb="6" eb="10">
      <t>ジギョウカイケイ</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</si>
  <si>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</si>
  <si>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</si>
  <si>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</si>
  <si>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将来負担比率については、基金等の充当可能財源が地方債等の将来負担額を上回っているためゼロが続いている。有形固定資産減価償却率については、類似団体内で平均以下であるが、役場庁舎をはじめ、有形固定資産減価償却率が50%以上の資産を多数保有しているため、公共施設の更新費用を計画的に準備していく必要がある。</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</si>
  <si>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</si>
  <si>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</si>
  <si>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</si>
  <si>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</si>
  <si>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</si>
  <si>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</si>
  <si>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実質公債費比率については、減少傾向にあるものの、大型事業である含みつ糖製糖施設に係る償還等も始まったことから、元利償還額は年々増加している。将来負担比率及び実質公債費比率の軽減のため、今後も補助金の活用や事業計画の優先順位等の検討を行い、地方債の発行抑制に努めていく。</t>
    <rPh sb="45" eb="46">
      <t>ナド</t>
    </rPh>
    <rPh sb="62" eb="64">
      <t>ネンネン</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</si>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</sst>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6"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9" fillId="0" borderId="0" xfId="20" applyFont="1">
      <alignment vertical="center"/>
    </xf>
    <xf numFmtId="180" fontId="1" fillId="0" borderId="0" xfId="16" applyNumberFormat="1" applyFo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291945</c:v>
                </c:pt>
                <c:pt idx="1">
                  <c:v>291173</c:v>
                </c:pt>
                <c:pt idx="2">
                  <c:v>271581</c:v>
                </c:pt>
                <c:pt idx="3">
                  <c:v>268375</c:v>
                </c:pt>
                <c:pt idx="4">
                  <c:v>301035</c:v>
                </c:pt>
              </c:numCache>
            </c:numRef>
          </c:val>
          <c:smooth val="0"/>
          <c:extLst>
            <c:ext xmlns:c16="http://schemas.microsoft.com/office/drawing/2014/chart" uri="{C3380CC4-5D6E-409C-BE32-E72D297353CC}">
              <c16:uniqueId val="{00000000-1EC3-4C2B-A8F9-3E55BC27BE28}"/>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3509466</c:v>
                </c:pt>
                <c:pt idx="1">
                  <c:v>2347091</c:v>
                </c:pt>
                <c:pt idx="2">
                  <c:v>1299037</c:v>
                </c:pt>
                <c:pt idx="3">
                  <c:v>687681</c:v>
                </c:pt>
                <c:pt idx="4">
                  <c:v>1556518</c:v>
                </c:pt>
              </c:numCache>
            </c:numRef>
          </c:val>
          <c:smooth val="0"/>
          <c:extLst>
            <c:ext xmlns:c16="http://schemas.microsoft.com/office/drawing/2014/chart" uri="{C3380CC4-5D6E-409C-BE32-E72D297353CC}">
              <c16:uniqueId val="{00000001-1EC3-4C2B-A8F9-3E55BC27BE28}"/>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45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17.420000000000002</c:v>
                </c:pt>
                <c:pt idx="1">
                  <c:v>16.309999999999999</c:v>
                </c:pt>
                <c:pt idx="2">
                  <c:v>23.84</c:v>
                </c:pt>
                <c:pt idx="3">
                  <c:v>18.96</c:v>
                </c:pt>
                <c:pt idx="4">
                  <c:v>19.11</c:v>
                </c:pt>
              </c:numCache>
            </c:numRef>
          </c:val>
          <c:extLst>
            <c:ext xmlns:c16="http://schemas.microsoft.com/office/drawing/2014/chart" uri="{C3380CC4-5D6E-409C-BE32-E72D297353CC}">
              <c16:uniqueId val="{00000000-8262-4F22-8C19-DE4C0F10E079}"/>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155.34</c:v>
                </c:pt>
                <c:pt idx="1">
                  <c:v>178.68</c:v>
                </c:pt>
                <c:pt idx="2">
                  <c:v>198.6</c:v>
                </c:pt>
                <c:pt idx="3">
                  <c:v>193.26</c:v>
                </c:pt>
                <c:pt idx="4">
                  <c:v>155.72999999999999</c:v>
                </c:pt>
              </c:numCache>
            </c:numRef>
          </c:val>
          <c:extLst>
            <c:ext xmlns:c16="http://schemas.microsoft.com/office/drawing/2014/chart" uri="{C3380CC4-5D6E-409C-BE32-E72D297353CC}">
              <c16:uniqueId val="{00000001-8262-4F22-8C19-DE4C0F10E079}"/>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18.03</c:v>
                </c:pt>
                <c:pt idx="1">
                  <c:v>15.72</c:v>
                </c:pt>
                <c:pt idx="2">
                  <c:v>20.36</c:v>
                </c:pt>
                <c:pt idx="3">
                  <c:v>-9.5299999999999994</c:v>
                </c:pt>
                <c:pt idx="4">
                  <c:v>-23.68</c:v>
                </c:pt>
              </c:numCache>
            </c:numRef>
          </c:val>
          <c:smooth val="0"/>
          <c:extLst>
            <c:ext xmlns:c16="http://schemas.microsoft.com/office/drawing/2014/chart" uri="{C3380CC4-5D6E-409C-BE32-E72D297353CC}">
              <c16:uniqueId val="{00000002-8262-4F22-8C19-DE4C0F10E079}"/>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6800-427D-A807-383790A77FDF}"/>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6800-427D-A807-383790A77FDF}"/>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6800-427D-A807-383790A77FDF}"/>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6800-427D-A807-383790A77FDF}"/>
            </c:ext>
          </c:extLst>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4-6800-427D-A807-383790A77FDF}"/>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0.04</c:v>
                </c:pt>
                <c:pt idx="2">
                  <c:v>#N/A</c:v>
                </c:pt>
                <c:pt idx="3">
                  <c:v>0.02</c:v>
                </c:pt>
                <c:pt idx="4">
                  <c:v>#N/A</c:v>
                </c:pt>
                <c:pt idx="5">
                  <c:v>0.04</c:v>
                </c:pt>
                <c:pt idx="6">
                  <c:v>#N/A</c:v>
                </c:pt>
                <c:pt idx="7">
                  <c:v>0.02</c:v>
                </c:pt>
                <c:pt idx="8">
                  <c:v>#N/A</c:v>
                </c:pt>
                <c:pt idx="9">
                  <c:v>0.04</c:v>
                </c:pt>
              </c:numCache>
            </c:numRef>
          </c:val>
          <c:extLst>
            <c:ext xmlns:c16="http://schemas.microsoft.com/office/drawing/2014/chart" uri="{C3380CC4-5D6E-409C-BE32-E72D297353CC}">
              <c16:uniqueId val="{00000005-6800-427D-A807-383790A77FDF}"/>
            </c:ext>
          </c:extLst>
        </c:ser>
        <c:ser>
          <c:idx val="6"/>
          <c:order val="6"/>
          <c:tx>
            <c:strRef>
              <c:f>データシート!$A$33</c:f>
              <c:strCache>
                <c:ptCount val="1"/>
                <c:pt idx="0">
                  <c:v>簡易水道事業特別会計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0.36</c:v>
                </c:pt>
                <c:pt idx="2">
                  <c:v>#N/A</c:v>
                </c:pt>
                <c:pt idx="3">
                  <c:v>0.82</c:v>
                </c:pt>
                <c:pt idx="4">
                  <c:v>#N/A</c:v>
                </c:pt>
                <c:pt idx="5">
                  <c:v>1.02</c:v>
                </c:pt>
                <c:pt idx="6">
                  <c:v>#N/A</c:v>
                </c:pt>
                <c:pt idx="7">
                  <c:v>0.99</c:v>
                </c:pt>
                <c:pt idx="8">
                  <c:v>#N/A</c:v>
                </c:pt>
                <c:pt idx="9">
                  <c:v>0.25</c:v>
                </c:pt>
              </c:numCache>
            </c:numRef>
          </c:val>
          <c:extLst>
            <c:ext xmlns:c16="http://schemas.microsoft.com/office/drawing/2014/chart" uri="{C3380CC4-5D6E-409C-BE32-E72D297353CC}">
              <c16:uniqueId val="{00000006-6800-427D-A807-383790A77FDF}"/>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1.93</c:v>
                </c:pt>
                <c:pt idx="2">
                  <c:v>#N/A</c:v>
                </c:pt>
                <c:pt idx="3">
                  <c:v>1.56</c:v>
                </c:pt>
                <c:pt idx="4">
                  <c:v>#N/A</c:v>
                </c:pt>
                <c:pt idx="5">
                  <c:v>1.43</c:v>
                </c:pt>
                <c:pt idx="6">
                  <c:v>#N/A</c:v>
                </c:pt>
                <c:pt idx="7">
                  <c:v>1.4</c:v>
                </c:pt>
                <c:pt idx="8">
                  <c:v>#N/A</c:v>
                </c:pt>
                <c:pt idx="9">
                  <c:v>1.83</c:v>
                </c:pt>
              </c:numCache>
            </c:numRef>
          </c:val>
          <c:extLst>
            <c:ext xmlns:c16="http://schemas.microsoft.com/office/drawing/2014/chart" uri="{C3380CC4-5D6E-409C-BE32-E72D297353CC}">
              <c16:uniqueId val="{00000007-6800-427D-A807-383790A77FDF}"/>
            </c:ext>
          </c:extLst>
        </c:ser>
        <c:ser>
          <c:idx val="8"/>
          <c:order val="8"/>
          <c:tx>
            <c:strRef>
              <c:f>データシート!$A$35</c:f>
              <c:strCache>
                <c:ptCount val="1"/>
                <c:pt idx="0">
                  <c:v>国民健康保険事業特別会計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2.56</c:v>
                </c:pt>
                <c:pt idx="2">
                  <c:v>#N/A</c:v>
                </c:pt>
                <c:pt idx="3">
                  <c:v>5.39</c:v>
                </c:pt>
                <c:pt idx="4">
                  <c:v>#N/A</c:v>
                </c:pt>
                <c:pt idx="5">
                  <c:v>4.09</c:v>
                </c:pt>
                <c:pt idx="6">
                  <c:v>#N/A</c:v>
                </c:pt>
                <c:pt idx="7">
                  <c:v>1.17</c:v>
                </c:pt>
                <c:pt idx="8">
                  <c:v>#N/A</c:v>
                </c:pt>
                <c:pt idx="9">
                  <c:v>1.9</c:v>
                </c:pt>
              </c:numCache>
            </c:numRef>
          </c:val>
          <c:extLst>
            <c:ext xmlns:c16="http://schemas.microsoft.com/office/drawing/2014/chart" uri="{C3380CC4-5D6E-409C-BE32-E72D297353CC}">
              <c16:uniqueId val="{00000008-6800-427D-A807-383790A77FDF}"/>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17.420000000000002</c:v>
                </c:pt>
                <c:pt idx="2">
                  <c:v>#N/A</c:v>
                </c:pt>
                <c:pt idx="3">
                  <c:v>16.3</c:v>
                </c:pt>
                <c:pt idx="4">
                  <c:v>#N/A</c:v>
                </c:pt>
                <c:pt idx="5">
                  <c:v>23.84</c:v>
                </c:pt>
                <c:pt idx="6">
                  <c:v>#N/A</c:v>
                </c:pt>
                <c:pt idx="7">
                  <c:v>18.96</c:v>
                </c:pt>
                <c:pt idx="8">
                  <c:v>#N/A</c:v>
                </c:pt>
                <c:pt idx="9">
                  <c:v>19.11</c:v>
                </c:pt>
              </c:numCache>
            </c:numRef>
          </c:val>
          <c:extLst>
            <c:ext xmlns:c16="http://schemas.microsoft.com/office/drawing/2014/chart" uri="{C3380CC4-5D6E-409C-BE32-E72D297353CC}">
              <c16:uniqueId val="{00000009-6800-427D-A807-383790A77FDF}"/>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139</c:v>
                </c:pt>
                <c:pt idx="5">
                  <c:v>132</c:v>
                </c:pt>
                <c:pt idx="8">
                  <c:v>122</c:v>
                </c:pt>
                <c:pt idx="11">
                  <c:v>149</c:v>
                </c:pt>
                <c:pt idx="14">
                  <c:v>187</c:v>
                </c:pt>
              </c:numCache>
            </c:numRef>
          </c:val>
          <c:extLst>
            <c:ext xmlns:c16="http://schemas.microsoft.com/office/drawing/2014/chart" uri="{C3380CC4-5D6E-409C-BE32-E72D297353CC}">
              <c16:uniqueId val="{00000000-AEBC-4870-BAE2-2EA9AD852B41}"/>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AEBC-4870-BAE2-2EA9AD852B41}"/>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AEBC-4870-BAE2-2EA9AD852B41}"/>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AEBC-4870-BAE2-2EA9AD852B41}"/>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10</c:v>
                </c:pt>
                <c:pt idx="3">
                  <c:v>11</c:v>
                </c:pt>
                <c:pt idx="6">
                  <c:v>9</c:v>
                </c:pt>
                <c:pt idx="9">
                  <c:v>10</c:v>
                </c:pt>
                <c:pt idx="12">
                  <c:v>9</c:v>
                </c:pt>
              </c:numCache>
            </c:numRef>
          </c:val>
          <c:extLst>
            <c:ext xmlns:c16="http://schemas.microsoft.com/office/drawing/2014/chart" uri="{C3380CC4-5D6E-409C-BE32-E72D297353CC}">
              <c16:uniqueId val="{00000004-AEBC-4870-BAE2-2EA9AD852B41}"/>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AEBC-4870-BAE2-2EA9AD852B41}"/>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AEBC-4870-BAE2-2EA9AD852B41}"/>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222</c:v>
                </c:pt>
                <c:pt idx="3">
                  <c:v>213</c:v>
                </c:pt>
                <c:pt idx="6">
                  <c:v>181</c:v>
                </c:pt>
                <c:pt idx="9">
                  <c:v>208</c:v>
                </c:pt>
                <c:pt idx="12">
                  <c:v>258</c:v>
                </c:pt>
              </c:numCache>
            </c:numRef>
          </c:val>
          <c:extLst>
            <c:ext xmlns:c16="http://schemas.microsoft.com/office/drawing/2014/chart" uri="{C3380CC4-5D6E-409C-BE32-E72D297353CC}">
              <c16:uniqueId val="{00000007-AEBC-4870-BAE2-2EA9AD852B41}"/>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93</c:v>
                </c:pt>
                <c:pt idx="2">
                  <c:v>#N/A</c:v>
                </c:pt>
                <c:pt idx="3">
                  <c:v>#N/A</c:v>
                </c:pt>
                <c:pt idx="4">
                  <c:v>92</c:v>
                </c:pt>
                <c:pt idx="5">
                  <c:v>#N/A</c:v>
                </c:pt>
                <c:pt idx="6">
                  <c:v>#N/A</c:v>
                </c:pt>
                <c:pt idx="7">
                  <c:v>68</c:v>
                </c:pt>
                <c:pt idx="8">
                  <c:v>#N/A</c:v>
                </c:pt>
                <c:pt idx="9">
                  <c:v>#N/A</c:v>
                </c:pt>
                <c:pt idx="10">
                  <c:v>69</c:v>
                </c:pt>
                <c:pt idx="11">
                  <c:v>#N/A</c:v>
                </c:pt>
                <c:pt idx="12">
                  <c:v>#N/A</c:v>
                </c:pt>
                <c:pt idx="13">
                  <c:v>80</c:v>
                </c:pt>
                <c:pt idx="14">
                  <c:v>#N/A</c:v>
                </c:pt>
              </c:numCache>
            </c:numRef>
          </c:val>
          <c:smooth val="0"/>
          <c:extLst>
            <c:ext xmlns:c16="http://schemas.microsoft.com/office/drawing/2014/chart" uri="{C3380CC4-5D6E-409C-BE32-E72D297353CC}">
              <c16:uniqueId val="{00000008-AEBC-4870-BAE2-2EA9AD852B41}"/>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1258</c:v>
                </c:pt>
                <c:pt idx="5">
                  <c:v>1188</c:v>
                </c:pt>
                <c:pt idx="8">
                  <c:v>1469</c:v>
                </c:pt>
                <c:pt idx="11">
                  <c:v>1499</c:v>
                </c:pt>
                <c:pt idx="14">
                  <c:v>1561</c:v>
                </c:pt>
              </c:numCache>
            </c:numRef>
          </c:val>
          <c:extLst>
            <c:ext xmlns:c16="http://schemas.microsoft.com/office/drawing/2014/chart" uri="{C3380CC4-5D6E-409C-BE32-E72D297353CC}">
              <c16:uniqueId val="{00000000-7D18-40EA-A2EB-7EF62CA0BAD2}"/>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7D18-40EA-A2EB-7EF62CA0BAD2}"/>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2689</c:v>
                </c:pt>
                <c:pt idx="5">
                  <c:v>2910</c:v>
                </c:pt>
                <c:pt idx="8">
                  <c:v>3104</c:v>
                </c:pt>
                <c:pt idx="11">
                  <c:v>3044</c:v>
                </c:pt>
                <c:pt idx="14">
                  <c:v>2750</c:v>
                </c:pt>
              </c:numCache>
            </c:numRef>
          </c:val>
          <c:extLst>
            <c:ext xmlns:c16="http://schemas.microsoft.com/office/drawing/2014/chart" uri="{C3380CC4-5D6E-409C-BE32-E72D297353CC}">
              <c16:uniqueId val="{00000002-7D18-40EA-A2EB-7EF62CA0BAD2}"/>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7D18-40EA-A2EB-7EF62CA0BAD2}"/>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7D18-40EA-A2EB-7EF62CA0BAD2}"/>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D18-40EA-A2EB-7EF62CA0BAD2}"/>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119</c:v>
                </c:pt>
                <c:pt idx="3">
                  <c:v>87</c:v>
                </c:pt>
                <c:pt idx="6">
                  <c:v>91</c:v>
                </c:pt>
                <c:pt idx="9">
                  <c:v>55</c:v>
                </c:pt>
                <c:pt idx="12">
                  <c:v>9</c:v>
                </c:pt>
              </c:numCache>
            </c:numRef>
          </c:val>
          <c:extLst>
            <c:ext xmlns:c16="http://schemas.microsoft.com/office/drawing/2014/chart" uri="{C3380CC4-5D6E-409C-BE32-E72D297353CC}">
              <c16:uniqueId val="{00000006-7D18-40EA-A2EB-7EF62CA0BAD2}"/>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7D18-40EA-A2EB-7EF62CA0BAD2}"/>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80</c:v>
                </c:pt>
                <c:pt idx="3">
                  <c:v>76</c:v>
                </c:pt>
                <c:pt idx="6">
                  <c:v>70</c:v>
                </c:pt>
                <c:pt idx="9">
                  <c:v>68</c:v>
                </c:pt>
                <c:pt idx="12">
                  <c:v>56</c:v>
                </c:pt>
              </c:numCache>
            </c:numRef>
          </c:val>
          <c:extLst>
            <c:ext xmlns:c16="http://schemas.microsoft.com/office/drawing/2014/chart" uri="{C3380CC4-5D6E-409C-BE32-E72D297353CC}">
              <c16:uniqueId val="{00000008-7D18-40EA-A2EB-7EF62CA0BAD2}"/>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7D18-40EA-A2EB-7EF62CA0BAD2}"/>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1914</c:v>
                </c:pt>
                <c:pt idx="3">
                  <c:v>1997</c:v>
                </c:pt>
                <c:pt idx="6">
                  <c:v>2077</c:v>
                </c:pt>
                <c:pt idx="9">
                  <c:v>1943</c:v>
                </c:pt>
                <c:pt idx="12">
                  <c:v>1930</c:v>
                </c:pt>
              </c:numCache>
            </c:numRef>
          </c:val>
          <c:extLst>
            <c:ext xmlns:c16="http://schemas.microsoft.com/office/drawing/2014/chart" uri="{C3380CC4-5D6E-409C-BE32-E72D297353CC}">
              <c16:uniqueId val="{0000000A-7D18-40EA-A2EB-7EF62CA0BAD2}"/>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7D18-40EA-A2EB-7EF62CA0BAD2}"/>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2142</c:v>
                </c:pt>
                <c:pt idx="1">
                  <c:v>2091</c:v>
                </c:pt>
                <c:pt idx="2">
                  <c:v>1801</c:v>
                </c:pt>
              </c:numCache>
            </c:numRef>
          </c:val>
          <c:extLst>
            <c:ext xmlns:c16="http://schemas.microsoft.com/office/drawing/2014/chart" uri="{C3380CC4-5D6E-409C-BE32-E72D297353CC}">
              <c16:uniqueId val="{00000000-5A7E-4496-A8BE-B8C74DE72A22}"/>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105</c:v>
                </c:pt>
                <c:pt idx="1">
                  <c:v>105</c:v>
                </c:pt>
                <c:pt idx="2">
                  <c:v>105</c:v>
                </c:pt>
              </c:numCache>
            </c:numRef>
          </c:val>
          <c:extLst>
            <c:ext xmlns:c16="http://schemas.microsoft.com/office/drawing/2014/chart" uri="{C3380CC4-5D6E-409C-BE32-E72D297353CC}">
              <c16:uniqueId val="{00000001-5A7E-4496-A8BE-B8C74DE72A22}"/>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857</c:v>
                </c:pt>
                <c:pt idx="1">
                  <c:v>847</c:v>
                </c:pt>
                <c:pt idx="2">
                  <c:v>843</c:v>
                </c:pt>
              </c:numCache>
            </c:numRef>
          </c:val>
          <c:extLst>
            <c:ext xmlns:c16="http://schemas.microsoft.com/office/drawing/2014/chart" uri="{C3380CC4-5D6E-409C-BE32-E72D297353CC}">
              <c16:uniqueId val="{00000002-5A7E-4496-A8BE-B8C74DE72A22}"/>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{DEC9F5E0-5C8C-4836-BB24-06989FF36977}</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9927-4041-9DE6-25914ABCD5CB}"/>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{03F90192-1175-41E7-92DF-0555D7EB15F8}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9927-4041-9DE6-25914ABCD5CB}"/>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{C6839A0D-9017-4930-A264-1D9CA44DDBF4}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9927-4041-9DE6-25914ABCD5CB}"/>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{78EC5359-8BD8-4DD6-AD3A-5AFC20AA5901}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9927-4041-9DE6-25914ABCD5CB}"/>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{3D65DA06-33C6-4EE4-BC9F-D29BCC471733}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9927-4041-9DE6-25914ABCD5CB}"/>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{23835BF9-52C8-4F0B-967A-66B1D121DAC8}</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9927-4041-9DE6-25914ABCD5CB}"/>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{D06AA415-3C79-4450-B785-C4171CD19248}</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9927-4041-9DE6-25914ABCD5CB}"/>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{F0E7C865-0ABC-4042-8598-346E20B79C3A}</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9927-4041-9DE6-25914ABCD5CB}"/>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{30CBA6B9-79EF-444E-95C3-0736C0BB6198}</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9927-4041-9DE6-25914ABCD5CB}"/>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43.9</c:v>
                </c:pt>
                <c:pt idx="8">
                  <c:v>45.8</c:v>
                </c:pt>
                <c:pt idx="16">
                  <c:v>38.6</c:v>
                </c:pt>
                <c:pt idx="24">
                  <c:v>41.4</c:v>
                </c:pt>
                <c:pt idx="32">
                  <c:v>44</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9927-4041-9DE6-25914ABCD5CB}"/>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{1F8D444D-5E1E-4F8D-A6EB-24815340A110}</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9927-4041-9DE6-25914ABCD5CB}"/>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{836DABC9-1E61-4D34-8A84-4DB46559BF99}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9927-4041-9DE6-25914ABCD5CB}"/>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{6C3D52AF-5C08-49B5-8B67-987D6D377D86}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9927-4041-9DE6-25914ABCD5CB}"/>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{333E9F07-ABEE-4B8B-9E8B-A04BEFC3385F}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9927-4041-9DE6-25914ABCD5CB}"/>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{D378E725-D389-45C4-A5DE-C012C6C6D1B6}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9927-4041-9DE6-25914ABCD5CB}"/>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{4F561BAA-970B-4ECA-AD98-33FB567D8AA6}</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9927-4041-9DE6-25914ABCD5CB}"/>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{2BA077B4-15CC-432D-A6CD-D0125317DAD9}</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9927-4041-9DE6-25914ABCD5CB}"/>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{34B3AFC8-1BC6-4B50-8EAD-77A8FEE9183B}</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9927-4041-9DE6-25914ABCD5CB}"/>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{B254F7C8-DD07-4602-ACEA-379329871715}</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9927-4041-9DE6-25914ABCD5CB}"/>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56.3</c:v>
                </c:pt>
                <c:pt idx="8">
                  <c:v>57.7</c:v>
                </c:pt>
                <c:pt idx="16">
                  <c:v>58.9</c:v>
                </c:pt>
                <c:pt idx="24">
                  <c:v>60</c:v>
                </c:pt>
                <c:pt idx="32">
                  <c:v>60.9</c:v>
                </c:pt>
              </c:numCache>
            </c:numRef>
          </c:xVal>
          <c:yVal>
            <c:numRef>
              <c:f>公会計指標分析・財政指標組合せ分析表!$BP$55:$DC$55</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9927-4041-9DE6-25914ABCD5CB}"/>
            </c:ext>
          </c:extLst>
        </c:ser>
        <c:dLbls>
          <c:showLegendKey val="0"/>
          <c:showVal val="1"/>
          <c:showCatName val="0"/>
          <c:showSerName val="0"/>
          <c:showPercent val="0"/>
          <c:showBubbleSize val="0"/>
        </c:dLbls>
        <c:axId val="46179840"/>
        <c:axId val="46181760"/>
      </c:scatterChart>
      <c:valAx>
        <c:axId val="46179840"/>
        <c:scaling>
          <c:orientation val="maxMin"/>
          <c:max val="62"/>
          <c:min val="55"/>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{F86A3FB9-053B-4844-902E-A149DAA3089B}</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9FFF-4CB9-AAA4-2D86077F9663}"/>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{5498C903-C4F2-48E8-92FB-D19737E04575}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9FFF-4CB9-AAA4-2D86077F9663}"/>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{25DE03D2-E406-4696-866F-BAA277FE93A0}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9FFF-4CB9-AAA4-2D86077F9663}"/>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{74E86C8E-6620-43FE-A371-86AE88324775}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9FFF-4CB9-AAA4-2D86077F9663}"/>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{A680C98F-7996-404D-B0C3-BC96834BA45D}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9FFF-4CB9-AAA4-2D86077F9663}"/>
                </c:ext>
              </c:extLst>
            </c:dLbl>
            <c:dLbl>
              <c:idx val="8"/>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{9A60583C-FA3C-438B-ADB1-8904A9324CB1}</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9FFF-4CB9-AAA4-2D86077F9663}"/>
                </c:ext>
              </c:extLst>
            </c:dLbl>
            <c:dLbl>
              <c:idx val="16"/>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{A5CA7054-A714-4A08-83B4-EBA97D11347D}</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9FFF-4CB9-AAA4-2D86077F9663}"/>
                </c:ext>
              </c:extLst>
            </c:dLbl>
            <c:dLbl>
              <c:idx val="24"/>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{E86D1F30-79E3-4C2B-B7D5-3A9E19304637}</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9FFF-4CB9-AAA4-2D86077F9663}"/>
                </c:ext>
              </c:extLst>
            </c:dLbl>
            <c:dLbl>
              <c:idx val="32"/>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{75953456-7E81-4A35-B610-3B73E48551C2}</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9FFF-4CB9-AAA4-2D86077F9663}"/>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10.6</c:v>
                </c:pt>
                <c:pt idx="8">
                  <c:v>9.5</c:v>
                </c:pt>
                <c:pt idx="16">
                  <c:v>8.4</c:v>
                </c:pt>
                <c:pt idx="24">
                  <c:v>7.8</c:v>
                </c:pt>
                <c:pt idx="32">
                  <c:v>7.5</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9FFF-4CB9-AAA4-2D86077F9663}"/>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4.5096530706953748E-2"/>
                  <c:y val="-6.2416647087793951E-2"/>
                </c:manualLayout>
              </c:layout>
              <c:tx>
                <c:strRef>
                  <c:f>公会計指標分析・財政指標組合せ分析表!$BP$72</c:f>
                  <c:strCache>
                    <c:ptCount val="1"/>
                    <c:pt idx="0">
                      <c:v>H28</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{0E28F7E5-F2A5-40BF-8EEE-CA566E02F2D7}</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9FFF-4CB9-AAA4-2D86077F9663}"/>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{ADCA6A7D-9688-4EE9-AB0E-92539C9A0ABD}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9FFF-4CB9-AAA4-2D86077F9663}"/>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{2AF707C8-0D60-402A-BF55-1B081E4FB510}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9FFF-4CB9-AAA4-2D86077F9663}"/>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{C3CDC293-985F-4C86-8B14-E6C05712A764}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9FFF-4CB9-AAA4-2D86077F9663}"/>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{7DBB2593-28FD-45EB-B45C-AF5D6CBDC722}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9FFF-4CB9-AAA4-2D86077F9663}"/>
                </c:ext>
              </c:extLst>
            </c:dLbl>
            <c:dLbl>
              <c:idx val="8"/>
              <c:layout>
                <c:manualLayout>
                  <c:x val="-4.5160355153971272E-2"/>
                  <c:y val="-6.2416647087793951E-2"/>
                </c:manualLayout>
              </c:layout>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{8FA945AF-5B97-46C0-A109-C1627F840772}</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9FFF-4CB9-AAA4-2D86077F9663}"/>
                </c:ext>
              </c:extLst>
            </c:dLbl>
            <c:dLbl>
              <c:idx val="16"/>
              <c:layout>
                <c:manualLayout>
                  <c:x val="-1.8235628084249993E-2"/>
                  <c:y val="-6.2416647087793951E-2"/>
                </c:manualLayout>
              </c:layout>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{7A4573F4-91E8-4936-A256-28A0C6A0B83D}</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9FFF-4CB9-AAA4-2D86077F9663}"/>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{8B267196-1F6C-4E2E-BDAB-482DDDDCC67E}</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9FFF-4CB9-AAA4-2D86077F9663}"/>
                </c:ext>
              </c:extLst>
            </c:dLbl>
            <c:dLbl>
              <c:idx val="32"/>
              <c:layout>
                <c:manualLayout>
                  <c:x val="-1.8171803637232434E-2"/>
                  <c:y val="-6.2416647087793951E-2"/>
                </c:manualLayout>
              </c:layout>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{DEFD2F75-75D3-4AE2-B924-205CC99F969B}</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9FFF-4CB9-AAA4-2D86077F966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7.4</c:v>
                </c:pt>
                <c:pt idx="8">
                  <c:v>7.1</c:v>
                </c:pt>
                <c:pt idx="16">
                  <c:v>7.1</c:v>
                </c:pt>
                <c:pt idx="24">
                  <c:v>7.3</c:v>
                </c:pt>
                <c:pt idx="32">
                  <c:v>7.4</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9FFF-4CB9-AAA4-2D86077F9663}"/>
            </c:ext>
          </c:extLst>
        </c:ser>
        <c:dLbls>
          <c:showLegendKey val="0"/>
          <c:showVal val="1"/>
          <c:showCatName val="0"/>
          <c:showSerName val="0"/>
          <c:showPercent val="0"/>
          <c:showBubbleSize val="0"/>
        </c:dLbls>
        <c:axId val="84219776"/>
        <c:axId val="84234240"/>
      </c:scatterChart>
      <c:valAx>
        <c:axId val="84219776"/>
        <c:scaling>
          <c:orientation val="maxMin"/>
          <c:max val="7.5"/>
          <c:min val="6.9"/>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沖縄県多良間村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1,103
1,091
22.00
4,232,271
3,924,334
221,054
1,156,672
1,929,971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令和</a:t>
          </a:r>
          <a:r>
            <a:rPr kumimoji="1" lang="ja-JP" altLang="en-US" sz="1100">
              <a:solidFill>
                <a:schemeClr val="dk1"/>
              </a:solidFill>
              <a:effectLst/>
              <a:latin typeface="+mn-lt"/>
              <a:ea typeface="+mn-ea"/>
              <a:cs typeface="+mn-cs"/>
            </a:rPr>
            <a:t>２</a:t>
          </a:r>
          <a:r>
            <a:rPr kumimoji="1" lang="ja-JP" altLang="ja-JP" sz="1100">
              <a:solidFill>
                <a:schemeClr val="dk1"/>
              </a:solidFill>
              <a:effectLst/>
              <a:latin typeface="+mn-lt"/>
              <a:ea typeface="+mn-ea"/>
              <a:cs typeface="+mn-cs"/>
            </a:rPr>
            <a:t>年度は地方税の収入済額が前年度に比べ約</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百万</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した。</a:t>
          </a:r>
          <a:r>
            <a:rPr kumimoji="1" lang="ja-JP" altLang="en-US" sz="1100">
              <a:solidFill>
                <a:schemeClr val="dk1"/>
              </a:solidFill>
              <a:effectLst/>
              <a:latin typeface="+mn-lt"/>
              <a:ea typeface="+mn-ea"/>
              <a:cs typeface="+mn-cs"/>
            </a:rPr>
            <a:t>また、</a:t>
          </a:r>
          <a:r>
            <a:rPr kumimoji="1" lang="ja-JP" altLang="ja-JP" sz="1100">
              <a:solidFill>
                <a:schemeClr val="dk1"/>
              </a:solidFill>
              <a:effectLst/>
              <a:latin typeface="+mn-lt"/>
              <a:ea typeface="+mn-ea"/>
              <a:cs typeface="+mn-cs"/>
            </a:rPr>
            <a:t>類似団体に比べ低い数値となっているため、今後も税収徴収の強化に努め、歳入の確保をする必要がある。また、本村の産業は主に農業（さとうきび、畜産、葉たばこ）であることから、含みつ糖製糖施設の整備を行い、農業経営基盤安定を図っている。今後は観光による産業振興を目指し、住民所得の向上に取り組む。</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53522</xdr:rowOff>
    </xdr:from>
    <xdr:to>
      <xdr:col>23</xdr:col>
      <xdr:colOff>133350</xdr:colOff>
      <xdr:row>45</xdr:row>
      <xdr:rowOff>51102</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054272"/>
          <a:ext cx="0" cy="17120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23179</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738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51102</xdr:rowOff>
    </xdr:from>
    <xdr:to>
      <xdr:col>24</xdr:col>
      <xdr:colOff>12700</xdr:colOff>
      <xdr:row>45</xdr:row>
      <xdr:rowOff>51102</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766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139899</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5797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53522</xdr:rowOff>
    </xdr:from>
    <xdr:to>
      <xdr:col>24</xdr:col>
      <xdr:colOff>12700</xdr:colOff>
      <xdr:row>35</xdr:row>
      <xdr:rowOff>53522</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054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165100</xdr:rowOff>
    </xdr:from>
    <xdr:to>
      <xdr:col>23</xdr:col>
      <xdr:colOff>133350</xdr:colOff>
      <xdr:row>44</xdr:row>
      <xdr:rowOff>165100</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77089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50394</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4227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33867</xdr:rowOff>
    </xdr:from>
    <xdr:to>
      <xdr:col>23</xdr:col>
      <xdr:colOff>184150</xdr:colOff>
      <xdr:row>44</xdr:row>
      <xdr:rowOff>135467</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577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165100</xdr:rowOff>
    </xdr:from>
    <xdr:to>
      <xdr:col>19</xdr:col>
      <xdr:colOff>133350</xdr:colOff>
      <xdr:row>44</xdr:row>
      <xdr:rowOff>165100</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3225800" y="7708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44</xdr:row>
      <xdr:rowOff>45357</xdr:rowOff>
    </xdr:from>
    <xdr:to>
      <xdr:col>19</xdr:col>
      <xdr:colOff>184150</xdr:colOff>
      <xdr:row>44</xdr:row>
      <xdr:rowOff>146957</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58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157134</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3580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165100</xdr:rowOff>
    </xdr:from>
    <xdr:to>
      <xdr:col>15</xdr:col>
      <xdr:colOff>82550</xdr:colOff>
      <xdr:row>45</xdr:row>
      <xdr:rowOff>5141</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flipV="1">
          <a:off x="2336800" y="7708900"/>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44</xdr:row>
      <xdr:rowOff>45357</xdr:rowOff>
    </xdr:from>
    <xdr:to>
      <xdr:col>15</xdr:col>
      <xdr:colOff>133350</xdr:colOff>
      <xdr:row>44</xdr:row>
      <xdr:rowOff>146957</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58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157134</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358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45</xdr:row>
      <xdr:rowOff>5141</xdr:rowOff>
    </xdr:from>
    <xdr:to>
      <xdr:col>11</xdr:col>
      <xdr:colOff>31750</xdr:colOff>
      <xdr:row>45</xdr:row>
      <xdr:rowOff>5141</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a:off x="1447800" y="772039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44</xdr:row>
      <xdr:rowOff>45357</xdr:rowOff>
    </xdr:from>
    <xdr:to>
      <xdr:col>11</xdr:col>
      <xdr:colOff>82550</xdr:colOff>
      <xdr:row>44</xdr:row>
      <xdr:rowOff>146957</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58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157134</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358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45357</xdr:rowOff>
    </xdr:from>
    <xdr:to>
      <xdr:col>7</xdr:col>
      <xdr:colOff>31750</xdr:colOff>
      <xdr:row>44</xdr:row>
      <xdr:rowOff>146957</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58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157134</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358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114300</xdr:rowOff>
    </xdr:from>
    <xdr:to>
      <xdr:col>23</xdr:col>
      <xdr:colOff>184150</xdr:colOff>
      <xdr:row>45</xdr:row>
      <xdr:rowOff>44450</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65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44</xdr:row>
      <xdr:rowOff>10177</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114300</xdr:rowOff>
    </xdr:from>
    <xdr:to>
      <xdr:col>19</xdr:col>
      <xdr:colOff>184150</xdr:colOff>
      <xdr:row>45</xdr:row>
      <xdr:rowOff>44450</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65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45</xdr:row>
      <xdr:rowOff>29227</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7744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114300</xdr:rowOff>
    </xdr:from>
    <xdr:to>
      <xdr:col>15</xdr:col>
      <xdr:colOff>133350</xdr:colOff>
      <xdr:row>45</xdr:row>
      <xdr:rowOff>44450</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65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45</xdr:row>
      <xdr:rowOff>29227</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774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125791</xdr:rowOff>
    </xdr:from>
    <xdr:to>
      <xdr:col>11</xdr:col>
      <xdr:colOff>82550</xdr:colOff>
      <xdr:row>45</xdr:row>
      <xdr:rowOff>55941</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669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45</xdr:row>
      <xdr:rowOff>40718</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7755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125791</xdr:rowOff>
    </xdr:from>
    <xdr:to>
      <xdr:col>7</xdr:col>
      <xdr:colOff>31750</xdr:colOff>
      <xdr:row>45</xdr:row>
      <xdr:rowOff>55941</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669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45</xdr:row>
      <xdr:rowOff>40718</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7755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[84.9%]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物件費や維持補修費等の減少により、当該比率は前年度から</a:t>
          </a:r>
          <a:r>
            <a:rPr kumimoji="1" lang="en-US" altLang="ja-JP" sz="1100">
              <a:solidFill>
                <a:schemeClr val="dk1"/>
              </a:solidFill>
              <a:effectLst/>
              <a:latin typeface="+mn-lt"/>
              <a:ea typeface="+mn-ea"/>
              <a:cs typeface="+mn-cs"/>
            </a:rPr>
            <a:t>4.7</a:t>
          </a:r>
          <a:r>
            <a:rPr kumimoji="1" lang="ja-JP" altLang="ja-JP" sz="1100">
              <a:solidFill>
                <a:schemeClr val="dk1"/>
              </a:solidFill>
              <a:effectLst/>
              <a:latin typeface="+mn-lt"/>
              <a:ea typeface="+mn-ea"/>
              <a:cs typeface="+mn-cs"/>
            </a:rPr>
            <a:t>％改善している。しかし、公共施設の老朽化に伴い、維持補修費は今後も増加する見込みであることから、今後も削減に努める必要がある。</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6" name="テキスト ボックス 125">
          <a:extLst>
            <a:ext uri="{FF2B5EF4-FFF2-40B4-BE49-F238E27FC236}">
              <a16:creationId xmlns:a16="http://schemas.microsoft.com/office/drawing/2014/main" id="{00000000-0008-0000-0300-00007E000000}"/>
            </a:ext>
          </a:extLst>
        </xdr:cNvPr>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8" name="テキスト ボックス 127">
          <a:extLst>
            <a:ext uri="{FF2B5EF4-FFF2-40B4-BE49-F238E27FC236}">
              <a16:creationId xmlns:a16="http://schemas.microsoft.com/office/drawing/2014/main" id="{00000000-0008-0000-0300-000080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9" name="財政構造の弾力性グラフ枠">
          <a:extLst>
            <a:ext uri="{FF2B5EF4-FFF2-40B4-BE49-F238E27FC236}">
              <a16:creationId xmlns:a16="http://schemas.microsoft.com/office/drawing/2014/main" id="{00000000-0008-0000-0300-000081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78740</xdr:rowOff>
    </xdr:from>
    <xdr:to>
      <xdr:col>23</xdr:col>
      <xdr:colOff>133350</xdr:colOff>
      <xdr:row>68</xdr:row>
      <xdr:rowOff>29210</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flipV="1">
          <a:off x="4953000" y="10022840"/>
          <a:ext cx="0" cy="16649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68</xdr:row>
      <xdr:rowOff>1287</xdr:rowOff>
    </xdr:from>
    <xdr:ext cx="762000" cy="259045"/>
    <xdr:sp macro="" textlink="">
      <xdr:nvSpPr>
        <xdr:cNvPr id="131" name="財政構造の弾力性最小値テキスト">
          <a:extLst>
            <a:ext uri="{FF2B5EF4-FFF2-40B4-BE49-F238E27FC236}">
              <a16:creationId xmlns:a16="http://schemas.microsoft.com/office/drawing/2014/main" id="{00000000-0008-0000-0300-000083000000}"/>
            </a:ext>
          </a:extLst>
        </xdr:cNvPr>
        <xdr:cNvSpPr txBox="1"/>
      </xdr:nvSpPr>
      <xdr:spPr>
        <a:xfrm>
          <a:off x="5041900" y="11659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68</xdr:row>
      <xdr:rowOff>29210</xdr:rowOff>
    </xdr:from>
    <xdr:to>
      <xdr:col>24</xdr:col>
      <xdr:colOff>12700</xdr:colOff>
      <xdr:row>68</xdr:row>
      <xdr:rowOff>29210</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864100" y="11687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165117</xdr:rowOff>
    </xdr:from>
    <xdr:ext cx="762000" cy="259045"/>
    <xdr:sp macro="" textlink="">
      <xdr:nvSpPr>
        <xdr:cNvPr id="133" name="財政構造の弾力性最大値テキスト">
          <a:extLst>
            <a:ext uri="{FF2B5EF4-FFF2-40B4-BE49-F238E27FC236}">
              <a16:creationId xmlns:a16="http://schemas.microsoft.com/office/drawing/2014/main" id="{00000000-0008-0000-0300-000085000000}"/>
            </a:ext>
          </a:extLst>
        </xdr:cNvPr>
        <xdr:cNvSpPr txBox="1"/>
      </xdr:nvSpPr>
      <xdr:spPr>
        <a:xfrm>
          <a:off x="5041900" y="976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78740</xdr:rowOff>
    </xdr:from>
    <xdr:to>
      <xdr:col>24</xdr:col>
      <xdr:colOff>12700</xdr:colOff>
      <xdr:row>58</xdr:row>
      <xdr:rowOff>78740</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4864100" y="1002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161653</xdr:rowOff>
    </xdr:from>
    <xdr:to>
      <xdr:col>23</xdr:col>
      <xdr:colOff>133350</xdr:colOff>
      <xdr:row>63</xdr:row>
      <xdr:rowOff>152219</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flipV="1">
          <a:off x="4114800" y="10791553"/>
          <a:ext cx="838200" cy="162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103250</xdr:rowOff>
    </xdr:from>
    <xdr:ext cx="762000" cy="259045"/>
    <xdr:sp macro="" textlink="">
      <xdr:nvSpPr>
        <xdr:cNvPr id="136" name="財政構造の弾力性平均値テキスト">
          <a:extLst>
            <a:ext uri="{FF2B5EF4-FFF2-40B4-BE49-F238E27FC236}">
              <a16:creationId xmlns:a16="http://schemas.microsoft.com/office/drawing/2014/main" id="{00000000-0008-0000-0300-000088000000}"/>
            </a:ext>
          </a:extLst>
        </xdr:cNvPr>
        <xdr:cNvSpPr txBox="1"/>
      </xdr:nvSpPr>
      <xdr:spPr>
        <a:xfrm>
          <a:off x="5041900" y="105617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86723</xdr:rowOff>
    </xdr:from>
    <xdr:to>
      <xdr:col>23</xdr:col>
      <xdr:colOff>184150</xdr:colOff>
      <xdr:row>63</xdr:row>
      <xdr:rowOff>16873</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4902200" y="10716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152219</xdr:rowOff>
    </xdr:from>
    <xdr:to>
      <xdr:col>19</xdr:col>
      <xdr:colOff>133350</xdr:colOff>
      <xdr:row>64</xdr:row>
      <xdr:rowOff>146231</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flipV="1">
          <a:off x="3225800" y="10953569"/>
          <a:ext cx="889000" cy="165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131535</xdr:rowOff>
    </xdr:from>
    <xdr:to>
      <xdr:col>19</xdr:col>
      <xdr:colOff>184150</xdr:colOff>
      <xdr:row>63</xdr:row>
      <xdr:rowOff>61685</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4064000" y="1076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71862</xdr:rowOff>
    </xdr:from>
    <xdr:ext cx="7366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3733800" y="105303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146231</xdr:rowOff>
    </xdr:from>
    <xdr:to>
      <xdr:col>15</xdr:col>
      <xdr:colOff>82550</xdr:colOff>
      <xdr:row>65</xdr:row>
      <xdr:rowOff>29935</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flipV="1">
          <a:off x="2336800" y="11119031"/>
          <a:ext cx="889000" cy="55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110853</xdr:rowOff>
    </xdr:from>
    <xdr:to>
      <xdr:col>15</xdr:col>
      <xdr:colOff>133350</xdr:colOff>
      <xdr:row>63</xdr:row>
      <xdr:rowOff>41003</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3175000" y="10740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51180</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2844800" y="105096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123734</xdr:rowOff>
    </xdr:from>
    <xdr:to>
      <xdr:col>11</xdr:col>
      <xdr:colOff>31750</xdr:colOff>
      <xdr:row>65</xdr:row>
      <xdr:rowOff>29935</xdr:rowOff>
    </xdr:to>
    <xdr:cxnSp macro="">
      <xdr:nvCxnSpPr>
        <xdr:cNvPr id="144" name="直線コネクタ 143">
          <a:extLst>
            <a:ext uri="{FF2B5EF4-FFF2-40B4-BE49-F238E27FC236}">
              <a16:creationId xmlns:a16="http://schemas.microsoft.com/office/drawing/2014/main" id="{00000000-0008-0000-0300-000090000000}"/>
            </a:ext>
          </a:extLst>
        </xdr:cNvPr>
        <xdr:cNvCxnSpPr/>
      </xdr:nvCxnSpPr>
      <xdr:spPr>
        <a:xfrm>
          <a:off x="1447800" y="10753634"/>
          <a:ext cx="889000" cy="420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55699</xdr:rowOff>
    </xdr:from>
    <xdr:to>
      <xdr:col>11</xdr:col>
      <xdr:colOff>82550</xdr:colOff>
      <xdr:row>62</xdr:row>
      <xdr:rowOff>157299</xdr:rowOff>
    </xdr:to>
    <xdr:sp macro="" textlink="">
      <xdr:nvSpPr>
        <xdr:cNvPr id="145" name="フローチャート: 判断 144">
          <a:extLst>
            <a:ext uri="{FF2B5EF4-FFF2-40B4-BE49-F238E27FC236}">
              <a16:creationId xmlns:a16="http://schemas.microsoft.com/office/drawing/2014/main" id="{00000000-0008-0000-0300-000091000000}"/>
            </a:ext>
          </a:extLst>
        </xdr:cNvPr>
        <xdr:cNvSpPr/>
      </xdr:nvSpPr>
      <xdr:spPr>
        <a:xfrm>
          <a:off x="2286000" y="10685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167476</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955800" y="104544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154759</xdr:rowOff>
    </xdr:from>
    <xdr:to>
      <xdr:col>7</xdr:col>
      <xdr:colOff>31750</xdr:colOff>
      <xdr:row>62</xdr:row>
      <xdr:rowOff>84909</xdr:rowOff>
    </xdr:to>
    <xdr:sp macro="" textlink="">
      <xdr:nvSpPr>
        <xdr:cNvPr id="147" name="フローチャート: 判断 146">
          <a:extLst>
            <a:ext uri="{FF2B5EF4-FFF2-40B4-BE49-F238E27FC236}">
              <a16:creationId xmlns:a16="http://schemas.microsoft.com/office/drawing/2014/main" id="{00000000-0008-0000-0300-000093000000}"/>
            </a:ext>
          </a:extLst>
        </xdr:cNvPr>
        <xdr:cNvSpPr/>
      </xdr:nvSpPr>
      <xdr:spPr>
        <a:xfrm>
          <a:off x="1397000" y="1061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95086</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066800" y="10382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110853</xdr:rowOff>
    </xdr:from>
    <xdr:to>
      <xdr:col>23</xdr:col>
      <xdr:colOff>184150</xdr:colOff>
      <xdr:row>63</xdr:row>
      <xdr:rowOff>41003</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4902200" y="10740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82930</xdr:rowOff>
    </xdr:from>
    <xdr:ext cx="762000" cy="259045"/>
    <xdr:sp macro="" textlink="">
      <xdr:nvSpPr>
        <xdr:cNvPr id="155" name="財政構造の弾力性該当値テキスト">
          <a:extLst>
            <a:ext uri="{FF2B5EF4-FFF2-40B4-BE49-F238E27FC236}">
              <a16:creationId xmlns:a16="http://schemas.microsoft.com/office/drawing/2014/main" id="{00000000-0008-0000-0300-00009B000000}"/>
            </a:ext>
          </a:extLst>
        </xdr:cNvPr>
        <xdr:cNvSpPr txBox="1"/>
      </xdr:nvSpPr>
      <xdr:spPr>
        <a:xfrm>
          <a:off x="5041900" y="107128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101419</xdr:rowOff>
    </xdr:from>
    <xdr:to>
      <xdr:col>19</xdr:col>
      <xdr:colOff>184150</xdr:colOff>
      <xdr:row>64</xdr:row>
      <xdr:rowOff>31569</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4064000" y="10902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16346</xdr:rowOff>
    </xdr:from>
    <xdr:ext cx="7366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3733800" y="109891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95431</xdr:rowOff>
    </xdr:from>
    <xdr:to>
      <xdr:col>15</xdr:col>
      <xdr:colOff>133350</xdr:colOff>
      <xdr:row>65</xdr:row>
      <xdr:rowOff>25581</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3175000" y="11068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10358</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2844800" y="11154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150585</xdr:rowOff>
    </xdr:from>
    <xdr:to>
      <xdr:col>11</xdr:col>
      <xdr:colOff>82550</xdr:colOff>
      <xdr:row>65</xdr:row>
      <xdr:rowOff>80735</xdr:rowOff>
    </xdr:to>
    <xdr:sp macro="" textlink="">
      <xdr:nvSpPr>
        <xdr:cNvPr id="160" name="楕円 159">
          <a:extLst>
            <a:ext uri="{FF2B5EF4-FFF2-40B4-BE49-F238E27FC236}">
              <a16:creationId xmlns:a16="http://schemas.microsoft.com/office/drawing/2014/main" id="{00000000-0008-0000-0300-0000A0000000}"/>
            </a:ext>
          </a:extLst>
        </xdr:cNvPr>
        <xdr:cNvSpPr/>
      </xdr:nvSpPr>
      <xdr:spPr>
        <a:xfrm>
          <a:off x="2286000" y="1112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65512</xdr:rowOff>
    </xdr:from>
    <xdr:ext cx="762000" cy="259045"/>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1955800" y="11209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72934</xdr:rowOff>
    </xdr:from>
    <xdr:to>
      <xdr:col>7</xdr:col>
      <xdr:colOff>31750</xdr:colOff>
      <xdr:row>63</xdr:row>
      <xdr:rowOff>3084</xdr:rowOff>
    </xdr:to>
    <xdr:sp macro="" textlink="">
      <xdr:nvSpPr>
        <xdr:cNvPr id="162" name="楕円 161">
          <a:extLst>
            <a:ext uri="{FF2B5EF4-FFF2-40B4-BE49-F238E27FC236}">
              <a16:creationId xmlns:a16="http://schemas.microsoft.com/office/drawing/2014/main" id="{00000000-0008-0000-0300-0000A2000000}"/>
            </a:ext>
          </a:extLst>
        </xdr:cNvPr>
        <xdr:cNvSpPr/>
      </xdr:nvSpPr>
      <xdr:spPr>
        <a:xfrm>
          <a:off x="1397000" y="10702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159311</xdr:rowOff>
    </xdr:from>
    <xdr:ext cx="762000" cy="259045"/>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1066800" y="10789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5" name="テキスト ボックス 164">
          <a:extLst>
            <a:ext uri="{FF2B5EF4-FFF2-40B4-BE49-F238E27FC236}">
              <a16:creationId xmlns:a16="http://schemas.microsoft.com/office/drawing/2014/main" id="{00000000-0008-0000-0300-0000A5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6" name="テキスト ボックス 165">
          <a:extLst>
            <a:ext uri="{FF2B5EF4-FFF2-40B4-BE49-F238E27FC236}">
              <a16:creationId xmlns:a16="http://schemas.microsoft.com/office/drawing/2014/main" id="{00000000-0008-0000-0300-0000A6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[888,969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4" name="正方形/長方形 173">
          <a:extLst>
            <a:ext uri="{FF2B5EF4-FFF2-40B4-BE49-F238E27FC236}">
              <a16:creationId xmlns:a16="http://schemas.microsoft.com/office/drawing/2014/main" id="{00000000-0008-0000-0300-0000AE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5" name="正方形/長方形 174">
          <a:extLst>
            <a:ext uri="{FF2B5EF4-FFF2-40B4-BE49-F238E27FC236}">
              <a16:creationId xmlns:a16="http://schemas.microsoft.com/office/drawing/2014/main" id="{00000000-0008-0000-0300-0000AF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本村では宿泊施設やゴミ処理施設を直営していることや、空港業務に職員が従事しているため、類似団体平均を上回っている。民間で実施可能な部分については、委託や指定管理を進めコスト低減を図る。</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9" name="テキスト ボックス 188">
          <a:extLst>
            <a:ext uri="{FF2B5EF4-FFF2-40B4-BE49-F238E27FC236}">
              <a16:creationId xmlns:a16="http://schemas.microsoft.com/office/drawing/2014/main" id="{00000000-0008-0000-0300-0000BD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91" name="テキスト ボックス 190">
          <a:extLst>
            <a:ext uri="{FF2B5EF4-FFF2-40B4-BE49-F238E27FC236}">
              <a16:creationId xmlns:a16="http://schemas.microsoft.com/office/drawing/2014/main" id="{00000000-0008-0000-0300-0000BF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3" name="テキスト ボックス 192">
          <a:extLst>
            <a:ext uri="{FF2B5EF4-FFF2-40B4-BE49-F238E27FC236}">
              <a16:creationId xmlns:a16="http://schemas.microsoft.com/office/drawing/2014/main" id="{00000000-0008-0000-0300-0000C1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4" name="人件費・物件費等の状況グラフ枠">
          <a:extLst>
            <a:ext uri="{FF2B5EF4-FFF2-40B4-BE49-F238E27FC236}">
              <a16:creationId xmlns:a16="http://schemas.microsoft.com/office/drawing/2014/main" id="{00000000-0008-0000-0300-0000C2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121176</xdr:rowOff>
    </xdr:from>
    <xdr:to>
      <xdr:col>23</xdr:col>
      <xdr:colOff>133350</xdr:colOff>
      <xdr:row>88</xdr:row>
      <xdr:rowOff>142748</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flipV="1">
          <a:off x="4953000" y="13665726"/>
          <a:ext cx="0" cy="15646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114825</xdr:rowOff>
    </xdr:from>
    <xdr:ext cx="762000" cy="259045"/>
    <xdr:sp macro="" textlink="">
      <xdr:nvSpPr>
        <xdr:cNvPr id="196" name="人件費・物件費等の状況最小値テキスト">
          <a:extLst>
            <a:ext uri="{FF2B5EF4-FFF2-40B4-BE49-F238E27FC236}">
              <a16:creationId xmlns:a16="http://schemas.microsoft.com/office/drawing/2014/main" id="{00000000-0008-0000-0300-0000C4000000}"/>
            </a:ext>
          </a:extLst>
        </xdr:cNvPr>
        <xdr:cNvSpPr txBox="1"/>
      </xdr:nvSpPr>
      <xdr:spPr>
        <a:xfrm>
          <a:off x="5041900" y="15202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1,594,231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142748</xdr:rowOff>
    </xdr:from>
    <xdr:to>
      <xdr:col>24</xdr:col>
      <xdr:colOff>12700</xdr:colOff>
      <xdr:row>88</xdr:row>
      <xdr:rowOff>142748</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4864100" y="152303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36103</xdr:rowOff>
    </xdr:from>
    <xdr:ext cx="762000" cy="259045"/>
    <xdr:sp macro="" textlink="">
      <xdr:nvSpPr>
        <xdr:cNvPr id="198" name="人件費・物件費等の状況最大値テキスト">
          <a:extLst>
            <a:ext uri="{FF2B5EF4-FFF2-40B4-BE49-F238E27FC236}">
              <a16:creationId xmlns:a16="http://schemas.microsoft.com/office/drawing/2014/main" id="{00000000-0008-0000-0300-0000C6000000}"/>
            </a:ext>
          </a:extLst>
        </xdr:cNvPr>
        <xdr:cNvSpPr txBox="1"/>
      </xdr:nvSpPr>
      <xdr:spPr>
        <a:xfrm>
          <a:off x="5041900" y="13409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232,563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121176</xdr:rowOff>
    </xdr:from>
    <xdr:to>
      <xdr:col>24</xdr:col>
      <xdr:colOff>12700</xdr:colOff>
      <xdr:row>79</xdr:row>
      <xdr:rowOff>121176</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4864100" y="136657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64717</xdr:rowOff>
    </xdr:from>
    <xdr:to>
      <xdr:col>23</xdr:col>
      <xdr:colOff>133350</xdr:colOff>
      <xdr:row>84</xdr:row>
      <xdr:rowOff>18168</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4114800" y="14295067"/>
          <a:ext cx="838200" cy="124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13971</xdr:rowOff>
    </xdr:from>
    <xdr:ext cx="762000" cy="259045"/>
    <xdr:sp macro="" textlink="">
      <xdr:nvSpPr>
        <xdr:cNvPr id="201" name="人件費・物件費等の状況平均値テキスト">
          <a:extLst>
            <a:ext uri="{FF2B5EF4-FFF2-40B4-BE49-F238E27FC236}">
              <a16:creationId xmlns:a16="http://schemas.microsoft.com/office/drawing/2014/main" id="{00000000-0008-0000-0300-0000C9000000}"/>
            </a:ext>
          </a:extLst>
        </xdr:cNvPr>
        <xdr:cNvSpPr txBox="1"/>
      </xdr:nvSpPr>
      <xdr:spPr>
        <a:xfrm>
          <a:off x="5041900" y="137299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467,512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168894</xdr:rowOff>
    </xdr:from>
    <xdr:to>
      <xdr:col>23</xdr:col>
      <xdr:colOff>184150</xdr:colOff>
      <xdr:row>81</xdr:row>
      <xdr:rowOff>99044</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4902200" y="13884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64717</xdr:rowOff>
    </xdr:from>
    <xdr:to>
      <xdr:col>19</xdr:col>
      <xdr:colOff>133350</xdr:colOff>
      <xdr:row>84</xdr:row>
      <xdr:rowOff>34686</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flipV="1">
          <a:off x="3225800" y="14295067"/>
          <a:ext cx="889000" cy="141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80</xdr:row>
      <xdr:rowOff>123935</xdr:rowOff>
    </xdr:from>
    <xdr:to>
      <xdr:col>19</xdr:col>
      <xdr:colOff>184150</xdr:colOff>
      <xdr:row>81</xdr:row>
      <xdr:rowOff>54085</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4064000" y="13839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64262</xdr:rowOff>
    </xdr:from>
    <xdr:ext cx="7366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3733800" y="136088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80800</xdr:rowOff>
    </xdr:from>
    <xdr:to>
      <xdr:col>15</xdr:col>
      <xdr:colOff>82550</xdr:colOff>
      <xdr:row>84</xdr:row>
      <xdr:rowOff>34686</xdr:rowOff>
    </xdr:to>
    <xdr:cxnSp macro="">
      <xdr:nvCxnSpPr>
        <xdr:cNvPr id="206" name="直線コネクタ 205">
          <a:extLst>
            <a:ext uri="{FF2B5EF4-FFF2-40B4-BE49-F238E27FC236}">
              <a16:creationId xmlns:a16="http://schemas.microsoft.com/office/drawing/2014/main" id="{00000000-0008-0000-0300-0000CE000000}"/>
            </a:ext>
          </a:extLst>
        </xdr:cNvPr>
        <xdr:cNvCxnSpPr/>
      </xdr:nvCxnSpPr>
      <xdr:spPr>
        <a:xfrm>
          <a:off x="2336800" y="14311150"/>
          <a:ext cx="889000" cy="125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80</xdr:row>
      <xdr:rowOff>113081</xdr:rowOff>
    </xdr:from>
    <xdr:to>
      <xdr:col>15</xdr:col>
      <xdr:colOff>133350</xdr:colOff>
      <xdr:row>81</xdr:row>
      <xdr:rowOff>43231</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3175000" y="13829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53408</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2844800" y="135979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36145</xdr:rowOff>
    </xdr:from>
    <xdr:to>
      <xdr:col>11</xdr:col>
      <xdr:colOff>31750</xdr:colOff>
      <xdr:row>83</xdr:row>
      <xdr:rowOff>80800</xdr:rowOff>
    </xdr:to>
    <xdr:cxnSp macro="">
      <xdr:nvCxnSpPr>
        <xdr:cNvPr id="209" name="直線コネクタ 208">
          <a:extLst>
            <a:ext uri="{FF2B5EF4-FFF2-40B4-BE49-F238E27FC236}">
              <a16:creationId xmlns:a16="http://schemas.microsoft.com/office/drawing/2014/main" id="{00000000-0008-0000-0300-0000D1000000}"/>
            </a:ext>
          </a:extLst>
        </xdr:cNvPr>
        <xdr:cNvCxnSpPr/>
      </xdr:nvCxnSpPr>
      <xdr:spPr>
        <a:xfrm>
          <a:off x="1447800" y="14266495"/>
          <a:ext cx="889000" cy="44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106552</xdr:rowOff>
    </xdr:from>
    <xdr:to>
      <xdr:col>11</xdr:col>
      <xdr:colOff>82550</xdr:colOff>
      <xdr:row>81</xdr:row>
      <xdr:rowOff>36702</xdr:rowOff>
    </xdr:to>
    <xdr:sp macro="" textlink="">
      <xdr:nvSpPr>
        <xdr:cNvPr id="210" name="フローチャート: 判断 209">
          <a:extLst>
            <a:ext uri="{FF2B5EF4-FFF2-40B4-BE49-F238E27FC236}">
              <a16:creationId xmlns:a16="http://schemas.microsoft.com/office/drawing/2014/main" id="{00000000-0008-0000-0300-0000D2000000}"/>
            </a:ext>
          </a:extLst>
        </xdr:cNvPr>
        <xdr:cNvSpPr/>
      </xdr:nvSpPr>
      <xdr:spPr>
        <a:xfrm>
          <a:off x="2286000" y="13822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46879</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955800" y="13591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99825</xdr:rowOff>
    </xdr:from>
    <xdr:to>
      <xdr:col>7</xdr:col>
      <xdr:colOff>31750</xdr:colOff>
      <xdr:row>81</xdr:row>
      <xdr:rowOff>29975</xdr:rowOff>
    </xdr:to>
    <xdr:sp macro="" textlink="">
      <xdr:nvSpPr>
        <xdr:cNvPr id="212" name="フローチャート: 判断 211">
          <a:extLst>
            <a:ext uri="{FF2B5EF4-FFF2-40B4-BE49-F238E27FC236}">
              <a16:creationId xmlns:a16="http://schemas.microsoft.com/office/drawing/2014/main" id="{00000000-0008-0000-0300-0000D4000000}"/>
            </a:ext>
          </a:extLst>
        </xdr:cNvPr>
        <xdr:cNvSpPr/>
      </xdr:nvSpPr>
      <xdr:spPr>
        <a:xfrm>
          <a:off x="1397000" y="1381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40152</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066800" y="13584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138818</xdr:rowOff>
    </xdr:from>
    <xdr:to>
      <xdr:col>23</xdr:col>
      <xdr:colOff>184150</xdr:colOff>
      <xdr:row>84</xdr:row>
      <xdr:rowOff>68968</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4902200" y="14369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110895</xdr:rowOff>
    </xdr:from>
    <xdr:ext cx="762000" cy="259045"/>
    <xdr:sp macro="" textlink="">
      <xdr:nvSpPr>
        <xdr:cNvPr id="220" name="人件費・物件費等の状況該当値テキスト">
          <a:extLst>
            <a:ext uri="{FF2B5EF4-FFF2-40B4-BE49-F238E27FC236}">
              <a16:creationId xmlns:a16="http://schemas.microsoft.com/office/drawing/2014/main" id="{00000000-0008-0000-0300-0000DC000000}"/>
            </a:ext>
          </a:extLst>
        </xdr:cNvPr>
        <xdr:cNvSpPr txBox="1"/>
      </xdr:nvSpPr>
      <xdr:spPr>
        <a:xfrm>
          <a:off x="5041900" y="14341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888,969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13917</xdr:rowOff>
    </xdr:from>
    <xdr:to>
      <xdr:col>19</xdr:col>
      <xdr:colOff>184150</xdr:colOff>
      <xdr:row>83</xdr:row>
      <xdr:rowOff>115517</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4064000" y="14244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100294</xdr:rowOff>
    </xdr:from>
    <xdr:ext cx="7366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3733800" y="143306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155336</xdr:rowOff>
    </xdr:from>
    <xdr:to>
      <xdr:col>15</xdr:col>
      <xdr:colOff>133350</xdr:colOff>
      <xdr:row>84</xdr:row>
      <xdr:rowOff>85486</xdr:rowOff>
    </xdr:to>
    <xdr:sp macro="" textlink="">
      <xdr:nvSpPr>
        <xdr:cNvPr id="223" name="楕円 222">
          <a:extLst>
            <a:ext uri="{FF2B5EF4-FFF2-40B4-BE49-F238E27FC236}">
              <a16:creationId xmlns:a16="http://schemas.microsoft.com/office/drawing/2014/main" id="{00000000-0008-0000-0300-0000DF000000}"/>
            </a:ext>
          </a:extLst>
        </xdr:cNvPr>
        <xdr:cNvSpPr/>
      </xdr:nvSpPr>
      <xdr:spPr>
        <a:xfrm>
          <a:off x="3175000" y="14385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70263</xdr:rowOff>
    </xdr:from>
    <xdr:ext cx="762000" cy="25904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2844800" y="14472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30000</xdr:rowOff>
    </xdr:from>
    <xdr:to>
      <xdr:col>11</xdr:col>
      <xdr:colOff>82550</xdr:colOff>
      <xdr:row>83</xdr:row>
      <xdr:rowOff>131600</xdr:rowOff>
    </xdr:to>
    <xdr:sp macro="" textlink="">
      <xdr:nvSpPr>
        <xdr:cNvPr id="225" name="楕円 224">
          <a:extLst>
            <a:ext uri="{FF2B5EF4-FFF2-40B4-BE49-F238E27FC236}">
              <a16:creationId xmlns:a16="http://schemas.microsoft.com/office/drawing/2014/main" id="{00000000-0008-0000-0300-0000E1000000}"/>
            </a:ext>
          </a:extLst>
        </xdr:cNvPr>
        <xdr:cNvSpPr/>
      </xdr:nvSpPr>
      <xdr:spPr>
        <a:xfrm>
          <a:off x="2286000" y="14260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116377</xdr:rowOff>
    </xdr:from>
    <xdr:ext cx="762000" cy="259045"/>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955800" y="1434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156795</xdr:rowOff>
    </xdr:from>
    <xdr:to>
      <xdr:col>7</xdr:col>
      <xdr:colOff>31750</xdr:colOff>
      <xdr:row>83</xdr:row>
      <xdr:rowOff>86945</xdr:rowOff>
    </xdr:to>
    <xdr:sp macro="" textlink="">
      <xdr:nvSpPr>
        <xdr:cNvPr id="227" name="楕円 226">
          <a:extLst>
            <a:ext uri="{FF2B5EF4-FFF2-40B4-BE49-F238E27FC236}">
              <a16:creationId xmlns:a16="http://schemas.microsoft.com/office/drawing/2014/main" id="{00000000-0008-0000-0300-0000E3000000}"/>
            </a:ext>
          </a:extLst>
        </xdr:cNvPr>
        <xdr:cNvSpPr/>
      </xdr:nvSpPr>
      <xdr:spPr>
        <a:xfrm>
          <a:off x="1397000" y="14215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71722</xdr:rowOff>
    </xdr:from>
    <xdr:ext cx="762000" cy="259045"/>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066800" y="14302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30" name="テキスト ボックス 229">
          <a:extLst>
            <a:ext uri="{FF2B5EF4-FFF2-40B4-BE49-F238E27FC236}">
              <a16:creationId xmlns:a16="http://schemas.microsoft.com/office/drawing/2014/main" id="{00000000-0008-0000-0300-0000E6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31" name="テキスト ボックス 230">
          <a:extLst>
            <a:ext uri="{FF2B5EF4-FFF2-40B4-BE49-F238E27FC236}">
              <a16:creationId xmlns:a16="http://schemas.microsoft.com/office/drawing/2014/main" id="{00000000-0008-0000-0300-0000E7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[79.1]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8" name="正方形/長方形 237">
          <a:extLst>
            <a:ext uri="{FF2B5EF4-FFF2-40B4-BE49-F238E27FC236}">
              <a16:creationId xmlns:a16="http://schemas.microsoft.com/office/drawing/2014/main" id="{00000000-0008-0000-0300-0000EE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9" name="正方形/長方形 238">
          <a:extLst>
            <a:ext uri="{FF2B5EF4-FFF2-40B4-BE49-F238E27FC236}">
              <a16:creationId xmlns:a16="http://schemas.microsoft.com/office/drawing/2014/main" id="{00000000-0008-0000-0300-0000EF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40" name="正方形/長方形 239">
          <a:extLst>
            <a:ext uri="{FF2B5EF4-FFF2-40B4-BE49-F238E27FC236}">
              <a16:creationId xmlns:a16="http://schemas.microsoft.com/office/drawing/2014/main" id="{00000000-0008-0000-0300-0000F0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類似団体平均を大きく下回っている</a:t>
          </a:r>
          <a:r>
            <a:rPr kumimoji="1" lang="ja-JP" altLang="en-US" sz="1100">
              <a:solidFill>
                <a:schemeClr val="dk1"/>
              </a:solidFill>
              <a:effectLst/>
              <a:latin typeface="+mn-lt"/>
              <a:ea typeface="+mn-ea"/>
              <a:cs typeface="+mn-cs"/>
            </a:rPr>
            <a:t>ほか、令和元年度よりも減少している</a:t>
          </a:r>
          <a:r>
            <a:rPr kumimoji="1" lang="ja-JP" altLang="ja-JP" sz="1100">
              <a:solidFill>
                <a:schemeClr val="dk1"/>
              </a:solidFill>
              <a:effectLst/>
              <a:latin typeface="+mn-lt"/>
              <a:ea typeface="+mn-ea"/>
              <a:cs typeface="+mn-cs"/>
            </a:rPr>
            <a:t>。今後も人事院勧告に準拠した給与体系を基本に、給与の適正化に努めていく。</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a:extLst>
            <a:ext uri="{FF2B5EF4-FFF2-40B4-BE49-F238E27FC236}">
              <a16:creationId xmlns:a16="http://schemas.microsoft.com/office/drawing/2014/main" id="{00000000-0008-0000-0300-0000FC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60007</xdr:rowOff>
    </xdr:from>
    <xdr:to>
      <xdr:col>81</xdr:col>
      <xdr:colOff>44450</xdr:colOff>
      <xdr:row>88</xdr:row>
      <xdr:rowOff>150813</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flipV="1">
          <a:off x="17018000" y="13947457"/>
          <a:ext cx="0" cy="12909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122890</xdr:rowOff>
    </xdr:from>
    <xdr:ext cx="762000" cy="259045"/>
    <xdr:sp macro="" textlink="">
      <xdr:nvSpPr>
        <xdr:cNvPr id="254" name="給与水準   （国との比較）最小値テキスト">
          <a:extLst>
            <a:ext uri="{FF2B5EF4-FFF2-40B4-BE49-F238E27FC236}">
              <a16:creationId xmlns:a16="http://schemas.microsoft.com/office/drawing/2014/main" id="{00000000-0008-0000-0300-0000FE000000}"/>
            </a:ext>
          </a:extLst>
        </xdr:cNvPr>
        <xdr:cNvSpPr txBox="1"/>
      </xdr:nvSpPr>
      <xdr:spPr>
        <a:xfrm>
          <a:off x="17106900" y="15210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150813</xdr:rowOff>
    </xdr:from>
    <xdr:to>
      <xdr:col>81</xdr:col>
      <xdr:colOff>133350</xdr:colOff>
      <xdr:row>88</xdr:row>
      <xdr:rowOff>150813</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5238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146384</xdr:rowOff>
    </xdr:from>
    <xdr:ext cx="762000" cy="259045"/>
    <xdr:sp macro="" textlink="">
      <xdr:nvSpPr>
        <xdr:cNvPr id="256" name="給与水準   （国との比較）最大値テキスト">
          <a:extLst>
            <a:ext uri="{FF2B5EF4-FFF2-40B4-BE49-F238E27FC236}">
              <a16:creationId xmlns:a16="http://schemas.microsoft.com/office/drawing/2014/main" id="{00000000-0008-0000-0300-000000010000}"/>
            </a:ext>
          </a:extLst>
        </xdr:cNvPr>
        <xdr:cNvSpPr txBox="1"/>
      </xdr:nvSpPr>
      <xdr:spPr>
        <a:xfrm>
          <a:off x="17106900" y="13690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60007</xdr:rowOff>
    </xdr:from>
    <xdr:to>
      <xdr:col>81</xdr:col>
      <xdr:colOff>133350</xdr:colOff>
      <xdr:row>81</xdr:row>
      <xdr:rowOff>60007</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3947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81</xdr:row>
      <xdr:rowOff>60007</xdr:rowOff>
    </xdr:from>
    <xdr:to>
      <xdr:col>81</xdr:col>
      <xdr:colOff>44450</xdr:colOff>
      <xdr:row>82</xdr:row>
      <xdr:rowOff>39370</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flipV="1">
          <a:off x="16179800" y="13947457"/>
          <a:ext cx="838200" cy="150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119397</xdr:rowOff>
    </xdr:from>
    <xdr:ext cx="762000" cy="259045"/>
    <xdr:sp macro="" textlink="">
      <xdr:nvSpPr>
        <xdr:cNvPr id="259" name="給与水準   （国との比較）平均値テキスト">
          <a:extLst>
            <a:ext uri="{FF2B5EF4-FFF2-40B4-BE49-F238E27FC236}">
              <a16:creationId xmlns:a16="http://schemas.microsoft.com/office/drawing/2014/main" id="{00000000-0008-0000-0300-000003010000}"/>
            </a:ext>
          </a:extLst>
        </xdr:cNvPr>
        <xdr:cNvSpPr txBox="1"/>
      </xdr:nvSpPr>
      <xdr:spPr>
        <a:xfrm>
          <a:off x="17106900" y="14864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147320</xdr:rowOff>
    </xdr:from>
    <xdr:to>
      <xdr:col>81</xdr:col>
      <xdr:colOff>95250</xdr:colOff>
      <xdr:row>87</xdr:row>
      <xdr:rowOff>77470</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69672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82</xdr:row>
      <xdr:rowOff>39370</xdr:rowOff>
    </xdr:from>
    <xdr:to>
      <xdr:col>77</xdr:col>
      <xdr:colOff>44450</xdr:colOff>
      <xdr:row>82</xdr:row>
      <xdr:rowOff>57468</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flipV="1">
          <a:off x="15290800" y="14098270"/>
          <a:ext cx="889000" cy="1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147320</xdr:rowOff>
    </xdr:from>
    <xdr:to>
      <xdr:col>77</xdr:col>
      <xdr:colOff>95250</xdr:colOff>
      <xdr:row>87</xdr:row>
      <xdr:rowOff>77470</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129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62247</xdr:rowOff>
    </xdr:from>
    <xdr:ext cx="7366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5798800" y="14978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82</xdr:row>
      <xdr:rowOff>57468</xdr:rowOff>
    </xdr:from>
    <xdr:to>
      <xdr:col>72</xdr:col>
      <xdr:colOff>203200</xdr:colOff>
      <xdr:row>83</xdr:row>
      <xdr:rowOff>12700</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flipV="1">
          <a:off x="14401800" y="14116368"/>
          <a:ext cx="889000" cy="126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147320</xdr:rowOff>
    </xdr:from>
    <xdr:to>
      <xdr:col>73</xdr:col>
      <xdr:colOff>44450</xdr:colOff>
      <xdr:row>87</xdr:row>
      <xdr:rowOff>77470</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5240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62247</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909800" y="1497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82</xdr:row>
      <xdr:rowOff>123825</xdr:rowOff>
    </xdr:from>
    <xdr:to>
      <xdr:col>68</xdr:col>
      <xdr:colOff>152400</xdr:colOff>
      <xdr:row>83</xdr:row>
      <xdr:rowOff>12700</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a:off x="13512800" y="14182725"/>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147320</xdr:rowOff>
    </xdr:from>
    <xdr:to>
      <xdr:col>68</xdr:col>
      <xdr:colOff>203200</xdr:colOff>
      <xdr:row>87</xdr:row>
      <xdr:rowOff>77470</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4351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62247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020800" y="1497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123189</xdr:rowOff>
    </xdr:from>
    <xdr:to>
      <xdr:col>64</xdr:col>
      <xdr:colOff>152400</xdr:colOff>
      <xdr:row>87</xdr:row>
      <xdr:rowOff>53339</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3462000" y="14867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38116</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131800" y="14954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81</xdr:row>
      <xdr:rowOff>9207</xdr:rowOff>
    </xdr:from>
    <xdr:to>
      <xdr:col>81</xdr:col>
      <xdr:colOff>95250</xdr:colOff>
      <xdr:row>81</xdr:row>
      <xdr:rowOff>110807</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6967200" y="13896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80</xdr:row>
      <xdr:rowOff>101934</xdr:rowOff>
    </xdr:from>
    <xdr:ext cx="762000" cy="259045"/>
    <xdr:sp macro="" textlink="">
      <xdr:nvSpPr>
        <xdr:cNvPr id="278" name="給与水準   （国との比較）該当値テキスト">
          <a:extLst>
            <a:ext uri="{FF2B5EF4-FFF2-40B4-BE49-F238E27FC236}">
              <a16:creationId xmlns:a16="http://schemas.microsoft.com/office/drawing/2014/main" id="{00000000-0008-0000-0300-000016010000}"/>
            </a:ext>
          </a:extLst>
        </xdr:cNvPr>
        <xdr:cNvSpPr txBox="1"/>
      </xdr:nvSpPr>
      <xdr:spPr>
        <a:xfrm>
          <a:off x="17106900" y="13817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81</xdr:row>
      <xdr:rowOff>160020</xdr:rowOff>
    </xdr:from>
    <xdr:to>
      <xdr:col>77</xdr:col>
      <xdr:colOff>95250</xdr:colOff>
      <xdr:row>82</xdr:row>
      <xdr:rowOff>90170</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129000" y="14047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80</xdr:row>
      <xdr:rowOff>100347</xdr:rowOff>
    </xdr:from>
    <xdr:ext cx="7366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5798800" y="138163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82</xdr:row>
      <xdr:rowOff>6668</xdr:rowOff>
    </xdr:from>
    <xdr:to>
      <xdr:col>73</xdr:col>
      <xdr:colOff>44450</xdr:colOff>
      <xdr:row>82</xdr:row>
      <xdr:rowOff>108268</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5240000" y="14065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80</xdr:row>
      <xdr:rowOff>118445</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909800" y="13834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82</xdr:row>
      <xdr:rowOff>133350</xdr:rowOff>
    </xdr:from>
    <xdr:to>
      <xdr:col>68</xdr:col>
      <xdr:colOff>203200</xdr:colOff>
      <xdr:row>83</xdr:row>
      <xdr:rowOff>63500</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4351000" y="1419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81</xdr:row>
      <xdr:rowOff>73677</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020800" y="1396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82</xdr:row>
      <xdr:rowOff>73025</xdr:rowOff>
    </xdr:from>
    <xdr:to>
      <xdr:col>64</xdr:col>
      <xdr:colOff>152400</xdr:colOff>
      <xdr:row>83</xdr:row>
      <xdr:rowOff>3175</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3462000" y="1413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81</xdr:row>
      <xdr:rowOff>13352</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131800" y="13900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[43.52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空港業務や宿泊施設、コミュニティー施設等の出先機関に職員を配置していることが要因の</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つであるため、指定管理や事務の見直しを行い、適正な職員管理に努める。</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a:extLst>
            <a:ext uri="{FF2B5EF4-FFF2-40B4-BE49-F238E27FC236}">
              <a16:creationId xmlns:a16="http://schemas.microsoft.com/office/drawing/2014/main" id="{00000000-0008-0000-0300-000038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60</xdr:row>
      <xdr:rowOff>39636</xdr:rowOff>
    </xdr:from>
    <xdr:to>
      <xdr:col>81</xdr:col>
      <xdr:colOff>44450</xdr:colOff>
      <xdr:row>67</xdr:row>
      <xdr:rowOff>101003</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flipV="1">
          <a:off x="17018000" y="10326636"/>
          <a:ext cx="0" cy="12615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73080</xdr:rowOff>
    </xdr:from>
    <xdr:ext cx="762000" cy="259045"/>
    <xdr:sp macro="" textlink="">
      <xdr:nvSpPr>
        <xdr:cNvPr id="314" name="定員管理の状況最小値テキスト">
          <a:extLst>
            <a:ext uri="{FF2B5EF4-FFF2-40B4-BE49-F238E27FC236}">
              <a16:creationId xmlns:a16="http://schemas.microsoft.com/office/drawing/2014/main" id="{00000000-0008-0000-0300-00003A010000}"/>
            </a:ext>
          </a:extLst>
        </xdr:cNvPr>
        <xdr:cNvSpPr txBox="1"/>
      </xdr:nvSpPr>
      <xdr:spPr>
        <a:xfrm>
          <a:off x="17106900" y="11560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101003</xdr:rowOff>
    </xdr:from>
    <xdr:to>
      <xdr:col>81</xdr:col>
      <xdr:colOff>133350</xdr:colOff>
      <xdr:row>67</xdr:row>
      <xdr:rowOff>101003</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11588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126013</xdr:rowOff>
    </xdr:from>
    <xdr:ext cx="762000" cy="259045"/>
    <xdr:sp macro="" textlink="">
      <xdr:nvSpPr>
        <xdr:cNvPr id="316" name="定員管理の状況最大値テキスト">
          <a:extLst>
            <a:ext uri="{FF2B5EF4-FFF2-40B4-BE49-F238E27FC236}">
              <a16:creationId xmlns:a16="http://schemas.microsoft.com/office/drawing/2014/main" id="{00000000-0008-0000-0300-00003C010000}"/>
            </a:ext>
          </a:extLst>
        </xdr:cNvPr>
        <xdr:cNvSpPr txBox="1"/>
      </xdr:nvSpPr>
      <xdr:spPr>
        <a:xfrm>
          <a:off x="17106900" y="10070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60</xdr:row>
      <xdr:rowOff>39636</xdr:rowOff>
    </xdr:from>
    <xdr:to>
      <xdr:col>81</xdr:col>
      <xdr:colOff>133350</xdr:colOff>
      <xdr:row>60</xdr:row>
      <xdr:rowOff>39636</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0326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64</xdr:row>
      <xdr:rowOff>148437</xdr:rowOff>
    </xdr:from>
    <xdr:to>
      <xdr:col>81</xdr:col>
      <xdr:colOff>44450</xdr:colOff>
      <xdr:row>65</xdr:row>
      <xdr:rowOff>23558</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flipV="1">
          <a:off x="16179800" y="11121237"/>
          <a:ext cx="838200" cy="46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127334</xdr:rowOff>
    </xdr:from>
    <xdr:ext cx="762000" cy="259045"/>
    <xdr:sp macro="" textlink="">
      <xdr:nvSpPr>
        <xdr:cNvPr id="319" name="定員管理の状況平均値テキスト">
          <a:extLst>
            <a:ext uri="{FF2B5EF4-FFF2-40B4-BE49-F238E27FC236}">
              <a16:creationId xmlns:a16="http://schemas.microsoft.com/office/drawing/2014/main" id="{00000000-0008-0000-0300-00003F010000}"/>
            </a:ext>
          </a:extLst>
        </xdr:cNvPr>
        <xdr:cNvSpPr txBox="1"/>
      </xdr:nvSpPr>
      <xdr:spPr>
        <a:xfrm>
          <a:off x="17106900" y="104143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110807</xdr:rowOff>
    </xdr:from>
    <xdr:to>
      <xdr:col>81</xdr:col>
      <xdr:colOff>95250</xdr:colOff>
      <xdr:row>62</xdr:row>
      <xdr:rowOff>40957</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967200" y="10569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64</xdr:row>
      <xdr:rowOff>168948</xdr:rowOff>
    </xdr:from>
    <xdr:to>
      <xdr:col>77</xdr:col>
      <xdr:colOff>44450</xdr:colOff>
      <xdr:row>65</xdr:row>
      <xdr:rowOff>23558</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5290800" y="11141748"/>
          <a:ext cx="889000" cy="26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101397</xdr:rowOff>
    </xdr:from>
    <xdr:to>
      <xdr:col>77</xdr:col>
      <xdr:colOff>95250</xdr:colOff>
      <xdr:row>62</xdr:row>
      <xdr:rowOff>31547</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129000" y="10559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41724</xdr:rowOff>
    </xdr:from>
    <xdr:ext cx="7366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5798800" y="103287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64</xdr:row>
      <xdr:rowOff>130340</xdr:rowOff>
    </xdr:from>
    <xdr:to>
      <xdr:col>72</xdr:col>
      <xdr:colOff>203200</xdr:colOff>
      <xdr:row>64</xdr:row>
      <xdr:rowOff>168948</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4401800" y="11103140"/>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88849</xdr:rowOff>
    </xdr:from>
    <xdr:to>
      <xdr:col>73</xdr:col>
      <xdr:colOff>44450</xdr:colOff>
      <xdr:row>62</xdr:row>
      <xdr:rowOff>18999</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5240000" y="10547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29176</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4909800" y="103161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64</xdr:row>
      <xdr:rowOff>98730</xdr:rowOff>
    </xdr:from>
    <xdr:to>
      <xdr:col>68</xdr:col>
      <xdr:colOff>152400</xdr:colOff>
      <xdr:row>64</xdr:row>
      <xdr:rowOff>130340</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3512800" y="11071530"/>
          <a:ext cx="889000" cy="31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88367</xdr:rowOff>
    </xdr:from>
    <xdr:to>
      <xdr:col>68</xdr:col>
      <xdr:colOff>203200</xdr:colOff>
      <xdr:row>62</xdr:row>
      <xdr:rowOff>18517</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4351000" y="10546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28694</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020800" y="10315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86678</xdr:rowOff>
    </xdr:from>
    <xdr:to>
      <xdr:col>64</xdr:col>
      <xdr:colOff>152400</xdr:colOff>
      <xdr:row>62</xdr:row>
      <xdr:rowOff>16828</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3462000" y="1054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27005</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3131800" y="10314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64</xdr:row>
      <xdr:rowOff>97637</xdr:rowOff>
    </xdr:from>
    <xdr:to>
      <xdr:col>81</xdr:col>
      <xdr:colOff>95250</xdr:colOff>
      <xdr:row>65</xdr:row>
      <xdr:rowOff>27787</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967200" y="11070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64</xdr:row>
      <xdr:rowOff>69714</xdr:rowOff>
    </xdr:from>
    <xdr:ext cx="762000" cy="259045"/>
    <xdr:sp macro="" textlink="">
      <xdr:nvSpPr>
        <xdr:cNvPr id="338" name="定員管理の状況該当値テキスト">
          <a:extLst>
            <a:ext uri="{FF2B5EF4-FFF2-40B4-BE49-F238E27FC236}">
              <a16:creationId xmlns:a16="http://schemas.microsoft.com/office/drawing/2014/main" id="{00000000-0008-0000-0300-000052010000}"/>
            </a:ext>
          </a:extLst>
        </xdr:cNvPr>
        <xdr:cNvSpPr txBox="1"/>
      </xdr:nvSpPr>
      <xdr:spPr>
        <a:xfrm>
          <a:off x="17106900" y="11042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64</xdr:row>
      <xdr:rowOff>144208</xdr:rowOff>
    </xdr:from>
    <xdr:to>
      <xdr:col>77</xdr:col>
      <xdr:colOff>95250</xdr:colOff>
      <xdr:row>65</xdr:row>
      <xdr:rowOff>74358</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129000" y="11117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65</xdr:row>
      <xdr:rowOff>59135</xdr:rowOff>
    </xdr:from>
    <xdr:ext cx="7366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798800" y="112033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64</xdr:row>
      <xdr:rowOff>118148</xdr:rowOff>
    </xdr:from>
    <xdr:to>
      <xdr:col>73</xdr:col>
      <xdr:colOff>44450</xdr:colOff>
      <xdr:row>65</xdr:row>
      <xdr:rowOff>48298</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5240000" y="11090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65</xdr:row>
      <xdr:rowOff>33075</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909800" y="11177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64</xdr:row>
      <xdr:rowOff>79540</xdr:rowOff>
    </xdr:from>
    <xdr:to>
      <xdr:col>68</xdr:col>
      <xdr:colOff>203200</xdr:colOff>
      <xdr:row>65</xdr:row>
      <xdr:rowOff>9690</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4351000" y="11052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64</xdr:row>
      <xdr:rowOff>165917</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020800" y="1113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64</xdr:row>
      <xdr:rowOff>47930</xdr:rowOff>
    </xdr:from>
    <xdr:to>
      <xdr:col>64</xdr:col>
      <xdr:colOff>152400</xdr:colOff>
      <xdr:row>64</xdr:row>
      <xdr:rowOff>149530</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3462000" y="11020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64</xdr:row>
      <xdr:rowOff>134307</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131800" y="11107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公債費</a:t>
          </a:r>
          <a:r>
            <a:rPr kumimoji="1" lang="ja-JP" altLang="en-US" sz="1100">
              <a:solidFill>
                <a:schemeClr val="dk1"/>
              </a:solidFill>
              <a:effectLst/>
              <a:latin typeface="+mn-lt"/>
              <a:ea typeface="+mn-ea"/>
              <a:cs typeface="+mn-cs"/>
            </a:rPr>
            <a:t>は増加したものの</a:t>
          </a:r>
          <a:r>
            <a:rPr kumimoji="1" lang="ja-JP" altLang="ja-JP" sz="1100">
              <a:solidFill>
                <a:schemeClr val="dk1"/>
              </a:solidFill>
              <a:effectLst/>
              <a:latin typeface="+mn-lt"/>
              <a:ea typeface="+mn-ea"/>
              <a:cs typeface="+mn-cs"/>
            </a:rPr>
            <a:t>実質公債費比率が減少し、類似団体平均との差が小さくなっている。令和元年度から</a:t>
          </a:r>
          <a:r>
            <a:rPr kumimoji="1" lang="ja-JP" altLang="en-US" sz="110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含みつ糖製糖施設整備事業</a:t>
          </a:r>
          <a:r>
            <a:rPr kumimoji="1" lang="ja-JP" altLang="en-US" sz="1100">
              <a:solidFill>
                <a:schemeClr val="dk1"/>
              </a:solidFill>
              <a:effectLst/>
              <a:latin typeface="+mn-lt"/>
              <a:ea typeface="+mn-ea"/>
              <a:cs typeface="+mn-cs"/>
            </a:rPr>
            <a:t>にかかる地方債の</a:t>
          </a:r>
          <a:r>
            <a:rPr kumimoji="1" lang="ja-JP" altLang="ja-JP" sz="1100">
              <a:solidFill>
                <a:schemeClr val="dk1"/>
              </a:solidFill>
              <a:effectLst/>
              <a:latin typeface="+mn-lt"/>
              <a:ea typeface="+mn-ea"/>
              <a:cs typeface="+mn-cs"/>
            </a:rPr>
            <a:t>償還</a:t>
          </a:r>
          <a:r>
            <a:rPr kumimoji="1" lang="ja-JP" altLang="en-US" sz="1100">
              <a:solidFill>
                <a:schemeClr val="dk1"/>
              </a:solidFill>
              <a:effectLst/>
              <a:latin typeface="+mn-lt"/>
              <a:ea typeface="+mn-ea"/>
              <a:cs typeface="+mn-cs"/>
            </a:rPr>
            <a:t>開始が影響していると考えられ</a:t>
          </a:r>
          <a:r>
            <a:rPr kumimoji="1" lang="ja-JP" altLang="ja-JP" sz="1100">
              <a:solidFill>
                <a:schemeClr val="dk1"/>
              </a:solidFill>
              <a:effectLst/>
              <a:latin typeface="+mn-lt"/>
              <a:ea typeface="+mn-ea"/>
              <a:cs typeface="+mn-cs"/>
            </a:rPr>
            <a:t>る。起債の抑制及び償還計画に基づいた計画的な償還を行っていく必要がある。</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3" name="公債費負担の状況グラフ枠">
          <a:extLst>
            <a:ext uri="{FF2B5EF4-FFF2-40B4-BE49-F238E27FC236}">
              <a16:creationId xmlns:a16="http://schemas.microsoft.com/office/drawing/2014/main" id="{00000000-0008-0000-0300-000075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32597</xdr:rowOff>
    </xdr:from>
    <xdr:to>
      <xdr:col>81</xdr:col>
      <xdr:colOff>44450</xdr:colOff>
      <xdr:row>45</xdr:row>
      <xdr:rowOff>82127</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flipV="1">
          <a:off x="17018000" y="6204797"/>
          <a:ext cx="0" cy="15925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54204</xdr:rowOff>
    </xdr:from>
    <xdr:ext cx="762000" cy="259045"/>
    <xdr:sp macro="" textlink="">
      <xdr:nvSpPr>
        <xdr:cNvPr id="375" name="公債費負担の状況最小値テキスト">
          <a:extLst>
            <a:ext uri="{FF2B5EF4-FFF2-40B4-BE49-F238E27FC236}">
              <a16:creationId xmlns:a16="http://schemas.microsoft.com/office/drawing/2014/main" id="{00000000-0008-0000-0300-000077010000}"/>
            </a:ext>
          </a:extLst>
        </xdr:cNvPr>
        <xdr:cNvSpPr txBox="1"/>
      </xdr:nvSpPr>
      <xdr:spPr>
        <a:xfrm>
          <a:off x="17106900" y="7769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82127</xdr:rowOff>
    </xdr:from>
    <xdr:to>
      <xdr:col>81</xdr:col>
      <xdr:colOff>133350</xdr:colOff>
      <xdr:row>45</xdr:row>
      <xdr:rowOff>82127</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6929100" y="7797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118974</xdr:rowOff>
    </xdr:from>
    <xdr:ext cx="762000" cy="259045"/>
    <xdr:sp macro="" textlink="">
      <xdr:nvSpPr>
        <xdr:cNvPr id="377" name="公債費負担の状況最大値テキスト">
          <a:extLst>
            <a:ext uri="{FF2B5EF4-FFF2-40B4-BE49-F238E27FC236}">
              <a16:creationId xmlns:a16="http://schemas.microsoft.com/office/drawing/2014/main" id="{00000000-0008-0000-0300-000079010000}"/>
            </a:ext>
          </a:extLst>
        </xdr:cNvPr>
        <xdr:cNvSpPr txBox="1"/>
      </xdr:nvSpPr>
      <xdr:spPr>
        <a:xfrm>
          <a:off x="17106900" y="5948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32597</xdr:rowOff>
    </xdr:from>
    <xdr:to>
      <xdr:col>81</xdr:col>
      <xdr:colOff>133350</xdr:colOff>
      <xdr:row>36</xdr:row>
      <xdr:rowOff>32597</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6204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156633</xdr:rowOff>
    </xdr:from>
    <xdr:to>
      <xdr:col>81</xdr:col>
      <xdr:colOff>44450</xdr:colOff>
      <xdr:row>42</xdr:row>
      <xdr:rowOff>9313</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flipV="1">
          <a:off x="16179800" y="7186083"/>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114317</xdr:rowOff>
    </xdr:from>
    <xdr:ext cx="762000" cy="259045"/>
    <xdr:sp macro="" textlink="">
      <xdr:nvSpPr>
        <xdr:cNvPr id="380" name="公債費負担の状況平均値テキスト">
          <a:extLst>
            <a:ext uri="{FF2B5EF4-FFF2-40B4-BE49-F238E27FC236}">
              <a16:creationId xmlns:a16="http://schemas.microsoft.com/office/drawing/2014/main" id="{00000000-0008-0000-0300-00007C010000}"/>
            </a:ext>
          </a:extLst>
        </xdr:cNvPr>
        <xdr:cNvSpPr txBox="1"/>
      </xdr:nvSpPr>
      <xdr:spPr>
        <a:xfrm>
          <a:off x="17106900" y="69723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97790</xdr:rowOff>
    </xdr:from>
    <xdr:to>
      <xdr:col>81</xdr:col>
      <xdr:colOff>95250</xdr:colOff>
      <xdr:row>42</xdr:row>
      <xdr:rowOff>27940</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69672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9313</xdr:rowOff>
    </xdr:from>
    <xdr:to>
      <xdr:col>77</xdr:col>
      <xdr:colOff>44450</xdr:colOff>
      <xdr:row>42</xdr:row>
      <xdr:rowOff>57573</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flipV="1">
          <a:off x="15290800" y="7210213"/>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89746</xdr:rowOff>
    </xdr:from>
    <xdr:to>
      <xdr:col>77</xdr:col>
      <xdr:colOff>95250</xdr:colOff>
      <xdr:row>42</xdr:row>
      <xdr:rowOff>19896</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129000" y="711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30073</xdr:rowOff>
    </xdr:from>
    <xdr:ext cx="736600" cy="259045"/>
    <xdr:sp macro="" textlink="">
      <xdr:nvSpPr>
        <xdr:cNvPr id="384" name="テキスト ボックス 383">
          <a:extLst>
            <a:ext uri="{FF2B5EF4-FFF2-40B4-BE49-F238E27FC236}">
              <a16:creationId xmlns:a16="http://schemas.microsoft.com/office/drawing/2014/main" id="{00000000-0008-0000-0300-000080010000}"/>
            </a:ext>
          </a:extLst>
        </xdr:cNvPr>
        <xdr:cNvSpPr txBox="1"/>
      </xdr:nvSpPr>
      <xdr:spPr>
        <a:xfrm>
          <a:off x="15798800" y="68880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57573</xdr:rowOff>
    </xdr:from>
    <xdr:to>
      <xdr:col>72</xdr:col>
      <xdr:colOff>203200</xdr:colOff>
      <xdr:row>42</xdr:row>
      <xdr:rowOff>146050</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flipV="1">
          <a:off x="14401800" y="7258473"/>
          <a:ext cx="8890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73660</xdr:rowOff>
    </xdr:from>
    <xdr:to>
      <xdr:col>73</xdr:col>
      <xdr:colOff>44450</xdr:colOff>
      <xdr:row>42</xdr:row>
      <xdr:rowOff>3810</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5240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13987</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4909800" y="687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146050</xdr:rowOff>
    </xdr:from>
    <xdr:to>
      <xdr:col>68</xdr:col>
      <xdr:colOff>152400</xdr:colOff>
      <xdr:row>43</xdr:row>
      <xdr:rowOff>63077</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flipV="1">
          <a:off x="13512800" y="7346950"/>
          <a:ext cx="8890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73660</xdr:rowOff>
    </xdr:from>
    <xdr:to>
      <xdr:col>68</xdr:col>
      <xdr:colOff>203200</xdr:colOff>
      <xdr:row>42</xdr:row>
      <xdr:rowOff>3810</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4351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13987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4020800" y="687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97790</xdr:rowOff>
    </xdr:from>
    <xdr:to>
      <xdr:col>64</xdr:col>
      <xdr:colOff>152400</xdr:colOff>
      <xdr:row>42</xdr:row>
      <xdr:rowOff>27940</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3462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38117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3131800" y="689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105833</xdr:rowOff>
    </xdr:from>
    <xdr:to>
      <xdr:col>81</xdr:col>
      <xdr:colOff>95250</xdr:colOff>
      <xdr:row>42</xdr:row>
      <xdr:rowOff>35983</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69672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77910</xdr:rowOff>
    </xdr:from>
    <xdr:ext cx="762000" cy="259045"/>
    <xdr:sp macro="" textlink="">
      <xdr:nvSpPr>
        <xdr:cNvPr id="399" name="公債費負担の状況該当値テキスト">
          <a:extLst>
            <a:ext uri="{FF2B5EF4-FFF2-40B4-BE49-F238E27FC236}">
              <a16:creationId xmlns:a16="http://schemas.microsoft.com/office/drawing/2014/main" id="{00000000-0008-0000-0300-00008F010000}"/>
            </a:ext>
          </a:extLst>
        </xdr:cNvPr>
        <xdr:cNvSpPr txBox="1"/>
      </xdr:nvSpPr>
      <xdr:spPr>
        <a:xfrm>
          <a:off x="17106900" y="7107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129963</xdr:rowOff>
    </xdr:from>
    <xdr:to>
      <xdr:col>77</xdr:col>
      <xdr:colOff>95250</xdr:colOff>
      <xdr:row>42</xdr:row>
      <xdr:rowOff>60113</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129000" y="7159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44890</xdr:rowOff>
    </xdr:from>
    <xdr:ext cx="7366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798800" y="72457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6773</xdr:rowOff>
    </xdr:from>
    <xdr:to>
      <xdr:col>73</xdr:col>
      <xdr:colOff>44450</xdr:colOff>
      <xdr:row>42</xdr:row>
      <xdr:rowOff>108373</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5240000" y="7207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93150</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909800" y="7294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95250</xdr:rowOff>
    </xdr:from>
    <xdr:to>
      <xdr:col>68</xdr:col>
      <xdr:colOff>203200</xdr:colOff>
      <xdr:row>43</xdr:row>
      <xdr:rowOff>25400</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4351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10177</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020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12277</xdr:rowOff>
    </xdr:from>
    <xdr:to>
      <xdr:col>64</xdr:col>
      <xdr:colOff>152400</xdr:colOff>
      <xdr:row>43</xdr:row>
      <xdr:rowOff>113877</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3462000" y="7384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98654</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3131800" y="7471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基金の積み立て等によって将来負担比率は</a:t>
          </a:r>
          <a:r>
            <a:rPr kumimoji="1" lang="en-US" altLang="ja-JP" sz="1100">
              <a:solidFill>
                <a:schemeClr val="dk1"/>
              </a:solidFill>
              <a:effectLst/>
              <a:latin typeface="+mn-lt"/>
              <a:ea typeface="+mn-ea"/>
              <a:cs typeface="+mn-cs"/>
            </a:rPr>
            <a:t>0</a:t>
          </a:r>
          <a:r>
            <a:rPr kumimoji="1" lang="ja-JP" altLang="ja-JP" sz="1100">
              <a:solidFill>
                <a:schemeClr val="dk1"/>
              </a:solidFill>
              <a:effectLst/>
              <a:latin typeface="+mn-lt"/>
              <a:ea typeface="+mn-ea"/>
              <a:cs typeface="+mn-cs"/>
            </a:rPr>
            <a:t>となっている。今後も公債費等の義務的経費を抑制し財政健全化に努める。</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5" name="将来負担の状況グラフ枠">
          <a:extLst>
            <a:ext uri="{FF2B5EF4-FFF2-40B4-BE49-F238E27FC236}">
              <a16:creationId xmlns:a16="http://schemas.microsoft.com/office/drawing/2014/main" id="{00000000-0008-0000-0300-0000B3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97508</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flipV="1">
          <a:off x="17018000" y="2370667"/>
          <a:ext cx="0" cy="14987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69585</xdr:rowOff>
    </xdr:from>
    <xdr:ext cx="762000" cy="259045"/>
    <xdr:sp macro="" textlink="">
      <xdr:nvSpPr>
        <xdr:cNvPr id="437" name="将来負担の状況最小値テキスト">
          <a:extLst>
            <a:ext uri="{FF2B5EF4-FFF2-40B4-BE49-F238E27FC236}">
              <a16:creationId xmlns:a16="http://schemas.microsoft.com/office/drawing/2014/main" id="{00000000-0008-0000-0300-0000B5010000}"/>
            </a:ext>
          </a:extLst>
        </xdr:cNvPr>
        <xdr:cNvSpPr txBox="1"/>
      </xdr:nvSpPr>
      <xdr:spPr>
        <a:xfrm>
          <a:off x="17106900" y="3841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97508</xdr:rowOff>
    </xdr:from>
    <xdr:to>
      <xdr:col>81</xdr:col>
      <xdr:colOff>133350</xdr:colOff>
      <xdr:row>22</xdr:row>
      <xdr:rowOff>97508</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6929100" y="38694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39" name="将来負担の状況最大値テキスト">
          <a:extLst>
            <a:ext uri="{FF2B5EF4-FFF2-40B4-BE49-F238E27FC236}">
              <a16:creationId xmlns:a16="http://schemas.microsoft.com/office/drawing/2014/main" id="{00000000-0008-0000-0300-0000B7010000}"/>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63094</xdr:rowOff>
    </xdr:from>
    <xdr:ext cx="762000" cy="259045"/>
    <xdr:sp macro="" textlink="">
      <xdr:nvSpPr>
        <xdr:cNvPr id="441" name="将来負担の状況平均値テキスト">
          <a:extLst>
            <a:ext uri="{FF2B5EF4-FFF2-40B4-BE49-F238E27FC236}">
              <a16:creationId xmlns:a16="http://schemas.microsoft.com/office/drawing/2014/main" id="{00000000-0008-0000-0300-0000B9010000}"/>
            </a:ext>
          </a:extLst>
        </xdr:cNvPr>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2" name="フローチャート: 判断 441">
          <a:extLst>
            <a:ext uri="{FF2B5EF4-FFF2-40B4-BE49-F238E27FC236}">
              <a16:creationId xmlns:a16="http://schemas.microsoft.com/office/drawing/2014/main" id="{00000000-0008-0000-0300-0000BA010000}"/>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91017</xdr:rowOff>
    </xdr:from>
    <xdr:to>
      <xdr:col>77</xdr:col>
      <xdr:colOff>95250</xdr:colOff>
      <xdr:row>14</xdr:row>
      <xdr:rowOff>21167</xdr:rowOff>
    </xdr:to>
    <xdr:sp macro="" textlink="">
      <xdr:nvSpPr>
        <xdr:cNvPr id="443" name="フローチャート: 判断 442">
          <a:extLst>
            <a:ext uri="{FF2B5EF4-FFF2-40B4-BE49-F238E27FC236}">
              <a16:creationId xmlns:a16="http://schemas.microsoft.com/office/drawing/2014/main" id="{00000000-0008-0000-0300-0000BB010000}"/>
            </a:ext>
          </a:extLst>
        </xdr:cNvPr>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44" name="テキスト ボックス 443">
          <a:extLst>
            <a:ext uri="{FF2B5EF4-FFF2-40B4-BE49-F238E27FC236}">
              <a16:creationId xmlns:a16="http://schemas.microsoft.com/office/drawing/2014/main" id="{00000000-0008-0000-0300-0000BC010000}"/>
            </a:ext>
          </a:extLst>
        </xdr:cNvPr>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91017</xdr:rowOff>
    </xdr:from>
    <xdr:to>
      <xdr:col>73</xdr:col>
      <xdr:colOff>44450</xdr:colOff>
      <xdr:row>14</xdr:row>
      <xdr:rowOff>21167</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91017</xdr:rowOff>
    </xdr:from>
    <xdr:to>
      <xdr:col>68</xdr:col>
      <xdr:colOff>203200</xdr:colOff>
      <xdr:row>14</xdr:row>
      <xdr:rowOff>21167</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31344</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91017</xdr:rowOff>
    </xdr:from>
    <xdr:to>
      <xdr:col>64</xdr:col>
      <xdr:colOff>152400</xdr:colOff>
      <xdr:row>14</xdr:row>
      <xdr:rowOff>21167</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31344</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沖縄県多良間村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1,103
1,091
22.00
4,232,271
3,924,334
221,054
1,156,672
1,929,971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空港業務や宿泊施設、コミュニティー施設等の出先機関に職員を配置しているため、類似団体よりも多くなっている。指定管理や事務の見直しを行い、人件費の節減に努める。</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12700</xdr:rowOff>
    </xdr:from>
    <xdr:to>
      <xdr:col>24</xdr:col>
      <xdr:colOff>25400</xdr:colOff>
      <xdr:row>41</xdr:row>
      <xdr:rowOff>10414</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842000"/>
          <a:ext cx="0" cy="1197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153941</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7011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10414</xdr:rowOff>
    </xdr:from>
    <xdr:to>
      <xdr:col>24</xdr:col>
      <xdr:colOff>114300</xdr:colOff>
      <xdr:row>41</xdr:row>
      <xdr:rowOff>10414</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039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99077</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12700</xdr:rowOff>
    </xdr:from>
    <xdr:to>
      <xdr:col>24</xdr:col>
      <xdr:colOff>114300</xdr:colOff>
      <xdr:row>34</xdr:row>
      <xdr:rowOff>12700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84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40</xdr:row>
      <xdr:rowOff>136144</xdr:rowOff>
    </xdr:from>
    <xdr:to>
      <xdr:col>24</xdr:col>
      <xdr:colOff>25400</xdr:colOff>
      <xdr:row>40</xdr:row>
      <xdr:rowOff>154432</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994144"/>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53865</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2260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37338</xdr:rowOff>
    </xdr:from>
    <xdr:to>
      <xdr:col>24</xdr:col>
      <xdr:colOff>76200</xdr:colOff>
      <xdr:row>37</xdr:row>
      <xdr:rowOff>138938</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40</xdr:row>
      <xdr:rowOff>136144</xdr:rowOff>
    </xdr:from>
    <xdr:to>
      <xdr:col>19</xdr:col>
      <xdr:colOff>187325</xdr:colOff>
      <xdr:row>41</xdr:row>
      <xdr:rowOff>33274</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flipV="1">
          <a:off x="3098800" y="6994144"/>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762</xdr:rowOff>
    </xdr:from>
    <xdr:to>
      <xdr:col>20</xdr:col>
      <xdr:colOff>38100</xdr:colOff>
      <xdr:row>37</xdr:row>
      <xdr:rowOff>102362</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112539</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1132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40</xdr:row>
      <xdr:rowOff>26416</xdr:rowOff>
    </xdr:from>
    <xdr:to>
      <xdr:col>15</xdr:col>
      <xdr:colOff>98425</xdr:colOff>
      <xdr:row>41</xdr:row>
      <xdr:rowOff>33274</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6884416"/>
          <a:ext cx="889000" cy="178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153924</xdr:rowOff>
    </xdr:from>
    <xdr:to>
      <xdr:col>15</xdr:col>
      <xdr:colOff>149225</xdr:colOff>
      <xdr:row>37</xdr:row>
      <xdr:rowOff>84074</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94251</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0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39</xdr:row>
      <xdr:rowOff>170434</xdr:rowOff>
    </xdr:from>
    <xdr:to>
      <xdr:col>11</xdr:col>
      <xdr:colOff>9525</xdr:colOff>
      <xdr:row>40</xdr:row>
      <xdr:rowOff>26416</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85698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126492</xdr:rowOff>
    </xdr:from>
    <xdr:to>
      <xdr:col>11</xdr:col>
      <xdr:colOff>60325</xdr:colOff>
      <xdr:row>37</xdr:row>
      <xdr:rowOff>56642</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66819</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108204</xdr:rowOff>
    </xdr:from>
    <xdr:to>
      <xdr:col>6</xdr:col>
      <xdr:colOff>171450</xdr:colOff>
      <xdr:row>37</xdr:row>
      <xdr:rowOff>38354</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48531</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04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40</xdr:row>
      <xdr:rowOff>103632</xdr:rowOff>
    </xdr:from>
    <xdr:to>
      <xdr:col>24</xdr:col>
      <xdr:colOff>76200</xdr:colOff>
      <xdr:row>41</xdr:row>
      <xdr:rowOff>33782</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961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40</xdr:row>
      <xdr:rowOff>12209</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870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40</xdr:row>
      <xdr:rowOff>85344</xdr:rowOff>
    </xdr:from>
    <xdr:to>
      <xdr:col>20</xdr:col>
      <xdr:colOff>38100</xdr:colOff>
      <xdr:row>41</xdr:row>
      <xdr:rowOff>15494</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943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41</xdr:row>
      <xdr:rowOff>271</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70297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40</xdr:row>
      <xdr:rowOff>153924</xdr:rowOff>
    </xdr:from>
    <xdr:to>
      <xdr:col>15</xdr:col>
      <xdr:colOff>149225</xdr:colOff>
      <xdr:row>41</xdr:row>
      <xdr:rowOff>84074</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7011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41</xdr:row>
      <xdr:rowOff>68851</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7098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39</xdr:row>
      <xdr:rowOff>147066</xdr:rowOff>
    </xdr:from>
    <xdr:to>
      <xdr:col>11</xdr:col>
      <xdr:colOff>60325</xdr:colOff>
      <xdr:row>40</xdr:row>
      <xdr:rowOff>77216</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833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40</xdr:row>
      <xdr:rowOff>61993</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919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39</xdr:row>
      <xdr:rowOff>119634</xdr:rowOff>
    </xdr:from>
    <xdr:to>
      <xdr:col>6</xdr:col>
      <xdr:colOff>171450</xdr:colOff>
      <xdr:row>40</xdr:row>
      <xdr:rowOff>49784</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806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40</xdr:row>
      <xdr:rowOff>34561</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892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物件費自体は増加しているものの</a:t>
          </a:r>
          <a:r>
            <a:rPr kumimoji="1" lang="ja-JP" altLang="ja-JP" sz="1100">
              <a:solidFill>
                <a:schemeClr val="dk1"/>
              </a:solidFill>
              <a:effectLst/>
              <a:latin typeface="+mn-lt"/>
              <a:ea typeface="+mn-ea"/>
              <a:cs typeface="+mn-cs"/>
            </a:rPr>
            <a:t>前年度に比べ</a:t>
          </a:r>
          <a:r>
            <a:rPr kumimoji="1" lang="en-US" altLang="ja-JP" sz="1100">
              <a:solidFill>
                <a:schemeClr val="dk1"/>
              </a:solidFill>
              <a:effectLst/>
              <a:latin typeface="+mn-lt"/>
              <a:ea typeface="+mn-ea"/>
              <a:cs typeface="+mn-cs"/>
            </a:rPr>
            <a:t>8.8%</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している。</a:t>
          </a:r>
          <a:r>
            <a:rPr kumimoji="1" lang="ja-JP" altLang="en-US" sz="1100">
              <a:solidFill>
                <a:schemeClr val="dk1"/>
              </a:solidFill>
              <a:effectLst/>
              <a:latin typeface="+mn-lt"/>
              <a:ea typeface="+mn-ea"/>
              <a:cs typeface="+mn-cs"/>
            </a:rPr>
            <a:t>今後も</a:t>
          </a:r>
          <a:r>
            <a:rPr kumimoji="1" lang="ja-JP" altLang="ja-JP" sz="1100">
              <a:solidFill>
                <a:schemeClr val="dk1"/>
              </a:solidFill>
              <a:effectLst/>
              <a:latin typeface="+mn-lt"/>
              <a:ea typeface="+mn-ea"/>
              <a:cs typeface="+mn-cs"/>
            </a:rPr>
            <a:t>必要経費を精査し、経費の節減に努める。</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a:extLst>
            <a:ext uri="{FF2B5EF4-FFF2-40B4-BE49-F238E27FC236}">
              <a16:creationId xmlns:a16="http://schemas.microsoft.com/office/drawing/2014/main" id="{00000000-0008-0000-0400-000074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8128</xdr:rowOff>
    </xdr:from>
    <xdr:to>
      <xdr:col>82</xdr:col>
      <xdr:colOff>107950</xdr:colOff>
      <xdr:row>20</xdr:row>
      <xdr:rowOff>40132</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flipV="1">
          <a:off x="16510000" y="2408428"/>
          <a:ext cx="0" cy="1060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12209</xdr:rowOff>
    </xdr:from>
    <xdr:ext cx="762000" cy="259045"/>
    <xdr:sp macro="" textlink="">
      <xdr:nvSpPr>
        <xdr:cNvPr id="118" name="物件費最小値テキスト">
          <a:extLst>
            <a:ext uri="{FF2B5EF4-FFF2-40B4-BE49-F238E27FC236}">
              <a16:creationId xmlns:a16="http://schemas.microsoft.com/office/drawing/2014/main" id="{00000000-0008-0000-0400-000076000000}"/>
            </a:ext>
          </a:extLst>
        </xdr:cNvPr>
        <xdr:cNvSpPr txBox="1"/>
      </xdr:nvSpPr>
      <xdr:spPr>
        <a:xfrm>
          <a:off x="16598900" y="3441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40132</xdr:rowOff>
    </xdr:from>
    <xdr:to>
      <xdr:col>82</xdr:col>
      <xdr:colOff>196850</xdr:colOff>
      <xdr:row>20</xdr:row>
      <xdr:rowOff>40132</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6421100" y="3469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94505</xdr:rowOff>
    </xdr:from>
    <xdr:ext cx="762000" cy="259045"/>
    <xdr:sp macro="" textlink="">
      <xdr:nvSpPr>
        <xdr:cNvPr id="120" name="物件費最大値テキスト">
          <a:extLst>
            <a:ext uri="{FF2B5EF4-FFF2-40B4-BE49-F238E27FC236}">
              <a16:creationId xmlns:a16="http://schemas.microsoft.com/office/drawing/2014/main" id="{00000000-0008-0000-0400-000078000000}"/>
            </a:ext>
          </a:extLst>
        </xdr:cNvPr>
        <xdr:cNvSpPr txBox="1"/>
      </xdr:nvSpPr>
      <xdr:spPr>
        <a:xfrm>
          <a:off x="16598900" y="2151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8128</xdr:rowOff>
    </xdr:from>
    <xdr:to>
      <xdr:col>82</xdr:col>
      <xdr:colOff>196850</xdr:colOff>
      <xdr:row>14</xdr:row>
      <xdr:rowOff>8128</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2408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21844</xdr:rowOff>
    </xdr:from>
    <xdr:to>
      <xdr:col>82</xdr:col>
      <xdr:colOff>107950</xdr:colOff>
      <xdr:row>18</xdr:row>
      <xdr:rowOff>81280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5671800" y="2765044"/>
          <a:ext cx="838200" cy="402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116857</xdr:rowOff>
    </xdr:from>
    <xdr:ext cx="762000" cy="259045"/>
    <xdr:sp macro="" textlink="">
      <xdr:nvSpPr>
        <xdr:cNvPr id="123" name="物件費平均値テキスト">
          <a:extLst>
            <a:ext uri="{FF2B5EF4-FFF2-40B4-BE49-F238E27FC236}">
              <a16:creationId xmlns:a16="http://schemas.microsoft.com/office/drawing/2014/main" id="{00000000-0008-0000-0400-00007B000000}"/>
            </a:ext>
          </a:extLst>
        </xdr:cNvPr>
        <xdr:cNvSpPr txBox="1"/>
      </xdr:nvSpPr>
      <xdr:spPr>
        <a:xfrm>
          <a:off x="16598900" y="2860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144780</xdr:rowOff>
    </xdr:from>
    <xdr:to>
      <xdr:col>82</xdr:col>
      <xdr:colOff>158750</xdr:colOff>
      <xdr:row>17</xdr:row>
      <xdr:rowOff>74930</xdr:rowOff>
    </xdr:to>
    <xdr:sp macro="" textlink="">
      <xdr:nvSpPr>
        <xdr:cNvPr id="124" name="フローチャート: 判断 123">
          <a:extLst>
            <a:ext uri="{FF2B5EF4-FFF2-40B4-BE49-F238E27FC236}">
              <a16:creationId xmlns:a16="http://schemas.microsoft.com/office/drawing/2014/main" id="{00000000-0008-0000-0400-00007C000000}"/>
            </a:ext>
          </a:extLst>
        </xdr:cNvPr>
        <xdr:cNvSpPr/>
      </xdr:nvSpPr>
      <xdr:spPr>
        <a:xfrm>
          <a:off x="164592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78994</xdr:rowOff>
    </xdr:from>
    <xdr:to>
      <xdr:col>78</xdr:col>
      <xdr:colOff>69850</xdr:colOff>
      <xdr:row>18</xdr:row>
      <xdr:rowOff>81280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4782800" y="2993644"/>
          <a:ext cx="889000" cy="17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55626</xdr:rowOff>
    </xdr:from>
    <xdr:to>
      <xdr:col>78</xdr:col>
      <xdr:colOff>120650</xdr:colOff>
      <xdr:row>17</xdr:row>
      <xdr:rowOff>157226</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5621000" y="2970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167403</xdr:rowOff>
    </xdr:from>
    <xdr:ext cx="736600" cy="259045"/>
    <xdr:sp macro="" textlink="">
      <xdr:nvSpPr>
        <xdr:cNvPr id="127" name="テキスト ボックス 126">
          <a:extLst>
            <a:ext uri="{FF2B5EF4-FFF2-40B4-BE49-F238E27FC236}">
              <a16:creationId xmlns:a16="http://schemas.microsoft.com/office/drawing/2014/main" id="{00000000-0008-0000-0400-00007F000000}"/>
            </a:ext>
          </a:extLst>
        </xdr:cNvPr>
        <xdr:cNvSpPr txBox="1"/>
      </xdr:nvSpPr>
      <xdr:spPr>
        <a:xfrm>
          <a:off x="15290800" y="27391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78994</xdr:rowOff>
    </xdr:from>
    <xdr:to>
      <xdr:col>73</xdr:col>
      <xdr:colOff>180975</xdr:colOff>
      <xdr:row>19</xdr:row>
      <xdr:rowOff>120142</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flipV="1">
          <a:off x="13893800" y="2993644"/>
          <a:ext cx="889000" cy="384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46482</xdr:rowOff>
    </xdr:from>
    <xdr:to>
      <xdr:col>74</xdr:col>
      <xdr:colOff>31750</xdr:colOff>
      <xdr:row>17</xdr:row>
      <xdr:rowOff>148082</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4732000" y="2961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132859</xdr:rowOff>
    </xdr:from>
    <xdr:ext cx="7620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4401800" y="3047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168148</xdr:rowOff>
    </xdr:from>
    <xdr:to>
      <xdr:col>69</xdr:col>
      <xdr:colOff>92075</xdr:colOff>
      <xdr:row>19</xdr:row>
      <xdr:rowOff>120142</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004800" y="2911348"/>
          <a:ext cx="889000" cy="466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19050</xdr:rowOff>
    </xdr:from>
    <xdr:to>
      <xdr:col>69</xdr:col>
      <xdr:colOff>142875</xdr:colOff>
      <xdr:row>17</xdr:row>
      <xdr:rowOff>120650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3843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130827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3512800" y="270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158496</xdr:rowOff>
    </xdr:from>
    <xdr:to>
      <xdr:col>65</xdr:col>
      <xdr:colOff>53975</xdr:colOff>
      <xdr:row>17</xdr:row>
      <xdr:rowOff>88646</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2954000" y="2901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73423</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2623800" y="2988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142494</xdr:rowOff>
    </xdr:from>
    <xdr:to>
      <xdr:col>82</xdr:col>
      <xdr:colOff>158750</xdr:colOff>
      <xdr:row>16</xdr:row>
      <xdr:rowOff>72644</xdr:rowOff>
    </xdr:to>
    <xdr:sp macro="" textlink="">
      <xdr:nvSpPr>
        <xdr:cNvPr id="141" name="楕円 140">
          <a:extLst>
            <a:ext uri="{FF2B5EF4-FFF2-40B4-BE49-F238E27FC236}">
              <a16:creationId xmlns:a16="http://schemas.microsoft.com/office/drawing/2014/main" id="{00000000-0008-0000-0400-00008D000000}"/>
            </a:ext>
          </a:extLst>
        </xdr:cNvPr>
        <xdr:cNvSpPr/>
      </xdr:nvSpPr>
      <xdr:spPr>
        <a:xfrm>
          <a:off x="16459200" y="2714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159021</xdr:rowOff>
    </xdr:from>
    <xdr:ext cx="762000" cy="259045"/>
    <xdr:sp macro="" textlink="">
      <xdr:nvSpPr>
        <xdr:cNvPr id="142" name="物件費該当値テキスト">
          <a:extLst>
            <a:ext uri="{FF2B5EF4-FFF2-40B4-BE49-F238E27FC236}">
              <a16:creationId xmlns:a16="http://schemas.microsoft.com/office/drawing/2014/main" id="{00000000-0008-0000-0400-00008E000000}"/>
            </a:ext>
          </a:extLst>
        </xdr:cNvPr>
        <xdr:cNvSpPr txBox="1"/>
      </xdr:nvSpPr>
      <xdr:spPr>
        <a:xfrm>
          <a:off x="16598900" y="2559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30480</xdr:rowOff>
    </xdr:from>
    <xdr:to>
      <xdr:col>78</xdr:col>
      <xdr:colOff>120650</xdr:colOff>
      <xdr:row>18</xdr:row>
      <xdr:rowOff>132080</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5621000" y="3116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116857</xdr:rowOff>
    </xdr:from>
    <xdr:ext cx="7366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290800" y="3202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28194</xdr:rowOff>
    </xdr:from>
    <xdr:to>
      <xdr:col>74</xdr:col>
      <xdr:colOff>31750</xdr:colOff>
      <xdr:row>17</xdr:row>
      <xdr:rowOff>129794</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4732000" y="2942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139971</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4401800" y="2711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19</xdr:row>
      <xdr:rowOff>69342</xdr:rowOff>
    </xdr:from>
    <xdr:to>
      <xdr:col>69</xdr:col>
      <xdr:colOff>142875</xdr:colOff>
      <xdr:row>19</xdr:row>
      <xdr:rowOff>170942</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3843000" y="3326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19</xdr:row>
      <xdr:rowOff>155719</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3512800" y="3413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117348</xdr:rowOff>
    </xdr:from>
    <xdr:to>
      <xdr:col>65</xdr:col>
      <xdr:colOff>53975</xdr:colOff>
      <xdr:row>17</xdr:row>
      <xdr:rowOff>47498</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2954000" y="2860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57675</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2623800" y="2629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a:extLst>
            <a:ext uri="{FF2B5EF4-FFF2-40B4-BE49-F238E27FC236}">
              <a16:creationId xmlns:a16="http://schemas.microsoft.com/office/drawing/2014/main" id="{00000000-0008-0000-0400-000097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1" name="テキスト ボックス 160">
          <a:extLst>
            <a:ext uri="{FF2B5EF4-FFF2-40B4-BE49-F238E27FC236}">
              <a16:creationId xmlns:a16="http://schemas.microsoft.com/office/drawing/2014/main" id="{00000000-0008-0000-0400-0000A1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類似団体の平均を下回っているが、今後は高齢者人口の増加に伴い、扶助費の増加が見込まれる。引き続き、所得の審査や給付について精査する。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3" name="直線コネクタ 162">
          <a:extLst>
            <a:ext uri="{FF2B5EF4-FFF2-40B4-BE49-F238E27FC236}">
              <a16:creationId xmlns:a16="http://schemas.microsoft.com/office/drawing/2014/main" id="{00000000-0008-0000-0400-0000A3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6" name="扶助費グラフ枠">
          <a:extLst>
            <a:ext uri="{FF2B5EF4-FFF2-40B4-BE49-F238E27FC236}">
              <a16:creationId xmlns:a16="http://schemas.microsoft.com/office/drawing/2014/main" id="{00000000-0008-0000-0400-0000B0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107950</xdr:rowOff>
    </xdr:from>
    <xdr:to>
      <xdr:col>24</xdr:col>
      <xdr:colOff>25400</xdr:colOff>
      <xdr:row>61</xdr:row>
      <xdr:rowOff>146050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flipV="1">
          <a:off x="4826000" y="91948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118127</xdr:rowOff>
    </xdr:from>
    <xdr:ext cx="762000" cy="259045"/>
    <xdr:sp macro="" textlink="">
      <xdr:nvSpPr>
        <xdr:cNvPr id="178" name="扶助費最小値テキスト">
          <a:extLst>
            <a:ext uri="{FF2B5EF4-FFF2-40B4-BE49-F238E27FC236}">
              <a16:creationId xmlns:a16="http://schemas.microsoft.com/office/drawing/2014/main" id="{00000000-0008-0000-0400-0000B2000000}"/>
            </a:ext>
          </a:extLst>
        </xdr:cNvPr>
        <xdr:cNvSpPr txBox="1"/>
      </xdr:nvSpPr>
      <xdr:spPr>
        <a:xfrm>
          <a:off x="4914900" y="1057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146050</xdr:rowOff>
    </xdr:from>
    <xdr:to>
      <xdr:col>24</xdr:col>
      <xdr:colOff>114300</xdr:colOff>
      <xdr:row>61</xdr:row>
      <xdr:rowOff>146050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a:off x="4737100" y="10604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22877</xdr:rowOff>
    </xdr:from>
    <xdr:ext cx="762000" cy="259045"/>
    <xdr:sp macro="" textlink="">
      <xdr:nvSpPr>
        <xdr:cNvPr id="180" name="扶助費最大値テキスト">
          <a:extLst>
            <a:ext uri="{FF2B5EF4-FFF2-40B4-BE49-F238E27FC236}">
              <a16:creationId xmlns:a16="http://schemas.microsoft.com/office/drawing/2014/main" id="{00000000-0008-0000-0400-0000B4000000}"/>
            </a:ext>
          </a:extLst>
        </xdr:cNvPr>
        <xdr:cNvSpPr txBox="1"/>
      </xdr:nvSpPr>
      <xdr:spPr>
        <a:xfrm>
          <a:off x="491490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107950</xdr:rowOff>
    </xdr:from>
    <xdr:to>
      <xdr:col>24</xdr:col>
      <xdr:colOff>114300</xdr:colOff>
      <xdr:row>53</xdr:row>
      <xdr:rowOff>107950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919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53</xdr:row>
      <xdr:rowOff>107950</xdr:rowOff>
    </xdr:from>
    <xdr:to>
      <xdr:col>24</xdr:col>
      <xdr:colOff>25400</xdr:colOff>
      <xdr:row>53</xdr:row>
      <xdr:rowOff>165100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3987800" y="919480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124477</xdr:rowOff>
    </xdr:from>
    <xdr:ext cx="762000" cy="259045"/>
    <xdr:sp macro="" textlink="">
      <xdr:nvSpPr>
        <xdr:cNvPr id="183" name="扶助費平均値テキスト">
          <a:extLst>
            <a:ext uri="{FF2B5EF4-FFF2-40B4-BE49-F238E27FC236}">
              <a16:creationId xmlns:a16="http://schemas.microsoft.com/office/drawing/2014/main" id="{00000000-0008-0000-0400-0000B7000000}"/>
            </a:ext>
          </a:extLst>
        </xdr:cNvPr>
        <xdr:cNvSpPr txBox="1"/>
      </xdr:nvSpPr>
      <xdr:spPr>
        <a:xfrm>
          <a:off x="4914900" y="9554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152400</xdr:rowOff>
    </xdr:from>
    <xdr:to>
      <xdr:col>24</xdr:col>
      <xdr:colOff>76200</xdr:colOff>
      <xdr:row>56</xdr:row>
      <xdr:rowOff>82550</xdr:rowOff>
    </xdr:to>
    <xdr:sp macro="" textlink="">
      <xdr:nvSpPr>
        <xdr:cNvPr id="184" name="フローチャート: 判断 183">
          <a:extLst>
            <a:ext uri="{FF2B5EF4-FFF2-40B4-BE49-F238E27FC236}">
              <a16:creationId xmlns:a16="http://schemas.microsoft.com/office/drawing/2014/main" id="{00000000-0008-0000-0400-0000B8000000}"/>
            </a:ext>
          </a:extLst>
        </xdr:cNvPr>
        <xdr:cNvSpPr/>
      </xdr:nvSpPr>
      <xdr:spPr>
        <a:xfrm>
          <a:off x="47752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53</xdr:row>
      <xdr:rowOff>107950</xdr:rowOff>
    </xdr:from>
    <xdr:to>
      <xdr:col>19</xdr:col>
      <xdr:colOff>187325</xdr:colOff>
      <xdr:row>53</xdr:row>
      <xdr:rowOff>146050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3098800" y="91948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0</xdr:rowOff>
    </xdr:from>
    <xdr:to>
      <xdr:col>20</xdr:col>
      <xdr:colOff>38100</xdr:colOff>
      <xdr:row>56</xdr:row>
      <xdr:rowOff>101600</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3937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86377</xdr:rowOff>
    </xdr:from>
    <xdr:ext cx="736600" cy="259045"/>
    <xdr:sp macro="" textlink="">
      <xdr:nvSpPr>
        <xdr:cNvPr id="187" name="テキスト ボックス 186">
          <a:extLst>
            <a:ext uri="{FF2B5EF4-FFF2-40B4-BE49-F238E27FC236}">
              <a16:creationId xmlns:a16="http://schemas.microsoft.com/office/drawing/2014/main" id="{00000000-0008-0000-0400-0000BB000000}"/>
            </a:ext>
          </a:extLst>
        </xdr:cNvPr>
        <xdr:cNvSpPr txBox="1"/>
      </xdr:nvSpPr>
      <xdr:spPr>
        <a:xfrm>
          <a:off x="3606800" y="9687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53</xdr:row>
      <xdr:rowOff>146050</xdr:rowOff>
    </xdr:from>
    <xdr:to>
      <xdr:col>15</xdr:col>
      <xdr:colOff>98425</xdr:colOff>
      <xdr:row>54</xdr:row>
      <xdr:rowOff>50800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flipV="1">
          <a:off x="2209800" y="92329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152400</xdr:rowOff>
    </xdr:from>
    <xdr:to>
      <xdr:col>15</xdr:col>
      <xdr:colOff>149225</xdr:colOff>
      <xdr:row>56</xdr:row>
      <xdr:rowOff>82550</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30480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67327</xdr:rowOff>
    </xdr:from>
    <xdr:ext cx="762000" cy="259045"/>
    <xdr:sp macro="" textlink="">
      <xdr:nvSpPr>
        <xdr:cNvPr id="190" name="テキスト ボックス 189">
          <a:extLst>
            <a:ext uri="{FF2B5EF4-FFF2-40B4-BE49-F238E27FC236}">
              <a16:creationId xmlns:a16="http://schemas.microsoft.com/office/drawing/2014/main" id="{00000000-0008-0000-0400-0000BE000000}"/>
            </a:ext>
          </a:extLst>
        </xdr:cNvPr>
        <xdr:cNvSpPr txBox="1"/>
      </xdr:nvSpPr>
      <xdr:spPr>
        <a:xfrm>
          <a:off x="2717800" y="9668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53</xdr:row>
      <xdr:rowOff>165100</xdr:rowOff>
    </xdr:from>
    <xdr:to>
      <xdr:col>11</xdr:col>
      <xdr:colOff>9525</xdr:colOff>
      <xdr:row>54</xdr:row>
      <xdr:rowOff>50800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1320800" y="92519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152400</xdr:rowOff>
    </xdr:from>
    <xdr:to>
      <xdr:col>11</xdr:col>
      <xdr:colOff>60325</xdr:colOff>
      <xdr:row>56</xdr:row>
      <xdr:rowOff>82550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21590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67327</xdr:rowOff>
    </xdr:from>
    <xdr:ext cx="7620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1828800" y="9668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133350</xdr:rowOff>
    </xdr:from>
    <xdr:to>
      <xdr:col>6</xdr:col>
      <xdr:colOff>171450</xdr:colOff>
      <xdr:row>56</xdr:row>
      <xdr:rowOff>63500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1270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48277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939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114300</xdr:rowOff>
    </xdr:from>
    <xdr:to>
      <xdr:col>24</xdr:col>
      <xdr:colOff>76200</xdr:colOff>
      <xdr:row>54</xdr:row>
      <xdr:rowOff>44450</xdr:rowOff>
    </xdr:to>
    <xdr:sp macro="" textlink="">
      <xdr:nvSpPr>
        <xdr:cNvPr id="201" name="楕円 200">
          <a:extLst>
            <a:ext uri="{FF2B5EF4-FFF2-40B4-BE49-F238E27FC236}">
              <a16:creationId xmlns:a16="http://schemas.microsoft.com/office/drawing/2014/main" id="{00000000-0008-0000-0400-0000C9000000}"/>
            </a:ext>
          </a:extLst>
        </xdr:cNvPr>
        <xdr:cNvSpPr/>
      </xdr:nvSpPr>
      <xdr:spPr>
        <a:xfrm>
          <a:off x="4775200" y="920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22877</xdr:rowOff>
    </xdr:from>
    <xdr:ext cx="762000" cy="259045"/>
    <xdr:sp macro="" textlink="">
      <xdr:nvSpPr>
        <xdr:cNvPr id="202" name="扶助費該当値テキスト">
          <a:extLst>
            <a:ext uri="{FF2B5EF4-FFF2-40B4-BE49-F238E27FC236}">
              <a16:creationId xmlns:a16="http://schemas.microsoft.com/office/drawing/2014/main" id="{00000000-0008-0000-0400-0000CA000000}"/>
            </a:ext>
          </a:extLst>
        </xdr:cNvPr>
        <xdr:cNvSpPr txBox="1"/>
      </xdr:nvSpPr>
      <xdr:spPr>
        <a:xfrm>
          <a:off x="4914900" y="9109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57150</xdr:rowOff>
    </xdr:from>
    <xdr:to>
      <xdr:col>20</xdr:col>
      <xdr:colOff>38100</xdr:colOff>
      <xdr:row>53</xdr:row>
      <xdr:rowOff>158750</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3937000" y="914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51</xdr:row>
      <xdr:rowOff>168927</xdr:rowOff>
    </xdr:from>
    <xdr:ext cx="7366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3606800" y="8912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95250</xdr:rowOff>
    </xdr:from>
    <xdr:to>
      <xdr:col>15</xdr:col>
      <xdr:colOff>149225</xdr:colOff>
      <xdr:row>54</xdr:row>
      <xdr:rowOff>25400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048000" y="918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717800" y="895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0</xdr:rowOff>
    </xdr:from>
    <xdr:to>
      <xdr:col>11</xdr:col>
      <xdr:colOff>60325</xdr:colOff>
      <xdr:row>54</xdr:row>
      <xdr:rowOff>101600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21590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111777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828800" y="902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114300</xdr:rowOff>
    </xdr:from>
    <xdr:to>
      <xdr:col>6</xdr:col>
      <xdr:colOff>171450</xdr:colOff>
      <xdr:row>54</xdr:row>
      <xdr:rowOff>44450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1270000" y="920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54627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939800" y="8970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1" name="正方形/長方形 210">
          <a:extLst>
            <a:ext uri="{FF2B5EF4-FFF2-40B4-BE49-F238E27FC236}">
              <a16:creationId xmlns:a16="http://schemas.microsoft.com/office/drawing/2014/main" id="{00000000-0008-0000-0400-0000D3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2" name="正方形/長方形 211">
          <a:extLst>
            <a:ext uri="{FF2B5EF4-FFF2-40B4-BE49-F238E27FC236}">
              <a16:creationId xmlns:a16="http://schemas.microsoft.com/office/drawing/2014/main" id="{00000000-0008-0000-0400-0000D4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1" name="テキスト ボックス 220">
          <a:extLst>
            <a:ext uri="{FF2B5EF4-FFF2-40B4-BE49-F238E27FC236}">
              <a16:creationId xmlns:a16="http://schemas.microsoft.com/office/drawing/2014/main" id="{00000000-0008-0000-0400-0000DD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前年度に比べ</a:t>
          </a:r>
          <a:r>
            <a:rPr kumimoji="1" lang="en-US" altLang="ja-JP" sz="1100">
              <a:solidFill>
                <a:schemeClr val="dk1"/>
              </a:solidFill>
              <a:effectLst/>
              <a:latin typeface="+mn-lt"/>
              <a:ea typeface="+mn-ea"/>
              <a:cs typeface="+mn-cs"/>
            </a:rPr>
            <a:t>2.0%</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しているが、特別会計への繰出金が前年度に比べ</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していること</a:t>
          </a:r>
          <a:r>
            <a:rPr kumimoji="1" lang="ja-JP" altLang="en-US" sz="1100">
              <a:solidFill>
                <a:schemeClr val="dk1"/>
              </a:solidFill>
              <a:effectLst/>
              <a:latin typeface="+mn-lt"/>
              <a:ea typeface="+mn-ea"/>
              <a:cs typeface="+mn-cs"/>
            </a:rPr>
            <a:t>等</a:t>
          </a:r>
          <a:r>
            <a:rPr kumimoji="1" lang="ja-JP" altLang="ja-JP" sz="1100">
              <a:solidFill>
                <a:schemeClr val="dk1"/>
              </a:solidFill>
              <a:effectLst/>
              <a:latin typeface="+mn-lt"/>
              <a:ea typeface="+mn-ea"/>
              <a:cs typeface="+mn-cs"/>
            </a:rPr>
            <a:t>が主な要因である。今後も特別会計の経常経費の削減に努め、繰出金の抑制を図る。</a:t>
          </a:r>
          <a:endParaRPr lang="ja-JP" altLang="ja-JP">
            <a:effectLst/>
          </a:endParaRPr>
        </a:p>
      </xdr:txBody>
    </xdr:sp>
    <xdr:clientData/>
  </xdr:twoCellAnchor>
  <xdr:oneCellAnchor>
    <xdr:from>
      <xdr:col>62</xdr:col>
      <xdr:colOff>6350</xdr:colOff>
      <xdr:row>49</xdr:row>
      <xdr:rowOff>107950</xdr:rowOff>
    </xdr:from>
    <xdr:ext cx="298543" cy="225703"/>
    <xdr:sp macro="" textlink="">
      <xdr:nvSpPr>
        <xdr:cNvPr id="222" name="テキスト ボックス 221">
          <a:extLst>
            <a:ext uri="{FF2B5EF4-FFF2-40B4-BE49-F238E27FC236}">
              <a16:creationId xmlns:a16="http://schemas.microsoft.com/office/drawing/2014/main" id="{00000000-0008-0000-0400-0000DE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3" name="直線コネクタ 222">
          <a:extLst>
            <a:ext uri="{FF2B5EF4-FFF2-40B4-BE49-F238E27FC236}">
              <a16:creationId xmlns:a16="http://schemas.microsoft.com/office/drawing/2014/main" id="{00000000-0008-0000-0400-0000DF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6" name="その他グラフ枠">
          <a:extLst>
            <a:ext uri="{FF2B5EF4-FFF2-40B4-BE49-F238E27FC236}">
              <a16:creationId xmlns:a16="http://schemas.microsoft.com/office/drawing/2014/main" id="{00000000-0008-0000-0400-0000EC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1270</xdr:rowOff>
    </xdr:from>
    <xdr:to>
      <xdr:col>82</xdr:col>
      <xdr:colOff>107950</xdr:colOff>
      <xdr:row>60</xdr:row>
      <xdr:rowOff>100330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flipV="1">
          <a:off x="16510000" y="9088120"/>
          <a:ext cx="0" cy="1299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72407</xdr:rowOff>
    </xdr:from>
    <xdr:ext cx="762000" cy="259045"/>
    <xdr:sp macro="" textlink="">
      <xdr:nvSpPr>
        <xdr:cNvPr id="238" name="その他最小値テキスト">
          <a:extLst>
            <a:ext uri="{FF2B5EF4-FFF2-40B4-BE49-F238E27FC236}">
              <a16:creationId xmlns:a16="http://schemas.microsoft.com/office/drawing/2014/main" id="{00000000-0008-0000-0400-0000EE000000}"/>
            </a:ext>
          </a:extLst>
        </xdr:cNvPr>
        <xdr:cNvSpPr txBox="1"/>
      </xdr:nvSpPr>
      <xdr:spPr>
        <a:xfrm>
          <a:off x="16598900" y="10359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100330</xdr:rowOff>
    </xdr:from>
    <xdr:to>
      <xdr:col>82</xdr:col>
      <xdr:colOff>196850</xdr:colOff>
      <xdr:row>60</xdr:row>
      <xdr:rowOff>100330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6421100" y="10387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87647</xdr:rowOff>
    </xdr:from>
    <xdr:ext cx="762000" cy="259045"/>
    <xdr:sp macro="" textlink="">
      <xdr:nvSpPr>
        <xdr:cNvPr id="240" name="その他最大値テキスト">
          <a:extLst>
            <a:ext uri="{FF2B5EF4-FFF2-40B4-BE49-F238E27FC236}">
              <a16:creationId xmlns:a16="http://schemas.microsoft.com/office/drawing/2014/main" id="{00000000-0008-0000-0400-0000F0000000}"/>
            </a:ext>
          </a:extLst>
        </xdr:cNvPr>
        <xdr:cNvSpPr txBox="1"/>
      </xdr:nvSpPr>
      <xdr:spPr>
        <a:xfrm>
          <a:off x="16598900" y="883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1270</xdr:rowOff>
    </xdr:from>
    <xdr:to>
      <xdr:col>82</xdr:col>
      <xdr:colOff>196850</xdr:colOff>
      <xdr:row>53</xdr:row>
      <xdr:rowOff>1270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6421100" y="9088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54</xdr:row>
      <xdr:rowOff>115570</xdr:rowOff>
    </xdr:from>
    <xdr:to>
      <xdr:col>82</xdr:col>
      <xdr:colOff>107950</xdr:colOff>
      <xdr:row>55</xdr:row>
      <xdr:rowOff>20320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a:off x="15671800" y="937387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2557</xdr:rowOff>
    </xdr:from>
    <xdr:ext cx="762000" cy="259045"/>
    <xdr:sp macro="" textlink="">
      <xdr:nvSpPr>
        <xdr:cNvPr id="243" name="その他平均値テキスト">
          <a:extLst>
            <a:ext uri="{FF2B5EF4-FFF2-40B4-BE49-F238E27FC236}">
              <a16:creationId xmlns:a16="http://schemas.microsoft.com/office/drawing/2014/main" id="{00000000-0008-0000-0400-0000F3000000}"/>
            </a:ext>
          </a:extLst>
        </xdr:cNvPr>
        <xdr:cNvSpPr txBox="1"/>
      </xdr:nvSpPr>
      <xdr:spPr>
        <a:xfrm>
          <a:off x="16598900" y="94323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30480</xdr:rowOff>
    </xdr:from>
    <xdr:to>
      <xdr:col>82</xdr:col>
      <xdr:colOff>158750</xdr:colOff>
      <xdr:row>55</xdr:row>
      <xdr:rowOff>132080</xdr:rowOff>
    </xdr:to>
    <xdr:sp macro="" textlink="">
      <xdr:nvSpPr>
        <xdr:cNvPr id="244" name="フローチャート: 判断 243">
          <a:extLst>
            <a:ext uri="{FF2B5EF4-FFF2-40B4-BE49-F238E27FC236}">
              <a16:creationId xmlns:a16="http://schemas.microsoft.com/office/drawing/2014/main" id="{00000000-0008-0000-0400-0000F4000000}"/>
            </a:ext>
          </a:extLst>
        </xdr:cNvPr>
        <xdr:cNvSpPr/>
      </xdr:nvSpPr>
      <xdr:spPr>
        <a:xfrm>
          <a:off x="16459200" y="9460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54</xdr:row>
      <xdr:rowOff>115570</xdr:rowOff>
    </xdr:from>
    <xdr:to>
      <xdr:col>78</xdr:col>
      <xdr:colOff>69850</xdr:colOff>
      <xdr:row>54</xdr:row>
      <xdr:rowOff>168910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flipV="1">
          <a:off x="14782800" y="937387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26670</xdr:rowOff>
    </xdr:from>
    <xdr:to>
      <xdr:col>78</xdr:col>
      <xdr:colOff>120650</xdr:colOff>
      <xdr:row>55</xdr:row>
      <xdr:rowOff>128270</xdr:rowOff>
    </xdr:to>
    <xdr:sp macro="" textlink="">
      <xdr:nvSpPr>
        <xdr:cNvPr id="246" name="フローチャート: 判断 245">
          <a:extLst>
            <a:ext uri="{FF2B5EF4-FFF2-40B4-BE49-F238E27FC236}">
              <a16:creationId xmlns:a16="http://schemas.microsoft.com/office/drawing/2014/main" id="{00000000-0008-0000-0400-0000F6000000}"/>
            </a:ext>
          </a:extLst>
        </xdr:cNvPr>
        <xdr:cNvSpPr/>
      </xdr:nvSpPr>
      <xdr:spPr>
        <a:xfrm>
          <a:off x="15621000" y="945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113047</xdr:rowOff>
    </xdr:from>
    <xdr:ext cx="736600" cy="259045"/>
    <xdr:sp macro="" textlink="">
      <xdr:nvSpPr>
        <xdr:cNvPr id="247" name="テキスト ボックス 246">
          <a:extLst>
            <a:ext uri="{FF2B5EF4-FFF2-40B4-BE49-F238E27FC236}">
              <a16:creationId xmlns:a16="http://schemas.microsoft.com/office/drawing/2014/main" id="{00000000-0008-0000-0400-0000F7000000}"/>
            </a:ext>
          </a:extLst>
        </xdr:cNvPr>
        <xdr:cNvSpPr txBox="1"/>
      </xdr:nvSpPr>
      <xdr:spPr>
        <a:xfrm>
          <a:off x="15290800" y="9542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54</xdr:row>
      <xdr:rowOff>81280</xdr:rowOff>
    </xdr:from>
    <xdr:to>
      <xdr:col>73</xdr:col>
      <xdr:colOff>180975</xdr:colOff>
      <xdr:row>54</xdr:row>
      <xdr:rowOff>168910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3893800" y="9339580"/>
          <a:ext cx="889000" cy="8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41910</xdr:rowOff>
    </xdr:from>
    <xdr:to>
      <xdr:col>74</xdr:col>
      <xdr:colOff>31750</xdr:colOff>
      <xdr:row>55</xdr:row>
      <xdr:rowOff>143510</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4732000" y="9471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128287</xdr:rowOff>
    </xdr:from>
    <xdr:ext cx="762000" cy="259045"/>
    <xdr:sp macro="" textlink="">
      <xdr:nvSpPr>
        <xdr:cNvPr id="250" name="テキスト ボックス 249">
          <a:extLst>
            <a:ext uri="{FF2B5EF4-FFF2-40B4-BE49-F238E27FC236}">
              <a16:creationId xmlns:a16="http://schemas.microsoft.com/office/drawing/2014/main" id="{00000000-0008-0000-0400-0000FA000000}"/>
            </a:ext>
          </a:extLst>
        </xdr:cNvPr>
        <xdr:cNvSpPr txBox="1"/>
      </xdr:nvSpPr>
      <xdr:spPr>
        <a:xfrm>
          <a:off x="14401800" y="9558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54</xdr:row>
      <xdr:rowOff>62230</xdr:rowOff>
    </xdr:from>
    <xdr:to>
      <xdr:col>69</xdr:col>
      <xdr:colOff>92075</xdr:colOff>
      <xdr:row>54</xdr:row>
      <xdr:rowOff>81280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3004800" y="932053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34290</xdr:rowOff>
    </xdr:from>
    <xdr:to>
      <xdr:col>69</xdr:col>
      <xdr:colOff>142875</xdr:colOff>
      <xdr:row>55</xdr:row>
      <xdr:rowOff>135890</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3843000" y="9464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120667</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3512800" y="9550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19050</xdr:rowOff>
    </xdr:from>
    <xdr:to>
      <xdr:col>65</xdr:col>
      <xdr:colOff>53975</xdr:colOff>
      <xdr:row>55</xdr:row>
      <xdr:rowOff>120650</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2954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105427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2623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140970</xdr:rowOff>
    </xdr:from>
    <xdr:to>
      <xdr:col>82</xdr:col>
      <xdr:colOff>158750</xdr:colOff>
      <xdr:row>55</xdr:row>
      <xdr:rowOff>71120</xdr:rowOff>
    </xdr:to>
    <xdr:sp macro="" textlink="">
      <xdr:nvSpPr>
        <xdr:cNvPr id="261" name="楕円 260">
          <a:extLst>
            <a:ext uri="{FF2B5EF4-FFF2-40B4-BE49-F238E27FC236}">
              <a16:creationId xmlns:a16="http://schemas.microsoft.com/office/drawing/2014/main" id="{00000000-0008-0000-0400-000005010000}"/>
            </a:ext>
          </a:extLst>
        </xdr:cNvPr>
        <xdr:cNvSpPr/>
      </xdr:nvSpPr>
      <xdr:spPr>
        <a:xfrm>
          <a:off x="16459200" y="9399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157497</xdr:rowOff>
    </xdr:from>
    <xdr:ext cx="762000" cy="259045"/>
    <xdr:sp macro="" textlink="">
      <xdr:nvSpPr>
        <xdr:cNvPr id="262" name="その他該当値テキスト">
          <a:extLst>
            <a:ext uri="{FF2B5EF4-FFF2-40B4-BE49-F238E27FC236}">
              <a16:creationId xmlns:a16="http://schemas.microsoft.com/office/drawing/2014/main" id="{00000000-0008-0000-0400-000006010000}"/>
            </a:ext>
          </a:extLst>
        </xdr:cNvPr>
        <xdr:cNvSpPr txBox="1"/>
      </xdr:nvSpPr>
      <xdr:spPr>
        <a:xfrm>
          <a:off x="16598900" y="9244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54</xdr:row>
      <xdr:rowOff>64770</xdr:rowOff>
    </xdr:from>
    <xdr:to>
      <xdr:col>78</xdr:col>
      <xdr:colOff>120650</xdr:colOff>
      <xdr:row>54</xdr:row>
      <xdr:rowOff>166370</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5621000" y="9323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5097</xdr:rowOff>
    </xdr:from>
    <xdr:ext cx="7366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5290800" y="9091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54</xdr:row>
      <xdr:rowOff>118110</xdr:rowOff>
    </xdr:from>
    <xdr:to>
      <xdr:col>74</xdr:col>
      <xdr:colOff>31750</xdr:colOff>
      <xdr:row>55</xdr:row>
      <xdr:rowOff>48260</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4732000" y="9376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58437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4401800" y="9145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54</xdr:row>
      <xdr:rowOff>30480</xdr:rowOff>
    </xdr:from>
    <xdr:to>
      <xdr:col>69</xdr:col>
      <xdr:colOff>142875</xdr:colOff>
      <xdr:row>54</xdr:row>
      <xdr:rowOff>132080</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3843000" y="9288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52</xdr:row>
      <xdr:rowOff>142257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512800" y="905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11430</xdr:rowOff>
    </xdr:from>
    <xdr:to>
      <xdr:col>65</xdr:col>
      <xdr:colOff>53975</xdr:colOff>
      <xdr:row>54</xdr:row>
      <xdr:rowOff>113030</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2954000" y="9269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52</xdr:row>
      <xdr:rowOff>123207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2623800" y="9038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1" name="正方形/長方形 270">
          <a:extLst>
            <a:ext uri="{FF2B5EF4-FFF2-40B4-BE49-F238E27FC236}">
              <a16:creationId xmlns:a16="http://schemas.microsoft.com/office/drawing/2014/main" id="{00000000-0008-0000-0400-00000F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類似団体平均を下回っている。今後も支出の決定については、より効果的なものを優先しながら、補助費等の節減に努める。</a:t>
          </a:r>
          <a:endParaRPr lang="ja-JP" altLang="ja-JP">
            <a:effectLst/>
          </a:endParaRPr>
        </a:p>
      </xdr:txBody>
    </xdr:sp>
    <xdr:clientData/>
  </xdr:twoCellAnchor>
  <xdr:oneCellAnchor>
    <xdr:from>
      <xdr:col>62</xdr:col>
      <xdr:colOff>6350</xdr:colOff>
      <xdr:row>29</xdr:row>
      <xdr:rowOff>107950</xdr:rowOff>
    </xdr:from>
    <xdr:ext cx="298543" cy="225703"/>
    <xdr:sp macro="" textlink="">
      <xdr:nvSpPr>
        <xdr:cNvPr id="282" name="テキスト ボックス 281">
          <a:extLst>
            <a:ext uri="{FF2B5EF4-FFF2-40B4-BE49-F238E27FC236}">
              <a16:creationId xmlns:a16="http://schemas.microsoft.com/office/drawing/2014/main" id="{00000000-0008-0000-0400-00001A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3" name="直線コネクタ 282">
          <a:extLst>
            <a:ext uri="{FF2B5EF4-FFF2-40B4-BE49-F238E27FC236}">
              <a16:creationId xmlns:a16="http://schemas.microsoft.com/office/drawing/2014/main" id="{00000000-0008-0000-0400-00001B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4" name="補助費等グラフ枠">
          <a:extLst>
            <a:ext uri="{FF2B5EF4-FFF2-40B4-BE49-F238E27FC236}">
              <a16:creationId xmlns:a16="http://schemas.microsoft.com/office/drawing/2014/main" id="{00000000-0008-0000-0400-000026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35560</xdr:rowOff>
    </xdr:from>
    <xdr:to>
      <xdr:col>82</xdr:col>
      <xdr:colOff>107950</xdr:colOff>
      <xdr:row>41</xdr:row>
      <xdr:rowOff>42418</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flipV="1">
          <a:off x="16510000" y="5864860"/>
          <a:ext cx="0" cy="12070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14495</xdr:rowOff>
    </xdr:from>
    <xdr:ext cx="762000" cy="259045"/>
    <xdr:sp macro="" textlink="">
      <xdr:nvSpPr>
        <xdr:cNvPr id="296" name="補助費等最小値テキスト">
          <a:extLst>
            <a:ext uri="{FF2B5EF4-FFF2-40B4-BE49-F238E27FC236}">
              <a16:creationId xmlns:a16="http://schemas.microsoft.com/office/drawing/2014/main" id="{00000000-0008-0000-0400-000028010000}"/>
            </a:ext>
          </a:extLst>
        </xdr:cNvPr>
        <xdr:cNvSpPr txBox="1"/>
      </xdr:nvSpPr>
      <xdr:spPr>
        <a:xfrm>
          <a:off x="16598900" y="7043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42418</xdr:rowOff>
    </xdr:from>
    <xdr:to>
      <xdr:col>82</xdr:col>
      <xdr:colOff>196850</xdr:colOff>
      <xdr:row>41</xdr:row>
      <xdr:rowOff>42418</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6421100" y="7071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121937</xdr:rowOff>
    </xdr:from>
    <xdr:ext cx="762000" cy="259045"/>
    <xdr:sp macro="" textlink="">
      <xdr:nvSpPr>
        <xdr:cNvPr id="298" name="補助費等最大値テキスト">
          <a:extLst>
            <a:ext uri="{FF2B5EF4-FFF2-40B4-BE49-F238E27FC236}">
              <a16:creationId xmlns:a16="http://schemas.microsoft.com/office/drawing/2014/main" id="{00000000-0008-0000-0400-00002A010000}"/>
            </a:ext>
          </a:extLst>
        </xdr:cNvPr>
        <xdr:cNvSpPr txBox="1"/>
      </xdr:nvSpPr>
      <xdr:spPr>
        <a:xfrm>
          <a:off x="16598900" y="5608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35560</xdr:rowOff>
    </xdr:from>
    <xdr:to>
      <xdr:col>82</xdr:col>
      <xdr:colOff>196850</xdr:colOff>
      <xdr:row>34</xdr:row>
      <xdr:rowOff>35560</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6421100" y="5864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62992</xdr:rowOff>
    </xdr:from>
    <xdr:to>
      <xdr:col>82</xdr:col>
      <xdr:colOff>107950</xdr:colOff>
      <xdr:row>34</xdr:row>
      <xdr:rowOff>149860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flipV="1">
          <a:off x="15671800" y="5892292"/>
          <a:ext cx="8382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57421</xdr:rowOff>
    </xdr:from>
    <xdr:ext cx="762000" cy="259045"/>
    <xdr:sp macro="" textlink="">
      <xdr:nvSpPr>
        <xdr:cNvPr id="301" name="補助費等平均値テキスト">
          <a:extLst>
            <a:ext uri="{FF2B5EF4-FFF2-40B4-BE49-F238E27FC236}">
              <a16:creationId xmlns:a16="http://schemas.microsoft.com/office/drawing/2014/main" id="{00000000-0008-0000-0400-00002D010000}"/>
            </a:ext>
          </a:extLst>
        </xdr:cNvPr>
        <xdr:cNvSpPr txBox="1"/>
      </xdr:nvSpPr>
      <xdr:spPr>
        <a:xfrm>
          <a:off x="16598900" y="6229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85344</xdr:rowOff>
    </xdr:from>
    <xdr:to>
      <xdr:col>82</xdr:col>
      <xdr:colOff>158750</xdr:colOff>
      <xdr:row>37</xdr:row>
      <xdr:rowOff>15494</xdr:rowOff>
    </xdr:to>
    <xdr:sp macro="" textlink="">
      <xdr:nvSpPr>
        <xdr:cNvPr id="302" name="フローチャート: 判断 301">
          <a:extLst>
            <a:ext uri="{FF2B5EF4-FFF2-40B4-BE49-F238E27FC236}">
              <a16:creationId xmlns:a16="http://schemas.microsoft.com/office/drawing/2014/main" id="{00000000-0008-0000-0400-00002E010000}"/>
            </a:ext>
          </a:extLst>
        </xdr:cNvPr>
        <xdr:cNvSpPr/>
      </xdr:nvSpPr>
      <xdr:spPr>
        <a:xfrm>
          <a:off x="164592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149860</xdr:rowOff>
    </xdr:from>
    <xdr:to>
      <xdr:col>78</xdr:col>
      <xdr:colOff>69850</xdr:colOff>
      <xdr:row>36</xdr:row>
      <xdr:rowOff>163576</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flipV="1">
          <a:off x="14782800" y="5979160"/>
          <a:ext cx="889000" cy="356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89916</xdr:rowOff>
    </xdr:from>
    <xdr:to>
      <xdr:col>78</xdr:col>
      <xdr:colOff>120650</xdr:colOff>
      <xdr:row>37</xdr:row>
      <xdr:rowOff>20066</xdr:rowOff>
    </xdr:to>
    <xdr:sp macro="" textlink="">
      <xdr:nvSpPr>
        <xdr:cNvPr id="304" name="フローチャート: 判断 303">
          <a:extLst>
            <a:ext uri="{FF2B5EF4-FFF2-40B4-BE49-F238E27FC236}">
              <a16:creationId xmlns:a16="http://schemas.microsoft.com/office/drawing/2014/main" id="{00000000-0008-0000-0400-000030010000}"/>
            </a:ext>
          </a:extLst>
        </xdr:cNvPr>
        <xdr:cNvSpPr/>
      </xdr:nvSpPr>
      <xdr:spPr>
        <a:xfrm>
          <a:off x="15621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4843</xdr:rowOff>
    </xdr:from>
    <xdr:ext cx="7366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5290800" y="63484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17272</xdr:rowOff>
    </xdr:from>
    <xdr:to>
      <xdr:col>73</xdr:col>
      <xdr:colOff>180975</xdr:colOff>
      <xdr:row>36</xdr:row>
      <xdr:rowOff>163576</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3893800" y="6189472"/>
          <a:ext cx="889000" cy="14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85344</xdr:rowOff>
    </xdr:from>
    <xdr:to>
      <xdr:col>74</xdr:col>
      <xdr:colOff>31750</xdr:colOff>
      <xdr:row>37</xdr:row>
      <xdr:rowOff>15494</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4732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25671</xdr:rowOff>
    </xdr:from>
    <xdr:ext cx="762000" cy="259045"/>
    <xdr:sp macro="" textlink="">
      <xdr:nvSpPr>
        <xdr:cNvPr id="308" name="テキスト ボックス 307">
          <a:extLst>
            <a:ext uri="{FF2B5EF4-FFF2-40B4-BE49-F238E27FC236}">
              <a16:creationId xmlns:a16="http://schemas.microsoft.com/office/drawing/2014/main" id="{00000000-0008-0000-0400-000034010000}"/>
            </a:ext>
          </a:extLst>
        </xdr:cNvPr>
        <xdr:cNvSpPr txBox="1"/>
      </xdr:nvSpPr>
      <xdr:spPr>
        <a:xfrm>
          <a:off x="14401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3556</xdr:rowOff>
    </xdr:from>
    <xdr:to>
      <xdr:col>69</xdr:col>
      <xdr:colOff>92075</xdr:colOff>
      <xdr:row>36</xdr:row>
      <xdr:rowOff>17272</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3004800" y="617575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71628</xdr:rowOff>
    </xdr:from>
    <xdr:to>
      <xdr:col>69</xdr:col>
      <xdr:colOff>142875</xdr:colOff>
      <xdr:row>37</xdr:row>
      <xdr:rowOff>1778</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3843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158005</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3512800" y="633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57912</xdr:rowOff>
    </xdr:from>
    <xdr:to>
      <xdr:col>65</xdr:col>
      <xdr:colOff>53975</xdr:colOff>
      <xdr:row>36</xdr:row>
      <xdr:rowOff>159512</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2954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144289</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2623800" y="6316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12192</xdr:rowOff>
    </xdr:from>
    <xdr:to>
      <xdr:col>82</xdr:col>
      <xdr:colOff>158750</xdr:colOff>
      <xdr:row>34</xdr:row>
      <xdr:rowOff>113792</xdr:rowOff>
    </xdr:to>
    <xdr:sp macro="" textlink="">
      <xdr:nvSpPr>
        <xdr:cNvPr id="319" name="楕円 318">
          <a:extLst>
            <a:ext uri="{FF2B5EF4-FFF2-40B4-BE49-F238E27FC236}">
              <a16:creationId xmlns:a16="http://schemas.microsoft.com/office/drawing/2014/main" id="{00000000-0008-0000-0400-00003F010000}"/>
            </a:ext>
          </a:extLst>
        </xdr:cNvPr>
        <xdr:cNvSpPr/>
      </xdr:nvSpPr>
      <xdr:spPr>
        <a:xfrm>
          <a:off x="16459200" y="5841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92219</xdr:rowOff>
    </xdr:from>
    <xdr:ext cx="762000" cy="259045"/>
    <xdr:sp macro="" textlink="">
      <xdr:nvSpPr>
        <xdr:cNvPr id="320" name="補助費等該当値テキスト">
          <a:extLst>
            <a:ext uri="{FF2B5EF4-FFF2-40B4-BE49-F238E27FC236}">
              <a16:creationId xmlns:a16="http://schemas.microsoft.com/office/drawing/2014/main" id="{00000000-0008-0000-0400-000040010000}"/>
            </a:ext>
          </a:extLst>
        </xdr:cNvPr>
        <xdr:cNvSpPr txBox="1"/>
      </xdr:nvSpPr>
      <xdr:spPr>
        <a:xfrm>
          <a:off x="16598900" y="5750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99060</xdr:rowOff>
    </xdr:from>
    <xdr:to>
      <xdr:col>78</xdr:col>
      <xdr:colOff>120650</xdr:colOff>
      <xdr:row>35</xdr:row>
      <xdr:rowOff>29210</xdr:rowOff>
    </xdr:to>
    <xdr:sp macro="" textlink="">
      <xdr:nvSpPr>
        <xdr:cNvPr id="321" name="楕円 320">
          <a:extLst>
            <a:ext uri="{FF2B5EF4-FFF2-40B4-BE49-F238E27FC236}">
              <a16:creationId xmlns:a16="http://schemas.microsoft.com/office/drawing/2014/main" id="{00000000-0008-0000-0400-000041010000}"/>
            </a:ext>
          </a:extLst>
        </xdr:cNvPr>
        <xdr:cNvSpPr/>
      </xdr:nvSpPr>
      <xdr:spPr>
        <a:xfrm>
          <a:off x="15621000" y="592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39387</xdr:rowOff>
    </xdr:from>
    <xdr:ext cx="7366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5290800" y="5697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112776</xdr:rowOff>
    </xdr:from>
    <xdr:to>
      <xdr:col>74</xdr:col>
      <xdr:colOff>31750</xdr:colOff>
      <xdr:row>37</xdr:row>
      <xdr:rowOff>42926</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4732000" y="6284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27703</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44018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137922</xdr:rowOff>
    </xdr:from>
    <xdr:to>
      <xdr:col>69</xdr:col>
      <xdr:colOff>142875</xdr:colOff>
      <xdr:row>36</xdr:row>
      <xdr:rowOff>68072</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3843000" y="613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78249</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512800" y="590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124206</xdr:rowOff>
    </xdr:from>
    <xdr:to>
      <xdr:col>65</xdr:col>
      <xdr:colOff>53975</xdr:colOff>
      <xdr:row>36</xdr:row>
      <xdr:rowOff>54356</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2954000" y="6124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64533</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2623800" y="589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9" name="正方形/長方形 328">
          <a:extLst>
            <a:ext uri="{FF2B5EF4-FFF2-40B4-BE49-F238E27FC236}">
              <a16:creationId xmlns:a16="http://schemas.microsoft.com/office/drawing/2014/main" id="{00000000-0008-0000-0400-000049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0" name="正方形/長方形 329">
          <a:extLst>
            <a:ext uri="{FF2B5EF4-FFF2-40B4-BE49-F238E27FC236}">
              <a16:creationId xmlns:a16="http://schemas.microsoft.com/office/drawing/2014/main" id="{00000000-0008-0000-0400-00004A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含みつ製糖施設整備事業に係る起債が要因で公債費が増加して</a:t>
          </a:r>
          <a:r>
            <a:rPr kumimoji="1" lang="ja-JP" altLang="en-US" sz="1100">
              <a:solidFill>
                <a:schemeClr val="dk1"/>
              </a:solidFill>
              <a:effectLst/>
              <a:latin typeface="+mn-lt"/>
              <a:ea typeface="+mn-ea"/>
              <a:cs typeface="+mn-cs"/>
            </a:rPr>
            <a:t>おり、今後も高い水準が見込まれている</a:t>
          </a:r>
          <a:r>
            <a:rPr kumimoji="1" lang="ja-JP" altLang="ja-JP" sz="1100">
              <a:solidFill>
                <a:schemeClr val="dk1"/>
              </a:solidFill>
              <a:effectLst/>
              <a:latin typeface="+mn-lt"/>
              <a:ea typeface="+mn-ea"/>
              <a:cs typeface="+mn-cs"/>
            </a:rPr>
            <a:t>。さらに、今後も借入が必要な事業が控えていることから、事業計画の優先順位等を検討し、地方債の発行を抑制し公債費の健全化に努める。</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1" name="直線コネクタ 340">
          <a:extLst>
            <a:ext uri="{FF2B5EF4-FFF2-40B4-BE49-F238E27FC236}">
              <a16:creationId xmlns:a16="http://schemas.microsoft.com/office/drawing/2014/main" id="{00000000-0008-0000-0400-000055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3" name="直線コネクタ 342">
          <a:extLst>
            <a:ext uri="{FF2B5EF4-FFF2-40B4-BE49-F238E27FC236}">
              <a16:creationId xmlns:a16="http://schemas.microsoft.com/office/drawing/2014/main" id="{00000000-0008-0000-0400-000057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4" name="公債費グラフ枠">
          <a:extLst>
            <a:ext uri="{FF2B5EF4-FFF2-40B4-BE49-F238E27FC236}">
              <a16:creationId xmlns:a16="http://schemas.microsoft.com/office/drawing/2014/main" id="{00000000-0008-0000-0400-000062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165100</xdr:rowOff>
    </xdr:from>
    <xdr:to>
      <xdr:col>24</xdr:col>
      <xdr:colOff>25400</xdr:colOff>
      <xdr:row>80</xdr:row>
      <xdr:rowOff>66039</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flipV="1">
          <a:off x="4826000" y="12509500"/>
          <a:ext cx="0" cy="12725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38116</xdr:rowOff>
    </xdr:from>
    <xdr:ext cx="762000" cy="259045"/>
    <xdr:sp macro="" textlink="">
      <xdr:nvSpPr>
        <xdr:cNvPr id="356" name="公債費最小値テキスト">
          <a:extLst>
            <a:ext uri="{FF2B5EF4-FFF2-40B4-BE49-F238E27FC236}">
              <a16:creationId xmlns:a16="http://schemas.microsoft.com/office/drawing/2014/main" id="{00000000-0008-0000-0400-000064010000}"/>
            </a:ext>
          </a:extLst>
        </xdr:cNvPr>
        <xdr:cNvSpPr txBox="1"/>
      </xdr:nvSpPr>
      <xdr:spPr>
        <a:xfrm>
          <a:off x="4914900" y="13754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66039</xdr:rowOff>
    </xdr:from>
    <xdr:to>
      <xdr:col>24</xdr:col>
      <xdr:colOff>114300</xdr:colOff>
      <xdr:row>80</xdr:row>
      <xdr:rowOff>66039</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4737100" y="13782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80027</xdr:rowOff>
    </xdr:from>
    <xdr:ext cx="762000" cy="259045"/>
    <xdr:sp macro="" textlink="">
      <xdr:nvSpPr>
        <xdr:cNvPr id="358" name="公債費最大値テキスト">
          <a:extLst>
            <a:ext uri="{FF2B5EF4-FFF2-40B4-BE49-F238E27FC236}">
              <a16:creationId xmlns:a16="http://schemas.microsoft.com/office/drawing/2014/main" id="{00000000-0008-0000-0400-000066010000}"/>
            </a:ext>
          </a:extLst>
        </xdr:cNvPr>
        <xdr:cNvSpPr txBox="1"/>
      </xdr:nvSpPr>
      <xdr:spPr>
        <a:xfrm>
          <a:off x="4914900" y="122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165100</xdr:rowOff>
    </xdr:from>
    <xdr:to>
      <xdr:col>24</xdr:col>
      <xdr:colOff>114300</xdr:colOff>
      <xdr:row>72</xdr:row>
      <xdr:rowOff>165100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4737100" y="1250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35561</xdr:rowOff>
    </xdr:from>
    <xdr:to>
      <xdr:col>24</xdr:col>
      <xdr:colOff>25400</xdr:colOff>
      <xdr:row>77</xdr:row>
      <xdr:rowOff>161289</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3987800" y="13237211"/>
          <a:ext cx="838200" cy="125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127016</xdr:rowOff>
    </xdr:from>
    <xdr:ext cx="762000" cy="259045"/>
    <xdr:sp macro="" textlink="">
      <xdr:nvSpPr>
        <xdr:cNvPr id="361" name="公債費平均値テキスト">
          <a:extLst>
            <a:ext uri="{FF2B5EF4-FFF2-40B4-BE49-F238E27FC236}">
              <a16:creationId xmlns:a16="http://schemas.microsoft.com/office/drawing/2014/main" id="{00000000-0008-0000-0400-000069010000}"/>
            </a:ext>
          </a:extLst>
        </xdr:cNvPr>
        <xdr:cNvSpPr txBox="1"/>
      </xdr:nvSpPr>
      <xdr:spPr>
        <a:xfrm>
          <a:off x="4914900" y="129857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110489</xdr:rowOff>
    </xdr:from>
    <xdr:to>
      <xdr:col>24</xdr:col>
      <xdr:colOff>76200</xdr:colOff>
      <xdr:row>77</xdr:row>
      <xdr:rowOff>40639</xdr:rowOff>
    </xdr:to>
    <xdr:sp macro="" textlink="">
      <xdr:nvSpPr>
        <xdr:cNvPr id="362" name="フローチャート: 判断 361">
          <a:extLst>
            <a:ext uri="{FF2B5EF4-FFF2-40B4-BE49-F238E27FC236}">
              <a16:creationId xmlns:a16="http://schemas.microsoft.com/office/drawing/2014/main" id="{00000000-0008-0000-0400-00006A010000}"/>
            </a:ext>
          </a:extLst>
        </xdr:cNvPr>
        <xdr:cNvSpPr/>
      </xdr:nvSpPr>
      <xdr:spPr>
        <a:xfrm>
          <a:off x="47752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119380</xdr:rowOff>
    </xdr:from>
    <xdr:to>
      <xdr:col>19</xdr:col>
      <xdr:colOff>187325</xdr:colOff>
      <xdr:row>77</xdr:row>
      <xdr:rowOff>35561</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3098800" y="13149580"/>
          <a:ext cx="889000" cy="87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118111</xdr:rowOff>
    </xdr:from>
    <xdr:to>
      <xdr:col>20</xdr:col>
      <xdr:colOff>38100</xdr:colOff>
      <xdr:row>77</xdr:row>
      <xdr:rowOff>48261</xdr:rowOff>
    </xdr:to>
    <xdr:sp macro="" textlink="">
      <xdr:nvSpPr>
        <xdr:cNvPr id="364" name="フローチャート: 判断 363">
          <a:extLst>
            <a:ext uri="{FF2B5EF4-FFF2-40B4-BE49-F238E27FC236}">
              <a16:creationId xmlns:a16="http://schemas.microsoft.com/office/drawing/2014/main" id="{00000000-0008-0000-0400-00006C010000}"/>
            </a:ext>
          </a:extLst>
        </xdr:cNvPr>
        <xdr:cNvSpPr/>
      </xdr:nvSpPr>
      <xdr:spPr>
        <a:xfrm>
          <a:off x="39370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58437</xdr:rowOff>
    </xdr:from>
    <xdr:ext cx="736600" cy="259045"/>
    <xdr:sp macro="" textlink="">
      <xdr:nvSpPr>
        <xdr:cNvPr id="365" name="テキスト ボックス 364">
          <a:extLst>
            <a:ext uri="{FF2B5EF4-FFF2-40B4-BE49-F238E27FC236}">
              <a16:creationId xmlns:a16="http://schemas.microsoft.com/office/drawing/2014/main" id="{00000000-0008-0000-0400-00006D010000}"/>
            </a:ext>
          </a:extLst>
        </xdr:cNvPr>
        <xdr:cNvSpPr txBox="1"/>
      </xdr:nvSpPr>
      <xdr:spPr>
        <a:xfrm>
          <a:off x="3606800" y="129171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119380</xdr:rowOff>
    </xdr:from>
    <xdr:to>
      <xdr:col>15</xdr:col>
      <xdr:colOff>98425</xdr:colOff>
      <xdr:row>77</xdr:row>
      <xdr:rowOff>31750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2209800" y="1314958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110489</xdr:rowOff>
    </xdr:from>
    <xdr:to>
      <xdr:col>15</xdr:col>
      <xdr:colOff>149225</xdr:colOff>
      <xdr:row>77</xdr:row>
      <xdr:rowOff>40639</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3048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25416</xdr:rowOff>
    </xdr:from>
    <xdr:ext cx="7620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2717800" y="13227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20320</xdr:rowOff>
    </xdr:from>
    <xdr:to>
      <xdr:col>11</xdr:col>
      <xdr:colOff>9525</xdr:colOff>
      <xdr:row>77</xdr:row>
      <xdr:rowOff>31750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1320800" y="1322197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114300</xdr:rowOff>
    </xdr:from>
    <xdr:to>
      <xdr:col>11</xdr:col>
      <xdr:colOff>60325</xdr:colOff>
      <xdr:row>77</xdr:row>
      <xdr:rowOff>44450</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2159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54627</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1828800" y="1291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106680</xdr:rowOff>
    </xdr:from>
    <xdr:to>
      <xdr:col>6</xdr:col>
      <xdr:colOff>171450</xdr:colOff>
      <xdr:row>77</xdr:row>
      <xdr:rowOff>36830</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12700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47007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939800" y="1290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110489</xdr:rowOff>
    </xdr:from>
    <xdr:to>
      <xdr:col>24</xdr:col>
      <xdr:colOff>76200</xdr:colOff>
      <xdr:row>78</xdr:row>
      <xdr:rowOff>40639</xdr:rowOff>
    </xdr:to>
    <xdr:sp macro="" textlink="">
      <xdr:nvSpPr>
        <xdr:cNvPr id="379" name="楕円 378">
          <a:extLst>
            <a:ext uri="{FF2B5EF4-FFF2-40B4-BE49-F238E27FC236}">
              <a16:creationId xmlns:a16="http://schemas.microsoft.com/office/drawing/2014/main" id="{00000000-0008-0000-0400-00007B010000}"/>
            </a:ext>
          </a:extLst>
        </xdr:cNvPr>
        <xdr:cNvSpPr/>
      </xdr:nvSpPr>
      <xdr:spPr>
        <a:xfrm>
          <a:off x="4775200" y="1331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82566</xdr:rowOff>
    </xdr:from>
    <xdr:ext cx="762000" cy="259045"/>
    <xdr:sp macro="" textlink="">
      <xdr:nvSpPr>
        <xdr:cNvPr id="380" name="公債費該当値テキスト">
          <a:extLst>
            <a:ext uri="{FF2B5EF4-FFF2-40B4-BE49-F238E27FC236}">
              <a16:creationId xmlns:a16="http://schemas.microsoft.com/office/drawing/2014/main" id="{00000000-0008-0000-0400-00007C010000}"/>
            </a:ext>
          </a:extLst>
        </xdr:cNvPr>
        <xdr:cNvSpPr txBox="1"/>
      </xdr:nvSpPr>
      <xdr:spPr>
        <a:xfrm>
          <a:off x="49149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156211</xdr:rowOff>
    </xdr:from>
    <xdr:to>
      <xdr:col>20</xdr:col>
      <xdr:colOff>38100</xdr:colOff>
      <xdr:row>77</xdr:row>
      <xdr:rowOff>86361</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3937000" y="13186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71138</xdr:rowOff>
    </xdr:from>
    <xdr:ext cx="7366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3606800" y="132727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68580</xdr:rowOff>
    </xdr:from>
    <xdr:to>
      <xdr:col>15</xdr:col>
      <xdr:colOff>149225</xdr:colOff>
      <xdr:row>76</xdr:row>
      <xdr:rowOff>170180</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3048000" y="13098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8907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2717800" y="1286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152400</xdr:rowOff>
    </xdr:from>
    <xdr:to>
      <xdr:col>11</xdr:col>
      <xdr:colOff>60325</xdr:colOff>
      <xdr:row>77</xdr:row>
      <xdr:rowOff>82550</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2159000" y="1318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67327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828800" y="1326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140970</xdr:rowOff>
    </xdr:from>
    <xdr:to>
      <xdr:col>6</xdr:col>
      <xdr:colOff>171450</xdr:colOff>
      <xdr:row>77</xdr:row>
      <xdr:rowOff>71120</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1270000" y="13171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55897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939800" y="13257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9" name="正方形/長方形 388">
          <a:extLst>
            <a:ext uri="{FF2B5EF4-FFF2-40B4-BE49-F238E27FC236}">
              <a16:creationId xmlns:a16="http://schemas.microsoft.com/office/drawing/2014/main" id="{00000000-0008-0000-0400-000085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前年度よりも減少しており、初めて類似団体平均を下回った</a:t>
          </a:r>
          <a:r>
            <a:rPr kumimoji="1" lang="ja-JP" altLang="ja-JP" sz="1100">
              <a:solidFill>
                <a:schemeClr val="dk1"/>
              </a:solidFill>
              <a:effectLst/>
              <a:latin typeface="+mn-lt"/>
              <a:ea typeface="+mn-ea"/>
              <a:cs typeface="+mn-cs"/>
            </a:rPr>
            <a:t>。今後も人件費や物件費の抑制に努める。</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1" name="直線コネクタ 400">
          <a:extLst>
            <a:ext uri="{FF2B5EF4-FFF2-40B4-BE49-F238E27FC236}">
              <a16:creationId xmlns:a16="http://schemas.microsoft.com/office/drawing/2014/main" id="{00000000-0008-0000-0400-000091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7" name="公債費以外グラフ枠">
          <a:extLst>
            <a:ext uri="{FF2B5EF4-FFF2-40B4-BE49-F238E27FC236}">
              <a16:creationId xmlns:a16="http://schemas.microsoft.com/office/drawing/2014/main" id="{00000000-0008-0000-0400-0000A1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38826</xdr:rowOff>
    </xdr:from>
    <xdr:to>
      <xdr:col>82</xdr:col>
      <xdr:colOff>107950</xdr:colOff>
      <xdr:row>81</xdr:row>
      <xdr:rowOff>92711</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flipV="1">
          <a:off x="16510000" y="12383226"/>
          <a:ext cx="0" cy="15969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64788</xdr:rowOff>
    </xdr:from>
    <xdr:ext cx="762000" cy="259045"/>
    <xdr:sp macro="" textlink="">
      <xdr:nvSpPr>
        <xdr:cNvPr id="419" name="公債費以外最小値テキスト">
          <a:extLst>
            <a:ext uri="{FF2B5EF4-FFF2-40B4-BE49-F238E27FC236}">
              <a16:creationId xmlns:a16="http://schemas.microsoft.com/office/drawing/2014/main" id="{00000000-0008-0000-0400-0000A3010000}"/>
            </a:ext>
          </a:extLst>
        </xdr:cNvPr>
        <xdr:cNvSpPr txBox="1"/>
      </xdr:nvSpPr>
      <xdr:spPr>
        <a:xfrm>
          <a:off x="16598900" y="13952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92711</xdr:rowOff>
    </xdr:from>
    <xdr:to>
      <xdr:col>82</xdr:col>
      <xdr:colOff>196850</xdr:colOff>
      <xdr:row>81</xdr:row>
      <xdr:rowOff>92711</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6421100" y="13980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70</xdr:row>
      <xdr:rowOff>125203</xdr:rowOff>
    </xdr:from>
    <xdr:ext cx="762000" cy="259045"/>
    <xdr:sp macro="" textlink="">
      <xdr:nvSpPr>
        <xdr:cNvPr id="421" name="公債費以外最大値テキスト">
          <a:extLst>
            <a:ext uri="{FF2B5EF4-FFF2-40B4-BE49-F238E27FC236}">
              <a16:creationId xmlns:a16="http://schemas.microsoft.com/office/drawing/2014/main" id="{00000000-0008-0000-0400-0000A5010000}"/>
            </a:ext>
          </a:extLst>
        </xdr:cNvPr>
        <xdr:cNvSpPr txBox="1"/>
      </xdr:nvSpPr>
      <xdr:spPr>
        <a:xfrm>
          <a:off x="16598900" y="12126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38826</xdr:rowOff>
    </xdr:from>
    <xdr:to>
      <xdr:col>82</xdr:col>
      <xdr:colOff>196850</xdr:colOff>
      <xdr:row>72</xdr:row>
      <xdr:rowOff>38826</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6421100" y="12383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4535</xdr:rowOff>
    </xdr:from>
    <xdr:to>
      <xdr:col>82</xdr:col>
      <xdr:colOff>107950</xdr:colOff>
      <xdr:row>76</xdr:row>
      <xdr:rowOff>94343</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flipV="1">
          <a:off x="15671800" y="12863285"/>
          <a:ext cx="838200" cy="261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49910</xdr:rowOff>
    </xdr:from>
    <xdr:ext cx="762000" cy="259045"/>
    <xdr:sp macro="" textlink="">
      <xdr:nvSpPr>
        <xdr:cNvPr id="424" name="公債費以外平均値テキスト">
          <a:extLst>
            <a:ext uri="{FF2B5EF4-FFF2-40B4-BE49-F238E27FC236}">
              <a16:creationId xmlns:a16="http://schemas.microsoft.com/office/drawing/2014/main" id="{00000000-0008-0000-0400-0000A8010000}"/>
            </a:ext>
          </a:extLst>
        </xdr:cNvPr>
        <xdr:cNvSpPr txBox="1"/>
      </xdr:nvSpPr>
      <xdr:spPr>
        <a:xfrm>
          <a:off x="16598900" y="129086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77833</xdr:rowOff>
    </xdr:from>
    <xdr:to>
      <xdr:col>82</xdr:col>
      <xdr:colOff>158750</xdr:colOff>
      <xdr:row>76</xdr:row>
      <xdr:rowOff>7984</xdr:rowOff>
    </xdr:to>
    <xdr:sp macro="" textlink="">
      <xdr:nvSpPr>
        <xdr:cNvPr id="425" name="フローチャート: 判断 424">
          <a:extLst>
            <a:ext uri="{FF2B5EF4-FFF2-40B4-BE49-F238E27FC236}">
              <a16:creationId xmlns:a16="http://schemas.microsoft.com/office/drawing/2014/main" id="{00000000-0008-0000-0400-0000A9010000}"/>
            </a:ext>
          </a:extLst>
        </xdr:cNvPr>
        <xdr:cNvSpPr/>
      </xdr:nvSpPr>
      <xdr:spPr>
        <a:xfrm>
          <a:off x="16459200" y="1293658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94343</xdr:rowOff>
    </xdr:from>
    <xdr:to>
      <xdr:col>78</xdr:col>
      <xdr:colOff>69850</xdr:colOff>
      <xdr:row>77</xdr:row>
      <xdr:rowOff>154758</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flipV="1">
          <a:off x="14782800" y="13124543"/>
          <a:ext cx="889000" cy="231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113756</xdr:rowOff>
    </xdr:from>
    <xdr:to>
      <xdr:col>78</xdr:col>
      <xdr:colOff>120650</xdr:colOff>
      <xdr:row>76</xdr:row>
      <xdr:rowOff>43906</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5621000" y="12972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54083</xdr:rowOff>
    </xdr:from>
    <xdr:ext cx="7366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5290800" y="127413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135164</xdr:rowOff>
    </xdr:from>
    <xdr:to>
      <xdr:col>73</xdr:col>
      <xdr:colOff>180975</xdr:colOff>
      <xdr:row>77</xdr:row>
      <xdr:rowOff>154758</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3893800" y="13336814"/>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100693</xdr:rowOff>
    </xdr:from>
    <xdr:to>
      <xdr:col>74</xdr:col>
      <xdr:colOff>31750</xdr:colOff>
      <xdr:row>76</xdr:row>
      <xdr:rowOff>30843</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4732000" y="12959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41020</xdr:rowOff>
    </xdr:from>
    <xdr:ext cx="762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4401800" y="12728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89444</xdr:rowOff>
    </xdr:from>
    <xdr:to>
      <xdr:col>69</xdr:col>
      <xdr:colOff>92075</xdr:colOff>
      <xdr:row>77</xdr:row>
      <xdr:rowOff>135164</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3004800" y="12948194"/>
          <a:ext cx="889000" cy="388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45176</xdr:rowOff>
    </xdr:from>
    <xdr:to>
      <xdr:col>69</xdr:col>
      <xdr:colOff>142875</xdr:colOff>
      <xdr:row>75</xdr:row>
      <xdr:rowOff>146776</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3843000" y="12903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156953</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3512800" y="126728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154577</xdr:rowOff>
    </xdr:from>
    <xdr:to>
      <xdr:col>65</xdr:col>
      <xdr:colOff>53975</xdr:colOff>
      <xdr:row>75</xdr:row>
      <xdr:rowOff>84727</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2954000" y="12841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94904</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2623800" y="12610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74</xdr:row>
      <xdr:rowOff>125185</xdr:rowOff>
    </xdr:from>
    <xdr:to>
      <xdr:col>82</xdr:col>
      <xdr:colOff>158750</xdr:colOff>
      <xdr:row>75</xdr:row>
      <xdr:rowOff>55335</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6459200" y="12812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73</xdr:row>
      <xdr:rowOff>141712</xdr:rowOff>
    </xdr:from>
    <xdr:ext cx="762000" cy="259045"/>
    <xdr:sp macro="" textlink="">
      <xdr:nvSpPr>
        <xdr:cNvPr id="443" name="公債費以外該当値テキスト">
          <a:extLst>
            <a:ext uri="{FF2B5EF4-FFF2-40B4-BE49-F238E27FC236}">
              <a16:creationId xmlns:a16="http://schemas.microsoft.com/office/drawing/2014/main" id="{00000000-0008-0000-0400-0000BB010000}"/>
            </a:ext>
          </a:extLst>
        </xdr:cNvPr>
        <xdr:cNvSpPr txBox="1"/>
      </xdr:nvSpPr>
      <xdr:spPr>
        <a:xfrm>
          <a:off x="16598900" y="12657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43543</xdr:rowOff>
    </xdr:from>
    <xdr:to>
      <xdr:col>78</xdr:col>
      <xdr:colOff>120650</xdr:colOff>
      <xdr:row>76</xdr:row>
      <xdr:rowOff>145143</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5621000" y="13073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129920</xdr:rowOff>
    </xdr:from>
    <xdr:ext cx="7366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5290800" y="13160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103958</xdr:rowOff>
    </xdr:from>
    <xdr:to>
      <xdr:col>74</xdr:col>
      <xdr:colOff>31750</xdr:colOff>
      <xdr:row>78</xdr:row>
      <xdr:rowOff>34108</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4732000" y="13305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18885</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4401800" y="13391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84364</xdr:rowOff>
    </xdr:from>
    <xdr:to>
      <xdr:col>69</xdr:col>
      <xdr:colOff>142875</xdr:colOff>
      <xdr:row>78</xdr:row>
      <xdr:rowOff>14514</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3843000" y="13286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170741</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3512800" y="13372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38644</xdr:rowOff>
    </xdr:from>
    <xdr:to>
      <xdr:col>65</xdr:col>
      <xdr:colOff>53975</xdr:colOff>
      <xdr:row>75</xdr:row>
      <xdr:rowOff>140244</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2954000" y="12897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125021</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2623800" y="12983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沖縄県多良間村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79375</xdr:rowOff>
    </xdr:from>
    <xdr:to>
      <xdr:col>33</xdr:col>
      <xdr:colOff>114300</xdr:colOff>
      <xdr:row>20</xdr:row>
      <xdr:rowOff>79375</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2" name="テキスト ボックス 41">
          <a:extLst>
            <a:ext uri="{FF2B5EF4-FFF2-40B4-BE49-F238E27FC236}">
              <a16:creationId xmlns:a16="http://schemas.microsoft.com/office/drawing/2014/main" id="{00000000-0008-0000-0500-00002A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3" name="人口1人当たり決算額の推移グラフ枠130">
          <a:extLst>
            <a:ext uri="{FF2B5EF4-FFF2-40B4-BE49-F238E27FC236}">
              <a16:creationId xmlns:a16="http://schemas.microsoft.com/office/drawing/2014/main" id="{00000000-0008-0000-0500-00002B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110205</xdr:rowOff>
    </xdr:from>
    <xdr:to>
      <xdr:col>29</xdr:col>
      <xdr:colOff>127000</xdr:colOff>
      <xdr:row>19</xdr:row>
      <xdr:rowOff>43096</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flipV="1">
          <a:off x="5651500" y="2043780"/>
          <a:ext cx="0" cy="130449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15173</xdr:rowOff>
    </xdr:from>
    <xdr:ext cx="762000" cy="259045"/>
    <xdr:sp macro="" textlink="">
      <xdr:nvSpPr>
        <xdr:cNvPr id="45" name="人口1人当たり決算額の推移最小値テキスト130">
          <a:extLst>
            <a:ext uri="{FF2B5EF4-FFF2-40B4-BE49-F238E27FC236}">
              <a16:creationId xmlns:a16="http://schemas.microsoft.com/office/drawing/2014/main" id="{00000000-0008-0000-0500-00002D000000}"/>
            </a:ext>
          </a:extLst>
        </xdr:cNvPr>
        <xdr:cNvSpPr txBox="1"/>
      </xdr:nvSpPr>
      <xdr:spPr>
        <a:xfrm>
          <a:off x="5740400" y="3320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43096</xdr:rowOff>
    </xdr:from>
    <xdr:to>
      <xdr:col>30</xdr:col>
      <xdr:colOff>25400</xdr:colOff>
      <xdr:row>19</xdr:row>
      <xdr:rowOff>43096</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5562600" y="334827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25132</xdr:rowOff>
    </xdr:from>
    <xdr:ext cx="762000" cy="259045"/>
    <xdr:sp macro="" textlink="">
      <xdr:nvSpPr>
        <xdr:cNvPr id="47" name="人口1人当たり決算額の推移最大値テキスト130">
          <a:extLst>
            <a:ext uri="{FF2B5EF4-FFF2-40B4-BE49-F238E27FC236}">
              <a16:creationId xmlns:a16="http://schemas.microsoft.com/office/drawing/2014/main" id="{00000000-0008-0000-0500-00002F000000}"/>
            </a:ext>
          </a:extLst>
        </xdr:cNvPr>
        <xdr:cNvSpPr txBox="1"/>
      </xdr:nvSpPr>
      <xdr:spPr>
        <a:xfrm>
          <a:off x="5740400" y="178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793,816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110205</xdr:rowOff>
    </xdr:from>
    <xdr:to>
      <xdr:col>30</xdr:col>
      <xdr:colOff>25400</xdr:colOff>
      <xdr:row>11</xdr:row>
      <xdr:rowOff>110205</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a:off x="5562600" y="204378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170217</xdr:rowOff>
    </xdr:from>
    <xdr:to>
      <xdr:col>29</xdr:col>
      <xdr:colOff>127000</xdr:colOff>
      <xdr:row>16</xdr:row>
      <xdr:rowOff>308</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flipV="1">
          <a:off x="5003800" y="2789592"/>
          <a:ext cx="647700" cy="15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23026</xdr:rowOff>
    </xdr:from>
    <xdr:ext cx="762000" cy="259045"/>
    <xdr:sp macro="" textlink="">
      <xdr:nvSpPr>
        <xdr:cNvPr id="50" name="人口1人当たり決算額の推移平均値テキスト130">
          <a:extLst>
            <a:ext uri="{FF2B5EF4-FFF2-40B4-BE49-F238E27FC236}">
              <a16:creationId xmlns:a16="http://schemas.microsoft.com/office/drawing/2014/main" id="{00000000-0008-0000-0500-000032000000}"/>
            </a:ext>
          </a:extLst>
        </xdr:cNvPr>
        <xdr:cNvSpPr txBox="1"/>
      </xdr:nvSpPr>
      <xdr:spPr>
        <a:xfrm>
          <a:off x="5740400" y="29853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258,255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50949</xdr:rowOff>
    </xdr:from>
    <xdr:to>
      <xdr:col>29</xdr:col>
      <xdr:colOff>177800</xdr:colOff>
      <xdr:row>17</xdr:row>
      <xdr:rowOff>152549</xdr:rowOff>
    </xdr:to>
    <xdr:sp macro="" textlink="">
      <xdr:nvSpPr>
        <xdr:cNvPr id="51" name="フローチャート: 判断 50">
          <a:extLst>
            <a:ext uri="{FF2B5EF4-FFF2-40B4-BE49-F238E27FC236}">
              <a16:creationId xmlns:a16="http://schemas.microsoft.com/office/drawing/2014/main" id="{00000000-0008-0000-0500-000033000000}"/>
            </a:ext>
          </a:extLst>
        </xdr:cNvPr>
        <xdr:cNvSpPr/>
      </xdr:nvSpPr>
      <xdr:spPr bwMode="auto">
        <a:xfrm>
          <a:off x="5600700" y="30132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308</xdr:rowOff>
    </xdr:from>
    <xdr:to>
      <xdr:col>26</xdr:col>
      <xdr:colOff>50800</xdr:colOff>
      <xdr:row>16</xdr:row>
      <xdr:rowOff>8707</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4305300" y="2791133"/>
          <a:ext cx="698500" cy="83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61724</xdr:rowOff>
    </xdr:from>
    <xdr:to>
      <xdr:col>26</xdr:col>
      <xdr:colOff>101600</xdr:colOff>
      <xdr:row>17</xdr:row>
      <xdr:rowOff>163324</xdr:rowOff>
    </xdr:to>
    <xdr:sp macro="" textlink="">
      <xdr:nvSpPr>
        <xdr:cNvPr id="53" name="フローチャート: 判断 52">
          <a:extLst>
            <a:ext uri="{FF2B5EF4-FFF2-40B4-BE49-F238E27FC236}">
              <a16:creationId xmlns:a16="http://schemas.microsoft.com/office/drawing/2014/main" id="{00000000-0008-0000-0500-000035000000}"/>
            </a:ext>
          </a:extLst>
        </xdr:cNvPr>
        <xdr:cNvSpPr/>
      </xdr:nvSpPr>
      <xdr:spPr bwMode="auto">
        <a:xfrm>
          <a:off x="4953000" y="30239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148101</xdr:rowOff>
    </xdr:from>
    <xdr:ext cx="736600" cy="259045"/>
    <xdr:sp macro="" textlink="">
      <xdr:nvSpPr>
        <xdr:cNvPr id="54" name="テキスト ボックス 53">
          <a:extLst>
            <a:ext uri="{FF2B5EF4-FFF2-40B4-BE49-F238E27FC236}">
              <a16:creationId xmlns:a16="http://schemas.microsoft.com/office/drawing/2014/main" id="{00000000-0008-0000-0500-000036000000}"/>
            </a:ext>
          </a:extLst>
        </xdr:cNvPr>
        <xdr:cNvSpPr txBox="1"/>
      </xdr:nvSpPr>
      <xdr:spPr>
        <a:xfrm>
          <a:off x="4622800" y="31103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8707</xdr:rowOff>
    </xdr:from>
    <xdr:to>
      <xdr:col>22</xdr:col>
      <xdr:colOff>114300</xdr:colOff>
      <xdr:row>16</xdr:row>
      <xdr:rowOff>54867</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3606800" y="2799532"/>
          <a:ext cx="698500" cy="461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80102</xdr:rowOff>
    </xdr:from>
    <xdr:to>
      <xdr:col>22</xdr:col>
      <xdr:colOff>165100</xdr:colOff>
      <xdr:row>18</xdr:row>
      <xdr:rowOff>10252</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254500" y="30423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166479</xdr:rowOff>
    </xdr:from>
    <xdr:ext cx="7620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3924300" y="3128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54867</xdr:rowOff>
    </xdr:from>
    <xdr:to>
      <xdr:col>18</xdr:col>
      <xdr:colOff>177800</xdr:colOff>
      <xdr:row>16</xdr:row>
      <xdr:rowOff>73418</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2908300" y="2845692"/>
          <a:ext cx="698500" cy="185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84658</xdr:rowOff>
    </xdr:from>
    <xdr:to>
      <xdr:col>19</xdr:col>
      <xdr:colOff>38100</xdr:colOff>
      <xdr:row>18</xdr:row>
      <xdr:rowOff>14808</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3556000" y="30469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171035</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225800" y="3133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88819</xdr:rowOff>
    </xdr:from>
    <xdr:to>
      <xdr:col>15</xdr:col>
      <xdr:colOff>101600</xdr:colOff>
      <xdr:row>18</xdr:row>
      <xdr:rowOff>18969</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2857500" y="30510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3746</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2527300" y="3137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119417</xdr:rowOff>
    </xdr:from>
    <xdr:to>
      <xdr:col>29</xdr:col>
      <xdr:colOff>177800</xdr:colOff>
      <xdr:row>16</xdr:row>
      <xdr:rowOff>49567</xdr:rowOff>
    </xdr:to>
    <xdr:sp macro="" textlink="">
      <xdr:nvSpPr>
        <xdr:cNvPr id="68" name="楕円 67">
          <a:extLst>
            <a:ext uri="{FF2B5EF4-FFF2-40B4-BE49-F238E27FC236}">
              <a16:creationId xmlns:a16="http://schemas.microsoft.com/office/drawing/2014/main" id="{00000000-0008-0000-0500-000044000000}"/>
            </a:ext>
          </a:extLst>
        </xdr:cNvPr>
        <xdr:cNvSpPr/>
      </xdr:nvSpPr>
      <xdr:spPr bwMode="auto">
        <a:xfrm>
          <a:off x="5600700" y="27387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135944</xdr:rowOff>
    </xdr:from>
    <xdr:ext cx="762000" cy="259045"/>
    <xdr:sp macro="" textlink="">
      <xdr:nvSpPr>
        <xdr:cNvPr id="69" name="人口1人当たり決算額の推移該当値テキスト130">
          <a:extLst>
            <a:ext uri="{FF2B5EF4-FFF2-40B4-BE49-F238E27FC236}">
              <a16:creationId xmlns:a16="http://schemas.microsoft.com/office/drawing/2014/main" id="{00000000-0008-0000-0500-000045000000}"/>
            </a:ext>
          </a:extLst>
        </xdr:cNvPr>
        <xdr:cNvSpPr txBox="1"/>
      </xdr:nvSpPr>
      <xdr:spPr>
        <a:xfrm>
          <a:off x="5740400" y="2583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402,314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120958</xdr:rowOff>
    </xdr:from>
    <xdr:to>
      <xdr:col>26</xdr:col>
      <xdr:colOff>101600</xdr:colOff>
      <xdr:row>16</xdr:row>
      <xdr:rowOff>51108</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4953000" y="27403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61285</xdr:rowOff>
    </xdr:from>
    <xdr:ext cx="7366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4622800" y="25092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129357</xdr:rowOff>
    </xdr:from>
    <xdr:to>
      <xdr:col>22</xdr:col>
      <xdr:colOff>165100</xdr:colOff>
      <xdr:row>16</xdr:row>
      <xdr:rowOff>59507</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4254500" y="27487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69684</xdr:rowOff>
    </xdr:from>
    <xdr:ext cx="7620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3924300" y="2517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4067</xdr:rowOff>
    </xdr:from>
    <xdr:to>
      <xdr:col>19</xdr:col>
      <xdr:colOff>38100</xdr:colOff>
      <xdr:row>16</xdr:row>
      <xdr:rowOff>105667</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3556000" y="27948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115844</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3225800" y="2563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22618</xdr:rowOff>
    </xdr:from>
    <xdr:to>
      <xdr:col>15</xdr:col>
      <xdr:colOff>101600</xdr:colOff>
      <xdr:row>16</xdr:row>
      <xdr:rowOff>124218</xdr:rowOff>
    </xdr:to>
    <xdr:sp macro="" textlink="">
      <xdr:nvSpPr>
        <xdr:cNvPr id="76" name="楕円 75">
          <a:extLst>
            <a:ext uri="{FF2B5EF4-FFF2-40B4-BE49-F238E27FC236}">
              <a16:creationId xmlns:a16="http://schemas.microsoft.com/office/drawing/2014/main" id="{00000000-0008-0000-0500-00004C000000}"/>
            </a:ext>
          </a:extLst>
        </xdr:cNvPr>
        <xdr:cNvSpPr/>
      </xdr:nvSpPr>
      <xdr:spPr bwMode="auto">
        <a:xfrm>
          <a:off x="2857500" y="28134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134395</xdr:rowOff>
    </xdr:from>
    <xdr:ext cx="762000" cy="259045"/>
    <xdr:sp macro="" textlink="">
      <xdr:nvSpPr>
        <xdr:cNvPr id="77" name="テキスト ボックス 76">
          <a:extLst>
            <a:ext uri="{FF2B5EF4-FFF2-40B4-BE49-F238E27FC236}">
              <a16:creationId xmlns:a16="http://schemas.microsoft.com/office/drawing/2014/main" id="{00000000-0008-0000-0500-00004D000000}"/>
            </a:ext>
          </a:extLst>
        </xdr:cNvPr>
        <xdr:cNvSpPr txBox="1"/>
      </xdr:nvSpPr>
      <xdr:spPr>
        <a:xfrm>
          <a:off x="2527300" y="2582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8" name="正方形/長方形 77">
          <a:extLst>
            <a:ext uri="{FF2B5EF4-FFF2-40B4-BE49-F238E27FC236}">
              <a16:creationId xmlns:a16="http://schemas.microsoft.com/office/drawing/2014/main" id="{00000000-0008-0000-0500-00004E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9" name="角丸四角形 78">
          <a:extLst>
            <a:ext uri="{FF2B5EF4-FFF2-40B4-BE49-F238E27FC236}">
              <a16:creationId xmlns:a16="http://schemas.microsoft.com/office/drawing/2014/main" id="{00000000-0008-0000-0500-00004F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8" name="楕円 87">
          <a:extLst>
            <a:ext uri="{FF2B5EF4-FFF2-40B4-BE49-F238E27FC236}">
              <a16:creationId xmlns:a16="http://schemas.microsoft.com/office/drawing/2014/main" id="{00000000-0008-0000-0500-000058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9" name="フローチャート: 判断 88">
          <a:extLst>
            <a:ext uri="{FF2B5EF4-FFF2-40B4-BE49-F238E27FC236}">
              <a16:creationId xmlns:a16="http://schemas.microsoft.com/office/drawing/2014/main" id="{00000000-0008-0000-0500-000059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0" name="正方形/長方形 89">
          <a:extLst>
            <a:ext uri="{FF2B5EF4-FFF2-40B4-BE49-F238E27FC236}">
              <a16:creationId xmlns:a16="http://schemas.microsoft.com/office/drawing/2014/main" id="{00000000-0008-0000-0500-00005A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1" name="テキスト ボックス 90">
          <a:extLst>
            <a:ext uri="{FF2B5EF4-FFF2-40B4-BE49-F238E27FC236}">
              <a16:creationId xmlns:a16="http://schemas.microsoft.com/office/drawing/2014/main" id="{00000000-0008-0000-0500-00005B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a:extLst>
            <a:ext uri="{FF2B5EF4-FFF2-40B4-BE49-F238E27FC236}">
              <a16:creationId xmlns:a16="http://schemas.microsoft.com/office/drawing/2014/main" id="{00000000-0008-0000-0500-000068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32</xdr:row>
      <xdr:rowOff>167851</xdr:rowOff>
    </xdr:from>
    <xdr:to>
      <xdr:col>29</xdr:col>
      <xdr:colOff>127000</xdr:colOff>
      <xdr:row>37</xdr:row>
      <xdr:rowOff>302413</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flipV="1">
          <a:off x="5651500" y="5920951"/>
          <a:ext cx="0" cy="150616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274490</xdr:rowOff>
    </xdr:from>
    <xdr:ext cx="762000" cy="259045"/>
    <xdr:sp macro="" textlink="">
      <xdr:nvSpPr>
        <xdr:cNvPr id="106" name="人口1人当たり決算額の推移最小値テキスト445">
          <a:extLst>
            <a:ext uri="{FF2B5EF4-FFF2-40B4-BE49-F238E27FC236}">
              <a16:creationId xmlns:a16="http://schemas.microsoft.com/office/drawing/2014/main" id="{00000000-0008-0000-0500-00006A000000}"/>
            </a:ext>
          </a:extLst>
        </xdr:cNvPr>
        <xdr:cNvSpPr txBox="1"/>
      </xdr:nvSpPr>
      <xdr:spPr>
        <a:xfrm>
          <a:off x="5740400" y="7399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302413</xdr:rowOff>
    </xdr:from>
    <xdr:to>
      <xdr:col>30</xdr:col>
      <xdr:colOff>25400</xdr:colOff>
      <xdr:row>37</xdr:row>
      <xdr:rowOff>302413</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742711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254228</xdr:rowOff>
    </xdr:from>
    <xdr:ext cx="762000" cy="259045"/>
    <xdr:sp macro="" textlink="">
      <xdr:nvSpPr>
        <xdr:cNvPr id="108" name="人口1人当たり決算額の推移最大値テキスト445">
          <a:extLst>
            <a:ext uri="{FF2B5EF4-FFF2-40B4-BE49-F238E27FC236}">
              <a16:creationId xmlns:a16="http://schemas.microsoft.com/office/drawing/2014/main" id="{00000000-0008-0000-0500-00006C000000}"/>
            </a:ext>
          </a:extLst>
        </xdr:cNvPr>
        <xdr:cNvSpPr txBox="1"/>
      </xdr:nvSpPr>
      <xdr:spPr>
        <a:xfrm>
          <a:off x="5740400" y="5664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164,639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32</xdr:row>
      <xdr:rowOff>167851</xdr:rowOff>
    </xdr:from>
    <xdr:to>
      <xdr:col>30</xdr:col>
      <xdr:colOff>25400</xdr:colOff>
      <xdr:row>32</xdr:row>
      <xdr:rowOff>167851</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592095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5545</xdr:rowOff>
    </xdr:from>
    <xdr:to>
      <xdr:col>29</xdr:col>
      <xdr:colOff>127000</xdr:colOff>
      <xdr:row>35</xdr:row>
      <xdr:rowOff>97846</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flipV="1">
          <a:off x="5003800" y="6615895"/>
          <a:ext cx="647700" cy="923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126214</xdr:rowOff>
    </xdr:from>
    <xdr:ext cx="762000" cy="259045"/>
    <xdr:sp macro="" textlink="">
      <xdr:nvSpPr>
        <xdr:cNvPr id="111" name="人口1人当たり決算額の推移平均値テキスト445">
          <a:extLst>
            <a:ext uri="{FF2B5EF4-FFF2-40B4-BE49-F238E27FC236}">
              <a16:creationId xmlns:a16="http://schemas.microsoft.com/office/drawing/2014/main" id="{00000000-0008-0000-0500-00006F000000}"/>
            </a:ext>
          </a:extLst>
        </xdr:cNvPr>
        <xdr:cNvSpPr txBox="1"/>
      </xdr:nvSpPr>
      <xdr:spPr>
        <a:xfrm>
          <a:off x="5740400" y="67365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154137</xdr:rowOff>
    </xdr:from>
    <xdr:to>
      <xdr:col>29</xdr:col>
      <xdr:colOff>177800</xdr:colOff>
      <xdr:row>35</xdr:row>
      <xdr:rowOff>255737</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5600700" y="67644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97846</xdr:rowOff>
    </xdr:from>
    <xdr:to>
      <xdr:col>26</xdr:col>
      <xdr:colOff>50800</xdr:colOff>
      <xdr:row>35</xdr:row>
      <xdr:rowOff>130772</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4305300" y="6708196"/>
          <a:ext cx="698500" cy="329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172920</xdr:rowOff>
    </xdr:from>
    <xdr:to>
      <xdr:col>26</xdr:col>
      <xdr:colOff>101600</xdr:colOff>
      <xdr:row>35</xdr:row>
      <xdr:rowOff>274520</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4953000" y="67832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259297</xdr:rowOff>
    </xdr:from>
    <xdr:ext cx="736600" cy="259045"/>
    <xdr:sp macro="" textlink="">
      <xdr:nvSpPr>
        <xdr:cNvPr id="115" name="テキスト ボックス 114">
          <a:extLst>
            <a:ext uri="{FF2B5EF4-FFF2-40B4-BE49-F238E27FC236}">
              <a16:creationId xmlns:a16="http://schemas.microsoft.com/office/drawing/2014/main" id="{00000000-0008-0000-0500-000073000000}"/>
            </a:ext>
          </a:extLst>
        </xdr:cNvPr>
        <xdr:cNvSpPr txBox="1"/>
      </xdr:nvSpPr>
      <xdr:spPr>
        <a:xfrm>
          <a:off x="4622800" y="68696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308661</xdr:rowOff>
    </xdr:from>
    <xdr:to>
      <xdr:col>22</xdr:col>
      <xdr:colOff>114300</xdr:colOff>
      <xdr:row>35</xdr:row>
      <xdr:rowOff>130772</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a:off x="3606800" y="6576111"/>
          <a:ext cx="698500" cy="1650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187368</xdr:rowOff>
    </xdr:from>
    <xdr:to>
      <xdr:col>22</xdr:col>
      <xdr:colOff>165100</xdr:colOff>
      <xdr:row>35</xdr:row>
      <xdr:rowOff>288968</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254500" y="67977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273745</xdr:rowOff>
    </xdr:from>
    <xdr:ext cx="7620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3924300" y="68840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308661</xdr:rowOff>
    </xdr:from>
    <xdr:to>
      <xdr:col>18</xdr:col>
      <xdr:colOff>177800</xdr:colOff>
      <xdr:row>34</xdr:row>
      <xdr:rowOff>311731</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flipV="1">
          <a:off x="2908300" y="6576111"/>
          <a:ext cx="698500" cy="30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183086</xdr:rowOff>
    </xdr:from>
    <xdr:to>
      <xdr:col>19</xdr:col>
      <xdr:colOff>38100</xdr:colOff>
      <xdr:row>35</xdr:row>
      <xdr:rowOff>284686</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3556000" y="67934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269463</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225800" y="6879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188785</xdr:rowOff>
    </xdr:from>
    <xdr:to>
      <xdr:col>15</xdr:col>
      <xdr:colOff>101600</xdr:colOff>
      <xdr:row>35</xdr:row>
      <xdr:rowOff>290385</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2857500" y="67991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275162</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2527300" y="6885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297645</xdr:rowOff>
    </xdr:from>
    <xdr:to>
      <xdr:col>29</xdr:col>
      <xdr:colOff>177800</xdr:colOff>
      <xdr:row>35</xdr:row>
      <xdr:rowOff>56345</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5600700" y="65650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142722</xdr:rowOff>
    </xdr:from>
    <xdr:ext cx="762000" cy="259045"/>
    <xdr:sp macro="" textlink="">
      <xdr:nvSpPr>
        <xdr:cNvPr id="130" name="人口1人当たり決算額の推移該当値テキスト445">
          <a:extLst>
            <a:ext uri="{FF2B5EF4-FFF2-40B4-BE49-F238E27FC236}">
              <a16:creationId xmlns:a16="http://schemas.microsoft.com/office/drawing/2014/main" id="{00000000-0008-0000-0500-000082000000}"/>
            </a:ext>
          </a:extLst>
        </xdr:cNvPr>
        <xdr:cNvSpPr txBox="1"/>
      </xdr:nvSpPr>
      <xdr:spPr>
        <a:xfrm>
          <a:off x="5740400" y="6410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47046</xdr:rowOff>
    </xdr:from>
    <xdr:to>
      <xdr:col>26</xdr:col>
      <xdr:colOff>101600</xdr:colOff>
      <xdr:row>35</xdr:row>
      <xdr:rowOff>148646</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953000" y="66573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158823</xdr:rowOff>
    </xdr:from>
    <xdr:ext cx="7366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4622800" y="64262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79972</xdr:rowOff>
    </xdr:from>
    <xdr:to>
      <xdr:col>22</xdr:col>
      <xdr:colOff>165100</xdr:colOff>
      <xdr:row>35</xdr:row>
      <xdr:rowOff>181572</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254500" y="66903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191749</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924300" y="6459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257861</xdr:rowOff>
    </xdr:from>
    <xdr:to>
      <xdr:col>19</xdr:col>
      <xdr:colOff>38100</xdr:colOff>
      <xdr:row>35</xdr:row>
      <xdr:rowOff>16561</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3556000" y="65253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26738</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225800" y="6294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260931</xdr:rowOff>
    </xdr:from>
    <xdr:to>
      <xdr:col>15</xdr:col>
      <xdr:colOff>101600</xdr:colOff>
      <xdr:row>35</xdr:row>
      <xdr:rowOff>19631</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2857500" y="65283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29809</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2527300" y="62972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沖縄県多良間村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1,103
1,091
22.00
4,232,271
3,924,334
221,054
1,156,672
1,929,971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74,398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3" name="テキスト ボックス 52">
          <a:extLst>
            <a:ext uri="{FF2B5EF4-FFF2-40B4-BE49-F238E27FC236}">
              <a16:creationId xmlns:a16="http://schemas.microsoft.com/office/drawing/2014/main" id="{00000000-0008-0000-0600-000035000000}"/>
            </a:ext>
          </a:extLst>
        </xdr:cNvPr>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人件費グラフ枠">
          <a:extLst>
            <a:ext uri="{FF2B5EF4-FFF2-40B4-BE49-F238E27FC236}">
              <a16:creationId xmlns:a16="http://schemas.microsoft.com/office/drawing/2014/main" id="{00000000-0008-0000-06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36403</xdr:rowOff>
    </xdr:from>
    <xdr:to>
      <xdr:col>24</xdr:col>
      <xdr:colOff>62865</xdr:colOff>
      <xdr:row>38</xdr:row>
      <xdr:rowOff>32736</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flipV="1">
          <a:off x="4633595" y="5179903"/>
          <a:ext cx="1270" cy="13679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36563</xdr:rowOff>
    </xdr:from>
    <xdr:ext cx="534377" cy="259045"/>
    <xdr:sp macro="" textlink="">
      <xdr:nvSpPr>
        <xdr:cNvPr id="56" name="人件費最小値テキスト">
          <a:extLst>
            <a:ext uri="{FF2B5EF4-FFF2-40B4-BE49-F238E27FC236}">
              <a16:creationId xmlns:a16="http://schemas.microsoft.com/office/drawing/2014/main" id="{00000000-0008-0000-0600-000038000000}"/>
            </a:ext>
          </a:extLst>
        </xdr:cNvPr>
        <xdr:cNvSpPr txBox="1"/>
      </xdr:nvSpPr>
      <xdr:spPr>
        <a:xfrm>
          <a:off x="4686300" y="6551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32736</xdr:rowOff>
    </xdr:from>
    <xdr:to>
      <xdr:col>24</xdr:col>
      <xdr:colOff>152400</xdr:colOff>
      <xdr:row>38</xdr:row>
      <xdr:rowOff>32736</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4546600" y="6547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154530</xdr:rowOff>
    </xdr:from>
    <xdr:ext cx="599010" cy="259045"/>
    <xdr:sp macro="" textlink="">
      <xdr:nvSpPr>
        <xdr:cNvPr id="58" name="人件費最大値テキスト">
          <a:extLst>
            <a:ext uri="{FF2B5EF4-FFF2-40B4-BE49-F238E27FC236}">
              <a16:creationId xmlns:a16="http://schemas.microsoft.com/office/drawing/2014/main" id="{00000000-0008-0000-0600-00003A000000}"/>
            </a:ext>
          </a:extLst>
        </xdr:cNvPr>
        <xdr:cNvSpPr txBox="1"/>
      </xdr:nvSpPr>
      <xdr:spPr>
        <a:xfrm>
          <a:off x="4686300" y="49551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814,224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36403</xdr:rowOff>
    </xdr:from>
    <xdr:to>
      <xdr:col>24</xdr:col>
      <xdr:colOff>152400</xdr:colOff>
      <xdr:row>30</xdr:row>
      <xdr:rowOff>36403</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4546600" y="51799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90943</xdr:rowOff>
    </xdr:from>
    <xdr:to>
      <xdr:col>24</xdr:col>
      <xdr:colOff>63500</xdr:colOff>
      <xdr:row>34</xdr:row>
      <xdr:rowOff>105092</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3797300" y="5920243"/>
          <a:ext cx="838200" cy="14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59520</xdr:rowOff>
    </xdr:from>
    <xdr:ext cx="599010" cy="259045"/>
    <xdr:sp macro="" textlink="">
      <xdr:nvSpPr>
        <xdr:cNvPr id="61" name="人件費平均値テキスト">
          <a:extLst>
            <a:ext uri="{FF2B5EF4-FFF2-40B4-BE49-F238E27FC236}">
              <a16:creationId xmlns:a16="http://schemas.microsoft.com/office/drawing/2014/main" id="{00000000-0008-0000-0600-00003D000000}"/>
            </a:ext>
          </a:extLst>
        </xdr:cNvPr>
        <xdr:cNvSpPr txBox="1"/>
      </xdr:nvSpPr>
      <xdr:spPr>
        <a:xfrm>
          <a:off x="4686300" y="623172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224,098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81093</xdr:rowOff>
    </xdr:from>
    <xdr:to>
      <xdr:col>24</xdr:col>
      <xdr:colOff>114300</xdr:colOff>
      <xdr:row>37</xdr:row>
      <xdr:rowOff>11243</xdr:rowOff>
    </xdr:to>
    <xdr:sp macro="" textlink="">
      <xdr:nvSpPr>
        <xdr:cNvPr id="62" name="フローチャート: 判断 61">
          <a:extLst>
            <a:ext uri="{FF2B5EF4-FFF2-40B4-BE49-F238E27FC236}">
              <a16:creationId xmlns:a16="http://schemas.microsoft.com/office/drawing/2014/main" id="{00000000-0008-0000-0600-00003E000000}"/>
            </a:ext>
          </a:extLst>
        </xdr:cNvPr>
        <xdr:cNvSpPr/>
      </xdr:nvSpPr>
      <xdr:spPr>
        <a:xfrm>
          <a:off x="4584700" y="6253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90943</xdr:rowOff>
    </xdr:from>
    <xdr:to>
      <xdr:col>19</xdr:col>
      <xdr:colOff>177800</xdr:colOff>
      <xdr:row>34</xdr:row>
      <xdr:rowOff>127440</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2908300" y="5920243"/>
          <a:ext cx="889000" cy="36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130722</xdr:rowOff>
    </xdr:from>
    <xdr:to>
      <xdr:col>20</xdr:col>
      <xdr:colOff>38100</xdr:colOff>
      <xdr:row>37</xdr:row>
      <xdr:rowOff>60872</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3746500" y="6302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51999</xdr:rowOff>
    </xdr:from>
    <xdr:ext cx="599010" cy="259045"/>
    <xdr:sp macro="" textlink="">
      <xdr:nvSpPr>
        <xdr:cNvPr id="65" name="テキスト ボックス 64">
          <a:extLst>
            <a:ext uri="{FF2B5EF4-FFF2-40B4-BE49-F238E27FC236}">
              <a16:creationId xmlns:a16="http://schemas.microsoft.com/office/drawing/2014/main" id="{00000000-0008-0000-0600-000041000000}"/>
            </a:ext>
          </a:extLst>
        </xdr:cNvPr>
        <xdr:cNvSpPr txBox="1"/>
      </xdr:nvSpPr>
      <xdr:spPr>
        <a:xfrm>
          <a:off x="3497795" y="6395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127440</xdr:rowOff>
    </xdr:from>
    <xdr:to>
      <xdr:col>15</xdr:col>
      <xdr:colOff>50800</xdr:colOff>
      <xdr:row>34</xdr:row>
      <xdr:rowOff>167965</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019300" y="5956740"/>
          <a:ext cx="889000" cy="40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144714</xdr:rowOff>
    </xdr:from>
    <xdr:to>
      <xdr:col>15</xdr:col>
      <xdr:colOff>101600</xdr:colOff>
      <xdr:row>37</xdr:row>
      <xdr:rowOff>74864</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2857500" y="6316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65991</xdr:rowOff>
    </xdr:from>
    <xdr:ext cx="599010"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2608795" y="6409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167965</xdr:rowOff>
    </xdr:from>
    <xdr:to>
      <xdr:col>10</xdr:col>
      <xdr:colOff>114300</xdr:colOff>
      <xdr:row>35</xdr:row>
      <xdr:rowOff>12135</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1130300" y="5997265"/>
          <a:ext cx="889000" cy="15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146557</xdr:rowOff>
    </xdr:from>
    <xdr:to>
      <xdr:col>10</xdr:col>
      <xdr:colOff>165100</xdr:colOff>
      <xdr:row>37</xdr:row>
      <xdr:rowOff>76707</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1968500" y="6318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67834</xdr:rowOff>
    </xdr:from>
    <xdr:ext cx="59901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1719795" y="64114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146629</xdr:rowOff>
    </xdr:from>
    <xdr:to>
      <xdr:col>6</xdr:col>
      <xdr:colOff>38100</xdr:colOff>
      <xdr:row>37</xdr:row>
      <xdr:rowOff>76779</xdr:rowOff>
    </xdr:to>
    <xdr:sp macro="" textlink="">
      <xdr:nvSpPr>
        <xdr:cNvPr id="72" name="フローチャート: 判断 71">
          <a:extLst>
            <a:ext uri="{FF2B5EF4-FFF2-40B4-BE49-F238E27FC236}">
              <a16:creationId xmlns:a16="http://schemas.microsoft.com/office/drawing/2014/main" id="{00000000-0008-0000-0600-000048000000}"/>
            </a:ext>
          </a:extLst>
        </xdr:cNvPr>
        <xdr:cNvSpPr/>
      </xdr:nvSpPr>
      <xdr:spPr>
        <a:xfrm>
          <a:off x="1079500" y="6318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67906</xdr:rowOff>
    </xdr:from>
    <xdr:ext cx="59901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830795" y="64115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54292</xdr:rowOff>
    </xdr:from>
    <xdr:to>
      <xdr:col>24</xdr:col>
      <xdr:colOff>114300</xdr:colOff>
      <xdr:row>34</xdr:row>
      <xdr:rowOff>155892</xdr:rowOff>
    </xdr:to>
    <xdr:sp macro="" textlink="">
      <xdr:nvSpPr>
        <xdr:cNvPr id="79" name="楕円 78">
          <a:extLst>
            <a:ext uri="{FF2B5EF4-FFF2-40B4-BE49-F238E27FC236}">
              <a16:creationId xmlns:a16="http://schemas.microsoft.com/office/drawing/2014/main" id="{00000000-0008-0000-0600-00004F000000}"/>
            </a:ext>
          </a:extLst>
        </xdr:cNvPr>
        <xdr:cNvSpPr/>
      </xdr:nvSpPr>
      <xdr:spPr>
        <a:xfrm>
          <a:off x="4584700" y="5883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77169</xdr:rowOff>
    </xdr:from>
    <xdr:ext cx="599010" cy="259045"/>
    <xdr:sp macro="" textlink="">
      <xdr:nvSpPr>
        <xdr:cNvPr id="80" name="人件費該当値テキスト">
          <a:extLst>
            <a:ext uri="{FF2B5EF4-FFF2-40B4-BE49-F238E27FC236}">
              <a16:creationId xmlns:a16="http://schemas.microsoft.com/office/drawing/2014/main" id="{00000000-0008-0000-0600-000050000000}"/>
            </a:ext>
          </a:extLst>
        </xdr:cNvPr>
        <xdr:cNvSpPr txBox="1"/>
      </xdr:nvSpPr>
      <xdr:spPr>
        <a:xfrm>
          <a:off x="4686300" y="57350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418,167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40143</xdr:rowOff>
    </xdr:from>
    <xdr:to>
      <xdr:col>20</xdr:col>
      <xdr:colOff>38100</xdr:colOff>
      <xdr:row>34</xdr:row>
      <xdr:rowOff>141743</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3746500" y="5869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32</xdr:row>
      <xdr:rowOff>158270</xdr:rowOff>
    </xdr:from>
    <xdr:ext cx="599010"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3497795" y="56446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76640</xdr:rowOff>
    </xdr:from>
    <xdr:to>
      <xdr:col>15</xdr:col>
      <xdr:colOff>101600</xdr:colOff>
      <xdr:row>35</xdr:row>
      <xdr:rowOff>6790</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2857500" y="590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23317</xdr:rowOff>
    </xdr:from>
    <xdr:ext cx="599010"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2608795" y="56811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117165</xdr:rowOff>
    </xdr:from>
    <xdr:to>
      <xdr:col>10</xdr:col>
      <xdr:colOff>165100</xdr:colOff>
      <xdr:row>35</xdr:row>
      <xdr:rowOff>47315</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1968500" y="5946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33</xdr:row>
      <xdr:rowOff>63842</xdr:rowOff>
    </xdr:from>
    <xdr:ext cx="599010"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1719795" y="57216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132785</xdr:rowOff>
    </xdr:from>
    <xdr:to>
      <xdr:col>6</xdr:col>
      <xdr:colOff>38100</xdr:colOff>
      <xdr:row>35</xdr:row>
      <xdr:rowOff>62935</xdr:rowOff>
    </xdr:to>
    <xdr:sp macro="" textlink="">
      <xdr:nvSpPr>
        <xdr:cNvPr id="87" name="楕円 86">
          <a:extLst>
            <a:ext uri="{FF2B5EF4-FFF2-40B4-BE49-F238E27FC236}">
              <a16:creationId xmlns:a16="http://schemas.microsoft.com/office/drawing/2014/main" id="{00000000-0008-0000-0600-000057000000}"/>
            </a:ext>
          </a:extLst>
        </xdr:cNvPr>
        <xdr:cNvSpPr/>
      </xdr:nvSpPr>
      <xdr:spPr>
        <a:xfrm>
          <a:off x="1079500" y="596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33</xdr:row>
      <xdr:rowOff>79462</xdr:rowOff>
    </xdr:from>
    <xdr:ext cx="599010" cy="259045"/>
    <xdr:sp macro="" textlink="">
      <xdr:nvSpPr>
        <xdr:cNvPr id="88" name="テキスト ボックス 87">
          <a:extLst>
            <a:ext uri="{FF2B5EF4-FFF2-40B4-BE49-F238E27FC236}">
              <a16:creationId xmlns:a16="http://schemas.microsoft.com/office/drawing/2014/main" id="{00000000-0008-0000-0600-000058000000}"/>
            </a:ext>
          </a:extLst>
        </xdr:cNvPr>
        <xdr:cNvSpPr txBox="1"/>
      </xdr:nvSpPr>
      <xdr:spPr>
        <a:xfrm>
          <a:off x="830795" y="57373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6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6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a:extLst>
            <a:ext uri="{FF2B5EF4-FFF2-40B4-BE49-F238E27FC236}">
              <a16:creationId xmlns:a16="http://schemas.microsoft.com/office/drawing/2014/main" id="{00000000-0008-0000-06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8017</xdr:rowOff>
    </xdr:from>
    <xdr:to>
      <xdr:col>24</xdr:col>
      <xdr:colOff>62865</xdr:colOff>
      <xdr:row>58</xdr:row>
      <xdr:rowOff>68106</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flipV="1">
          <a:off x="4633595" y="8580517"/>
          <a:ext cx="1270" cy="14316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71933</xdr:rowOff>
    </xdr:from>
    <xdr:ext cx="534377" cy="259045"/>
    <xdr:sp macro="" textlink="">
      <xdr:nvSpPr>
        <xdr:cNvPr id="113" name="物件費最小値テキスト">
          <a:extLst>
            <a:ext uri="{FF2B5EF4-FFF2-40B4-BE49-F238E27FC236}">
              <a16:creationId xmlns:a16="http://schemas.microsoft.com/office/drawing/2014/main" id="{00000000-0008-0000-0600-000071000000}"/>
            </a:ext>
          </a:extLst>
        </xdr:cNvPr>
        <xdr:cNvSpPr txBox="1"/>
      </xdr:nvSpPr>
      <xdr:spPr>
        <a:xfrm>
          <a:off x="4686300" y="10016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77,582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68106</xdr:rowOff>
    </xdr:from>
    <xdr:to>
      <xdr:col>24</xdr:col>
      <xdr:colOff>152400</xdr:colOff>
      <xdr:row>58</xdr:row>
      <xdr:rowOff>68106</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10012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126144</xdr:rowOff>
    </xdr:from>
    <xdr:ext cx="599010" cy="259045"/>
    <xdr:sp macro="" textlink="">
      <xdr:nvSpPr>
        <xdr:cNvPr id="115" name="物件費最大値テキスト">
          <a:extLst>
            <a:ext uri="{FF2B5EF4-FFF2-40B4-BE49-F238E27FC236}">
              <a16:creationId xmlns:a16="http://schemas.microsoft.com/office/drawing/2014/main" id="{00000000-0008-0000-0600-000073000000}"/>
            </a:ext>
          </a:extLst>
        </xdr:cNvPr>
        <xdr:cNvSpPr txBox="1"/>
      </xdr:nvSpPr>
      <xdr:spPr>
        <a:xfrm>
          <a:off x="4686300" y="8355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829,125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8017</xdr:rowOff>
    </xdr:from>
    <xdr:to>
      <xdr:col>24</xdr:col>
      <xdr:colOff>152400</xdr:colOff>
      <xdr:row>50</xdr:row>
      <xdr:rowOff>8017</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8580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18771</xdr:rowOff>
    </xdr:from>
    <xdr:to>
      <xdr:col>24</xdr:col>
      <xdr:colOff>63500</xdr:colOff>
      <xdr:row>54</xdr:row>
      <xdr:rowOff>126620</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flipV="1">
          <a:off x="3797300" y="9277071"/>
          <a:ext cx="838200" cy="107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60075</xdr:rowOff>
    </xdr:from>
    <xdr:ext cx="599010" cy="259045"/>
    <xdr:sp macro="" textlink="">
      <xdr:nvSpPr>
        <xdr:cNvPr id="118" name="物件費平均値テキスト">
          <a:extLst>
            <a:ext uri="{FF2B5EF4-FFF2-40B4-BE49-F238E27FC236}">
              <a16:creationId xmlns:a16="http://schemas.microsoft.com/office/drawing/2014/main" id="{00000000-0008-0000-0600-000076000000}"/>
            </a:ext>
          </a:extLst>
        </xdr:cNvPr>
        <xdr:cNvSpPr txBox="1"/>
      </xdr:nvSpPr>
      <xdr:spPr>
        <a:xfrm>
          <a:off x="4686300" y="966127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81648</xdr:rowOff>
    </xdr:from>
    <xdr:to>
      <xdr:col>24</xdr:col>
      <xdr:colOff>114300</xdr:colOff>
      <xdr:row>57</xdr:row>
      <xdr:rowOff>11798</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4584700" y="9682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53</xdr:row>
      <xdr:rowOff>61117</xdr:rowOff>
    </xdr:from>
    <xdr:to>
      <xdr:col>19</xdr:col>
      <xdr:colOff>177800</xdr:colOff>
      <xdr:row>54</xdr:row>
      <xdr:rowOff>126620</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2908300" y="9147967"/>
          <a:ext cx="889000" cy="236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89887</xdr:rowOff>
    </xdr:from>
    <xdr:to>
      <xdr:col>20</xdr:col>
      <xdr:colOff>38100</xdr:colOff>
      <xdr:row>57</xdr:row>
      <xdr:rowOff>20037</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3746500" y="9691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11164</xdr:rowOff>
    </xdr:from>
    <xdr:ext cx="599010"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3497795" y="97838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53</xdr:row>
      <xdr:rowOff>61117</xdr:rowOff>
    </xdr:from>
    <xdr:to>
      <xdr:col>15</xdr:col>
      <xdr:colOff>50800</xdr:colOff>
      <xdr:row>54</xdr:row>
      <xdr:rowOff>40987</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2019300" y="9147967"/>
          <a:ext cx="889000" cy="151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98484</xdr:rowOff>
    </xdr:from>
    <xdr:to>
      <xdr:col>15</xdr:col>
      <xdr:colOff>101600</xdr:colOff>
      <xdr:row>57</xdr:row>
      <xdr:rowOff>28634</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2857500" y="9699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19761</xdr:rowOff>
    </xdr:from>
    <xdr:ext cx="599010"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2608795" y="97924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54</xdr:row>
      <xdr:rowOff>40987</xdr:rowOff>
    </xdr:from>
    <xdr:to>
      <xdr:col>10</xdr:col>
      <xdr:colOff>114300</xdr:colOff>
      <xdr:row>54</xdr:row>
      <xdr:rowOff>108527</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1130300" y="9299287"/>
          <a:ext cx="889000" cy="67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111400</xdr:rowOff>
    </xdr:from>
    <xdr:to>
      <xdr:col>10</xdr:col>
      <xdr:colOff>165100</xdr:colOff>
      <xdr:row>57</xdr:row>
      <xdr:rowOff>41550</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968500" y="971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32677</xdr:rowOff>
    </xdr:from>
    <xdr:ext cx="59901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1719795" y="98053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113162</xdr:rowOff>
    </xdr:from>
    <xdr:to>
      <xdr:col>6</xdr:col>
      <xdr:colOff>38100</xdr:colOff>
      <xdr:row>57</xdr:row>
      <xdr:rowOff>43312</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079500" y="9714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34439</xdr:rowOff>
    </xdr:from>
    <xdr:ext cx="59901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830795" y="98070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139421</xdr:rowOff>
    </xdr:from>
    <xdr:to>
      <xdr:col>24</xdr:col>
      <xdr:colOff>114300</xdr:colOff>
      <xdr:row>54</xdr:row>
      <xdr:rowOff>69571</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4584700" y="9226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162298</xdr:rowOff>
    </xdr:from>
    <xdr:ext cx="599010" cy="259045"/>
    <xdr:sp macro="" textlink="">
      <xdr:nvSpPr>
        <xdr:cNvPr id="137" name="物件費該当値テキスト">
          <a:extLst>
            <a:ext uri="{FF2B5EF4-FFF2-40B4-BE49-F238E27FC236}">
              <a16:creationId xmlns:a16="http://schemas.microsoft.com/office/drawing/2014/main" id="{00000000-0008-0000-0600-000089000000}"/>
            </a:ext>
          </a:extLst>
        </xdr:cNvPr>
        <xdr:cNvSpPr txBox="1"/>
      </xdr:nvSpPr>
      <xdr:spPr>
        <a:xfrm>
          <a:off x="4686300" y="90776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463,480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75820</xdr:rowOff>
    </xdr:from>
    <xdr:to>
      <xdr:col>20</xdr:col>
      <xdr:colOff>38100</xdr:colOff>
      <xdr:row>55</xdr:row>
      <xdr:rowOff>5970</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3746500" y="933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22497</xdr:rowOff>
    </xdr:from>
    <xdr:ext cx="59901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3497795" y="91093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53</xdr:row>
      <xdr:rowOff>10317</xdr:rowOff>
    </xdr:from>
    <xdr:to>
      <xdr:col>15</xdr:col>
      <xdr:colOff>101600</xdr:colOff>
      <xdr:row>53</xdr:row>
      <xdr:rowOff>111917</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2857500" y="9097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51</xdr:row>
      <xdr:rowOff>128444</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2608795" y="88723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53</xdr:row>
      <xdr:rowOff>161637</xdr:rowOff>
    </xdr:from>
    <xdr:to>
      <xdr:col>10</xdr:col>
      <xdr:colOff>165100</xdr:colOff>
      <xdr:row>54</xdr:row>
      <xdr:rowOff>91787</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968500" y="9248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52</xdr:row>
      <xdr:rowOff>108314</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1719795" y="90237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57727</xdr:rowOff>
    </xdr:from>
    <xdr:to>
      <xdr:col>6</xdr:col>
      <xdr:colOff>38100</xdr:colOff>
      <xdr:row>54</xdr:row>
      <xdr:rowOff>159327</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079500" y="9316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53</xdr:row>
      <xdr:rowOff>4404</xdr:rowOff>
    </xdr:from>
    <xdr:ext cx="599010"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830795" y="90912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a:extLst>
            <a:ext uri="{FF2B5EF4-FFF2-40B4-BE49-F238E27FC236}">
              <a16:creationId xmlns:a16="http://schemas.microsoft.com/office/drawing/2014/main" id="{00000000-0008-0000-06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83865</xdr:rowOff>
    </xdr:from>
    <xdr:to>
      <xdr:col>24</xdr:col>
      <xdr:colOff>62865</xdr:colOff>
      <xdr:row>79</xdr:row>
      <xdr:rowOff>44450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flipV="1">
          <a:off x="4633595" y="12256815"/>
          <a:ext cx="1270" cy="13321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48277</xdr:rowOff>
    </xdr:from>
    <xdr:ext cx="249299" cy="259045"/>
    <xdr:sp macro="" textlink="">
      <xdr:nvSpPr>
        <xdr:cNvPr id="170" name="維持補修費最小値テキスト">
          <a:extLst>
            <a:ext uri="{FF2B5EF4-FFF2-40B4-BE49-F238E27FC236}">
              <a16:creationId xmlns:a16="http://schemas.microsoft.com/office/drawing/2014/main" id="{00000000-0008-0000-0600-0000AA000000}"/>
            </a:ext>
          </a:extLst>
        </xdr:cNvPr>
        <xdr:cNvSpPr txBox="1"/>
      </xdr:nvSpPr>
      <xdr:spPr>
        <a:xfrm>
          <a:off x="4686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44450</xdr:rowOff>
    </xdr:from>
    <xdr:to>
      <xdr:col>24</xdr:col>
      <xdr:colOff>152400</xdr:colOff>
      <xdr:row>79</xdr:row>
      <xdr:rowOff>44450</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30542</xdr:rowOff>
    </xdr:from>
    <xdr:ext cx="599010" cy="259045"/>
    <xdr:sp macro="" textlink="">
      <xdr:nvSpPr>
        <xdr:cNvPr id="172" name="維持補修費最大値テキスト">
          <a:extLst>
            <a:ext uri="{FF2B5EF4-FFF2-40B4-BE49-F238E27FC236}">
              <a16:creationId xmlns:a16="http://schemas.microsoft.com/office/drawing/2014/main" id="{00000000-0008-0000-0600-0000AC000000}"/>
            </a:ext>
          </a:extLst>
        </xdr:cNvPr>
        <xdr:cNvSpPr txBox="1"/>
      </xdr:nvSpPr>
      <xdr:spPr>
        <a:xfrm>
          <a:off x="4686300" y="120320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349,655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83865</xdr:rowOff>
    </xdr:from>
    <xdr:to>
      <xdr:col>24</xdr:col>
      <xdr:colOff>152400</xdr:colOff>
      <xdr:row>71</xdr:row>
      <xdr:rowOff>83865</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2256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82440</xdr:rowOff>
    </xdr:from>
    <xdr:to>
      <xdr:col>24</xdr:col>
      <xdr:colOff>63500</xdr:colOff>
      <xdr:row>79</xdr:row>
      <xdr:rowOff>41844</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flipV="1">
          <a:off x="3797300" y="13455540"/>
          <a:ext cx="838200" cy="130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18928</xdr:rowOff>
    </xdr:from>
    <xdr:ext cx="534377" cy="259045"/>
    <xdr:sp macro="" textlink="">
      <xdr:nvSpPr>
        <xdr:cNvPr id="175" name="維持補修費平均値テキスト">
          <a:extLst>
            <a:ext uri="{FF2B5EF4-FFF2-40B4-BE49-F238E27FC236}">
              <a16:creationId xmlns:a16="http://schemas.microsoft.com/office/drawing/2014/main" id="{00000000-0008-0000-0600-0000AF000000}"/>
            </a:ext>
          </a:extLst>
        </xdr:cNvPr>
        <xdr:cNvSpPr txBox="1"/>
      </xdr:nvSpPr>
      <xdr:spPr>
        <a:xfrm>
          <a:off x="4686300" y="133920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40501</xdr:rowOff>
    </xdr:from>
    <xdr:to>
      <xdr:col>24</xdr:col>
      <xdr:colOff>114300</xdr:colOff>
      <xdr:row>78</xdr:row>
      <xdr:rowOff>142101</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4584700" y="13413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20096</xdr:rowOff>
    </xdr:from>
    <xdr:to>
      <xdr:col>19</xdr:col>
      <xdr:colOff>177800</xdr:colOff>
      <xdr:row>79</xdr:row>
      <xdr:rowOff>41844</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2908300" y="13564646"/>
          <a:ext cx="889000" cy="21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70255</xdr:rowOff>
    </xdr:from>
    <xdr:to>
      <xdr:col>20</xdr:col>
      <xdr:colOff>38100</xdr:colOff>
      <xdr:row>79</xdr:row>
      <xdr:rowOff>405</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3746500" y="1344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77</xdr:row>
      <xdr:rowOff>16932</xdr:rowOff>
    </xdr:from>
    <xdr:ext cx="534377"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3530111" y="13218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20096</xdr:rowOff>
    </xdr:from>
    <xdr:to>
      <xdr:col>15</xdr:col>
      <xdr:colOff>50800</xdr:colOff>
      <xdr:row>79</xdr:row>
      <xdr:rowOff>38715</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2019300" y="13564646"/>
          <a:ext cx="889000" cy="18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62139</xdr:rowOff>
    </xdr:from>
    <xdr:to>
      <xdr:col>15</xdr:col>
      <xdr:colOff>101600</xdr:colOff>
      <xdr:row>78</xdr:row>
      <xdr:rowOff>163739</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2857500" y="13435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77</xdr:row>
      <xdr:rowOff>8816</xdr:rowOff>
    </xdr:from>
    <xdr:ext cx="534377"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2641111" y="13210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9897</xdr:rowOff>
    </xdr:from>
    <xdr:to>
      <xdr:col>10</xdr:col>
      <xdr:colOff>114300</xdr:colOff>
      <xdr:row>79</xdr:row>
      <xdr:rowOff>38715</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a:off x="1130300" y="13554447"/>
          <a:ext cx="889000" cy="28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53992</xdr:rowOff>
    </xdr:from>
    <xdr:to>
      <xdr:col>10</xdr:col>
      <xdr:colOff>165100</xdr:colOff>
      <xdr:row>78</xdr:row>
      <xdr:rowOff>155592</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968500" y="13427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77</xdr:row>
      <xdr:rowOff>669</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1752111" y="13202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68376</xdr:rowOff>
    </xdr:from>
    <xdr:to>
      <xdr:col>6</xdr:col>
      <xdr:colOff>38100</xdr:colOff>
      <xdr:row>78</xdr:row>
      <xdr:rowOff>169976</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079500" y="13441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77</xdr:row>
      <xdr:rowOff>15053</xdr:rowOff>
    </xdr:from>
    <xdr:ext cx="534377"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863111" y="13216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31640</xdr:rowOff>
    </xdr:from>
    <xdr:to>
      <xdr:col>24</xdr:col>
      <xdr:colOff>114300</xdr:colOff>
      <xdr:row>78</xdr:row>
      <xdr:rowOff>133240</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4584700" y="13404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54517</xdr:rowOff>
    </xdr:from>
    <xdr:ext cx="534377" cy="259045"/>
    <xdr:sp macro="" textlink="">
      <xdr:nvSpPr>
        <xdr:cNvPr id="194" name="維持補修費該当値テキスト">
          <a:extLst>
            <a:ext uri="{FF2B5EF4-FFF2-40B4-BE49-F238E27FC236}">
              <a16:creationId xmlns:a16="http://schemas.microsoft.com/office/drawing/2014/main" id="{00000000-0008-0000-0600-0000C2000000}"/>
            </a:ext>
          </a:extLst>
        </xdr:cNvPr>
        <xdr:cNvSpPr txBox="1"/>
      </xdr:nvSpPr>
      <xdr:spPr>
        <a:xfrm>
          <a:off x="4686300" y="13256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162494</xdr:rowOff>
    </xdr:from>
    <xdr:to>
      <xdr:col>20</xdr:col>
      <xdr:colOff>38100</xdr:colOff>
      <xdr:row>79</xdr:row>
      <xdr:rowOff>92644</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3746500" y="13535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179017</xdr:colOff>
      <xdr:row>79</xdr:row>
      <xdr:rowOff>83771</xdr:rowOff>
    </xdr:from>
    <xdr:ext cx="378565"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3608017" y="136283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140746</xdr:rowOff>
    </xdr:from>
    <xdr:to>
      <xdr:col>15</xdr:col>
      <xdr:colOff>101600</xdr:colOff>
      <xdr:row>79</xdr:row>
      <xdr:rowOff>70896</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2857500" y="13513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62023</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2673428" y="13606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159365</xdr:rowOff>
    </xdr:from>
    <xdr:to>
      <xdr:col>10</xdr:col>
      <xdr:colOff>165100</xdr:colOff>
      <xdr:row>79</xdr:row>
      <xdr:rowOff>89515</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968500" y="13532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80642</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1784428" y="13625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130547</xdr:rowOff>
    </xdr:from>
    <xdr:to>
      <xdr:col>6</xdr:col>
      <xdr:colOff>38100</xdr:colOff>
      <xdr:row>79</xdr:row>
      <xdr:rowOff>60697</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079500" y="13503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51824</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895428" y="13596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161,439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a:extLst>
            <a:ext uri="{FF2B5EF4-FFF2-40B4-BE49-F238E27FC236}">
              <a16:creationId xmlns:a16="http://schemas.microsoft.com/office/drawing/2014/main" id="{00000000-0008-0000-06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112365</xdr:rowOff>
    </xdr:from>
    <xdr:to>
      <xdr:col>24</xdr:col>
      <xdr:colOff>62865</xdr:colOff>
      <xdr:row>98</xdr:row>
      <xdr:rowOff>30440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flipV="1">
          <a:off x="4633595" y="15371415"/>
          <a:ext cx="1270" cy="14611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34267</xdr:rowOff>
    </xdr:from>
    <xdr:ext cx="534377" cy="259045"/>
    <xdr:sp macro="" textlink="">
      <xdr:nvSpPr>
        <xdr:cNvPr id="229" name="扶助費最小値テキスト">
          <a:extLst>
            <a:ext uri="{FF2B5EF4-FFF2-40B4-BE49-F238E27FC236}">
              <a16:creationId xmlns:a16="http://schemas.microsoft.com/office/drawing/2014/main" id="{00000000-0008-0000-0600-0000E5000000}"/>
            </a:ext>
          </a:extLst>
        </xdr:cNvPr>
        <xdr:cNvSpPr txBox="1"/>
      </xdr:nvSpPr>
      <xdr:spPr>
        <a:xfrm>
          <a:off x="4686300" y="16836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30440</xdr:rowOff>
    </xdr:from>
    <xdr:to>
      <xdr:col>24</xdr:col>
      <xdr:colOff>152400</xdr:colOff>
      <xdr:row>98</xdr:row>
      <xdr:rowOff>30440</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6832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59042</xdr:rowOff>
    </xdr:from>
    <xdr:ext cx="599010" cy="259045"/>
    <xdr:sp macro="" textlink="">
      <xdr:nvSpPr>
        <xdr:cNvPr id="231" name="扶助費最大値テキスト">
          <a:extLst>
            <a:ext uri="{FF2B5EF4-FFF2-40B4-BE49-F238E27FC236}">
              <a16:creationId xmlns:a16="http://schemas.microsoft.com/office/drawing/2014/main" id="{00000000-0008-0000-0600-0000E7000000}"/>
            </a:ext>
          </a:extLst>
        </xdr:cNvPr>
        <xdr:cNvSpPr txBox="1"/>
      </xdr:nvSpPr>
      <xdr:spPr>
        <a:xfrm>
          <a:off x="4686300" y="15146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112365</xdr:rowOff>
    </xdr:from>
    <xdr:to>
      <xdr:col>24</xdr:col>
      <xdr:colOff>152400</xdr:colOff>
      <xdr:row>89</xdr:row>
      <xdr:rowOff>112365</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5371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106770</xdr:rowOff>
    </xdr:from>
    <xdr:to>
      <xdr:col>24</xdr:col>
      <xdr:colOff>63500</xdr:colOff>
      <xdr:row>97</xdr:row>
      <xdr:rowOff>116230</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3797300" y="16737420"/>
          <a:ext cx="838200" cy="9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148570</xdr:rowOff>
    </xdr:from>
    <xdr:ext cx="534377" cy="259045"/>
    <xdr:sp macro="" textlink="">
      <xdr:nvSpPr>
        <xdr:cNvPr id="234" name="扶助費平均値テキスト">
          <a:extLst>
            <a:ext uri="{FF2B5EF4-FFF2-40B4-BE49-F238E27FC236}">
              <a16:creationId xmlns:a16="http://schemas.microsoft.com/office/drawing/2014/main" id="{00000000-0008-0000-0600-0000EA000000}"/>
            </a:ext>
          </a:extLst>
        </xdr:cNvPr>
        <xdr:cNvSpPr txBox="1"/>
      </xdr:nvSpPr>
      <xdr:spPr>
        <a:xfrm>
          <a:off x="4686300" y="160934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125693</xdr:rowOff>
    </xdr:from>
    <xdr:to>
      <xdr:col>24</xdr:col>
      <xdr:colOff>114300</xdr:colOff>
      <xdr:row>95</xdr:row>
      <xdr:rowOff>55843</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4584700" y="16241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78980</xdr:rowOff>
    </xdr:from>
    <xdr:to>
      <xdr:col>19</xdr:col>
      <xdr:colOff>177800</xdr:colOff>
      <xdr:row>97</xdr:row>
      <xdr:rowOff>106770</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a:off x="2908300" y="16709630"/>
          <a:ext cx="889000" cy="27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164174</xdr:rowOff>
    </xdr:from>
    <xdr:to>
      <xdr:col>20</xdr:col>
      <xdr:colOff>38100</xdr:colOff>
      <xdr:row>95</xdr:row>
      <xdr:rowOff>94324</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3746500" y="16280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110851</xdr:rowOff>
    </xdr:from>
    <xdr:ext cx="534377"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3530111" y="16055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145219</xdr:rowOff>
    </xdr:from>
    <xdr:to>
      <xdr:col>15</xdr:col>
      <xdr:colOff>50800</xdr:colOff>
      <xdr:row>97</xdr:row>
      <xdr:rowOff>78980</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a:off x="2019300" y="16604419"/>
          <a:ext cx="889000" cy="105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19025</xdr:rowOff>
    </xdr:from>
    <xdr:to>
      <xdr:col>15</xdr:col>
      <xdr:colOff>101600</xdr:colOff>
      <xdr:row>95</xdr:row>
      <xdr:rowOff>120625</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2857500" y="16306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137152</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2641111" y="16082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145219</xdr:rowOff>
    </xdr:from>
    <xdr:to>
      <xdr:col>10</xdr:col>
      <xdr:colOff>114300</xdr:colOff>
      <xdr:row>96</xdr:row>
      <xdr:rowOff>152327</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1130300" y="16604419"/>
          <a:ext cx="889000" cy="7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2119</xdr:rowOff>
    </xdr:from>
    <xdr:to>
      <xdr:col>10</xdr:col>
      <xdr:colOff>165100</xdr:colOff>
      <xdr:row>95</xdr:row>
      <xdr:rowOff>103719</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968500" y="16289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120246</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1752111" y="16065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162999</xdr:rowOff>
    </xdr:from>
    <xdr:to>
      <xdr:col>6</xdr:col>
      <xdr:colOff>38100</xdr:colOff>
      <xdr:row>95</xdr:row>
      <xdr:rowOff>93149</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079500" y="16279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109676</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863111" y="16054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65430</xdr:rowOff>
    </xdr:from>
    <xdr:to>
      <xdr:col>24</xdr:col>
      <xdr:colOff>114300</xdr:colOff>
      <xdr:row>97</xdr:row>
      <xdr:rowOff>167030</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4584700" y="16696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151807</xdr:rowOff>
    </xdr:from>
    <xdr:ext cx="534377" cy="259045"/>
    <xdr:sp macro="" textlink="">
      <xdr:nvSpPr>
        <xdr:cNvPr id="253" name="扶助費該当値テキスト">
          <a:extLst>
            <a:ext uri="{FF2B5EF4-FFF2-40B4-BE49-F238E27FC236}">
              <a16:creationId xmlns:a16="http://schemas.microsoft.com/office/drawing/2014/main" id="{00000000-0008-0000-0600-0000FD000000}"/>
            </a:ext>
          </a:extLst>
        </xdr:cNvPr>
        <xdr:cNvSpPr txBox="1"/>
      </xdr:nvSpPr>
      <xdr:spPr>
        <a:xfrm>
          <a:off x="4686300" y="16611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55970</xdr:rowOff>
    </xdr:from>
    <xdr:to>
      <xdr:col>20</xdr:col>
      <xdr:colOff>38100</xdr:colOff>
      <xdr:row>97</xdr:row>
      <xdr:rowOff>157570</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3746500" y="16686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148697</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3530111" y="16779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28180</xdr:rowOff>
    </xdr:from>
    <xdr:to>
      <xdr:col>15</xdr:col>
      <xdr:colOff>101600</xdr:colOff>
      <xdr:row>97</xdr:row>
      <xdr:rowOff>129780</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2857500" y="16658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120907</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2641111" y="16751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94419</xdr:rowOff>
    </xdr:from>
    <xdr:to>
      <xdr:col>10</xdr:col>
      <xdr:colOff>165100</xdr:colOff>
      <xdr:row>97</xdr:row>
      <xdr:rowOff>24569</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968500" y="16553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15696</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1752111" y="16646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101527</xdr:rowOff>
    </xdr:from>
    <xdr:to>
      <xdr:col>6</xdr:col>
      <xdr:colOff>38100</xdr:colOff>
      <xdr:row>97</xdr:row>
      <xdr:rowOff>31677</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079500" y="16560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22804</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863111" y="16653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a:extLst>
            <a:ext uri="{FF2B5EF4-FFF2-40B4-BE49-F238E27FC236}">
              <a16:creationId xmlns:a16="http://schemas.microsoft.com/office/drawing/2014/main" id="{00000000-0008-0000-06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1887</xdr:rowOff>
    </xdr:from>
    <xdr:to>
      <xdr:col>54</xdr:col>
      <xdr:colOff>189865</xdr:colOff>
      <xdr:row>37</xdr:row>
      <xdr:rowOff>42476</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flipV="1">
          <a:off x="10475595" y="5316837"/>
          <a:ext cx="1270" cy="10692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46303</xdr:rowOff>
    </xdr:from>
    <xdr:ext cx="599010" cy="259045"/>
    <xdr:sp macro="" textlink="">
      <xdr:nvSpPr>
        <xdr:cNvPr id="286" name="補助費等最小値テキスト">
          <a:extLst>
            <a:ext uri="{FF2B5EF4-FFF2-40B4-BE49-F238E27FC236}">
              <a16:creationId xmlns:a16="http://schemas.microsoft.com/office/drawing/2014/main" id="{00000000-0008-0000-0600-00001E010000}"/>
            </a:ext>
          </a:extLst>
        </xdr:cNvPr>
        <xdr:cNvSpPr txBox="1"/>
      </xdr:nvSpPr>
      <xdr:spPr>
        <a:xfrm>
          <a:off x="10528300" y="63899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42476</xdr:rowOff>
    </xdr:from>
    <xdr:to>
      <xdr:col>55</xdr:col>
      <xdr:colOff>88900</xdr:colOff>
      <xdr:row>37</xdr:row>
      <xdr:rowOff>42476</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63861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120014</xdr:rowOff>
    </xdr:from>
    <xdr:ext cx="599010" cy="259045"/>
    <xdr:sp macro="" textlink="">
      <xdr:nvSpPr>
        <xdr:cNvPr id="288" name="補助費等最大値テキスト">
          <a:extLst>
            <a:ext uri="{FF2B5EF4-FFF2-40B4-BE49-F238E27FC236}">
              <a16:creationId xmlns:a16="http://schemas.microsoft.com/office/drawing/2014/main" id="{00000000-0008-0000-0600-000020010000}"/>
            </a:ext>
          </a:extLst>
        </xdr:cNvPr>
        <xdr:cNvSpPr txBox="1"/>
      </xdr:nvSpPr>
      <xdr:spPr>
        <a:xfrm>
          <a:off x="10528300" y="50920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742,343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1887</xdr:rowOff>
    </xdr:from>
    <xdr:to>
      <xdr:col>55</xdr:col>
      <xdr:colOff>88900</xdr:colOff>
      <xdr:row>31</xdr:row>
      <xdr:rowOff>1887</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5316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97960</xdr:rowOff>
    </xdr:from>
    <xdr:to>
      <xdr:col>55</xdr:col>
      <xdr:colOff>0</xdr:colOff>
      <xdr:row>36</xdr:row>
      <xdr:rowOff>149800</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9639300" y="6098710"/>
          <a:ext cx="838200" cy="223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60081</xdr:rowOff>
    </xdr:from>
    <xdr:ext cx="599010" cy="259045"/>
    <xdr:sp macro="" textlink="">
      <xdr:nvSpPr>
        <xdr:cNvPr id="291" name="補助費等平均値テキスト">
          <a:extLst>
            <a:ext uri="{FF2B5EF4-FFF2-40B4-BE49-F238E27FC236}">
              <a16:creationId xmlns:a16="http://schemas.microsoft.com/office/drawing/2014/main" id="{00000000-0008-0000-0600-000023010000}"/>
            </a:ext>
          </a:extLst>
        </xdr:cNvPr>
        <xdr:cNvSpPr txBox="1"/>
      </xdr:nvSpPr>
      <xdr:spPr>
        <a:xfrm>
          <a:off x="10528300" y="588938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337,137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37204</xdr:rowOff>
    </xdr:from>
    <xdr:to>
      <xdr:col>55</xdr:col>
      <xdr:colOff>50800</xdr:colOff>
      <xdr:row>35</xdr:row>
      <xdr:rowOff>138804</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10426700" y="6037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149800</xdr:rowOff>
    </xdr:from>
    <xdr:to>
      <xdr:col>50</xdr:col>
      <xdr:colOff>114300</xdr:colOff>
      <xdr:row>37</xdr:row>
      <xdr:rowOff>64702</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8750300" y="6322000"/>
          <a:ext cx="889000" cy="86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129282</xdr:rowOff>
    </xdr:from>
    <xdr:to>
      <xdr:col>50</xdr:col>
      <xdr:colOff>165100</xdr:colOff>
      <xdr:row>37</xdr:row>
      <xdr:rowOff>59432</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9588500" y="6301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50559</xdr:rowOff>
    </xdr:from>
    <xdr:ext cx="599010"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9339795" y="63942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45614</xdr:rowOff>
    </xdr:from>
    <xdr:to>
      <xdr:col>45</xdr:col>
      <xdr:colOff>177800</xdr:colOff>
      <xdr:row>37</xdr:row>
      <xdr:rowOff>64702</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a:off x="7861300" y="6389264"/>
          <a:ext cx="889000" cy="19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148155</xdr:rowOff>
    </xdr:from>
    <xdr:to>
      <xdr:col>46</xdr:col>
      <xdr:colOff>38100</xdr:colOff>
      <xdr:row>37</xdr:row>
      <xdr:rowOff>78305</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8699500" y="632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94832</xdr:rowOff>
    </xdr:from>
    <xdr:ext cx="59901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8450795" y="6095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45614</xdr:rowOff>
    </xdr:from>
    <xdr:to>
      <xdr:col>41</xdr:col>
      <xdr:colOff>50800</xdr:colOff>
      <xdr:row>37</xdr:row>
      <xdr:rowOff>106825</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flipV="1">
          <a:off x="6972300" y="6389264"/>
          <a:ext cx="889000" cy="61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134586</xdr:rowOff>
    </xdr:from>
    <xdr:to>
      <xdr:col>41</xdr:col>
      <xdr:colOff>101600</xdr:colOff>
      <xdr:row>37</xdr:row>
      <xdr:rowOff>64736</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7810500" y="6306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81263</xdr:rowOff>
    </xdr:from>
    <xdr:ext cx="59901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7561795" y="6082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162862</xdr:rowOff>
    </xdr:from>
    <xdr:to>
      <xdr:col>36</xdr:col>
      <xdr:colOff>165100</xdr:colOff>
      <xdr:row>37</xdr:row>
      <xdr:rowOff>93012</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6921500" y="6335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109539</xdr:rowOff>
    </xdr:from>
    <xdr:ext cx="59901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6672795" y="61102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47160</xdr:rowOff>
    </xdr:from>
    <xdr:to>
      <xdr:col>55</xdr:col>
      <xdr:colOff>50800</xdr:colOff>
      <xdr:row>35</xdr:row>
      <xdr:rowOff>148760</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10426700" y="6047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25587</xdr:rowOff>
    </xdr:from>
    <xdr:ext cx="599010" cy="259045"/>
    <xdr:sp macro="" textlink="">
      <xdr:nvSpPr>
        <xdr:cNvPr id="310" name="補助費等該当値テキスト">
          <a:extLst>
            <a:ext uri="{FF2B5EF4-FFF2-40B4-BE49-F238E27FC236}">
              <a16:creationId xmlns:a16="http://schemas.microsoft.com/office/drawing/2014/main" id="{00000000-0008-0000-0600-000036010000}"/>
            </a:ext>
          </a:extLst>
        </xdr:cNvPr>
        <xdr:cNvSpPr txBox="1"/>
      </xdr:nvSpPr>
      <xdr:spPr>
        <a:xfrm>
          <a:off x="10528300" y="60263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331,911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99000</xdr:rowOff>
    </xdr:from>
    <xdr:to>
      <xdr:col>50</xdr:col>
      <xdr:colOff>165100</xdr:colOff>
      <xdr:row>37</xdr:row>
      <xdr:rowOff>29150</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9588500" y="627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45677</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9339795" y="6046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13902</xdr:rowOff>
    </xdr:from>
    <xdr:to>
      <xdr:col>46</xdr:col>
      <xdr:colOff>38100</xdr:colOff>
      <xdr:row>37</xdr:row>
      <xdr:rowOff>115502</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8699500" y="6357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106629</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8450795" y="64502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166264</xdr:rowOff>
    </xdr:from>
    <xdr:to>
      <xdr:col>41</xdr:col>
      <xdr:colOff>101600</xdr:colOff>
      <xdr:row>37</xdr:row>
      <xdr:rowOff>96414</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7810500" y="6338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37</xdr:row>
      <xdr:rowOff>87541</xdr:rowOff>
    </xdr:from>
    <xdr:ext cx="59901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7561795" y="6431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56025</xdr:rowOff>
    </xdr:from>
    <xdr:to>
      <xdr:col>36</xdr:col>
      <xdr:colOff>165100</xdr:colOff>
      <xdr:row>37</xdr:row>
      <xdr:rowOff>157625</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6921500" y="6399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37</xdr:row>
      <xdr:rowOff>148752</xdr:rowOff>
    </xdr:from>
    <xdr:ext cx="599010"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6672795" y="64924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35577</xdr:rowOff>
    </xdr:from>
    <xdr:ext cx="685572"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5918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130827</xdr:rowOff>
    </xdr:from>
    <xdr:ext cx="685572"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普通建設事業費グラフ枠">
          <a:extLst>
            <a:ext uri="{FF2B5EF4-FFF2-40B4-BE49-F238E27FC236}">
              <a16:creationId xmlns:a16="http://schemas.microsoft.com/office/drawing/2014/main" id="{00000000-0008-0000-06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128116</xdr:rowOff>
    </xdr:from>
    <xdr:to>
      <xdr:col>54</xdr:col>
      <xdr:colOff>189865</xdr:colOff>
      <xdr:row>59</xdr:row>
      <xdr:rowOff>23327</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flipV="1">
          <a:off x="10475595" y="8529166"/>
          <a:ext cx="1270" cy="16097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27154</xdr:rowOff>
    </xdr:from>
    <xdr:ext cx="534377" cy="259045"/>
    <xdr:sp macro="" textlink="">
      <xdr:nvSpPr>
        <xdr:cNvPr id="343" name="普通建設事業費最小値テキスト">
          <a:extLst>
            <a:ext uri="{FF2B5EF4-FFF2-40B4-BE49-F238E27FC236}">
              <a16:creationId xmlns:a16="http://schemas.microsoft.com/office/drawing/2014/main" id="{00000000-0008-0000-0600-000057010000}"/>
            </a:ext>
          </a:extLst>
        </xdr:cNvPr>
        <xdr:cNvSpPr txBox="1"/>
      </xdr:nvSpPr>
      <xdr:spPr>
        <a:xfrm>
          <a:off x="10528300" y="10142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55,441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23327</xdr:rowOff>
    </xdr:from>
    <xdr:to>
      <xdr:col>55</xdr:col>
      <xdr:colOff>88900</xdr:colOff>
      <xdr:row>59</xdr:row>
      <xdr:rowOff>23327</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10138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74793</xdr:rowOff>
    </xdr:from>
    <xdr:ext cx="690189" cy="259045"/>
    <xdr:sp macro="" textlink="">
      <xdr:nvSpPr>
        <xdr:cNvPr id="345" name="普通建設事業費最大値テキスト">
          <a:extLst>
            <a:ext uri="{FF2B5EF4-FFF2-40B4-BE49-F238E27FC236}">
              <a16:creationId xmlns:a16="http://schemas.microsoft.com/office/drawing/2014/main" id="{00000000-0008-0000-0600-000059010000}"/>
            </a:ext>
          </a:extLst>
        </xdr:cNvPr>
        <xdr:cNvSpPr txBox="1"/>
      </xdr:nvSpPr>
      <xdr:spPr>
        <a:xfrm>
          <a:off x="10528300" y="830439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4,280,404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128116</xdr:rowOff>
    </xdr:from>
    <xdr:to>
      <xdr:col>55</xdr:col>
      <xdr:colOff>88900</xdr:colOff>
      <xdr:row>49</xdr:row>
      <xdr:rowOff>128116</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0388600" y="8529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137216</xdr:rowOff>
    </xdr:from>
    <xdr:to>
      <xdr:col>55</xdr:col>
      <xdr:colOff>0</xdr:colOff>
      <xdr:row>57</xdr:row>
      <xdr:rowOff>125344</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flipV="1">
          <a:off x="9639300" y="9566966"/>
          <a:ext cx="838200" cy="331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28832</xdr:rowOff>
    </xdr:from>
    <xdr:ext cx="599010" cy="259045"/>
    <xdr:sp macro="" textlink="">
      <xdr:nvSpPr>
        <xdr:cNvPr id="348" name="普通建設事業費平均値テキスト">
          <a:extLst>
            <a:ext uri="{FF2B5EF4-FFF2-40B4-BE49-F238E27FC236}">
              <a16:creationId xmlns:a16="http://schemas.microsoft.com/office/drawing/2014/main" id="{00000000-0008-0000-0600-00005C010000}"/>
            </a:ext>
          </a:extLst>
        </xdr:cNvPr>
        <xdr:cNvSpPr txBox="1"/>
      </xdr:nvSpPr>
      <xdr:spPr>
        <a:xfrm>
          <a:off x="10528300" y="99729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301,035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50405</xdr:rowOff>
    </xdr:from>
    <xdr:to>
      <xdr:col>55</xdr:col>
      <xdr:colOff>50800</xdr:colOff>
      <xdr:row>58</xdr:row>
      <xdr:rowOff>152005</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10426700" y="9994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63867</xdr:rowOff>
    </xdr:from>
    <xdr:to>
      <xdr:col>50</xdr:col>
      <xdr:colOff>114300</xdr:colOff>
      <xdr:row>57</xdr:row>
      <xdr:rowOff>125344</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8750300" y="9665067"/>
          <a:ext cx="889000" cy="232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62849</xdr:rowOff>
    </xdr:from>
    <xdr:to>
      <xdr:col>50</xdr:col>
      <xdr:colOff>165100</xdr:colOff>
      <xdr:row>58</xdr:row>
      <xdr:rowOff>164449</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9588500" y="10006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155576</xdr:rowOff>
    </xdr:from>
    <xdr:ext cx="599010"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9339795" y="100996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7458</xdr:rowOff>
    </xdr:from>
    <xdr:to>
      <xdr:col>45</xdr:col>
      <xdr:colOff>177800</xdr:colOff>
      <xdr:row>56</xdr:row>
      <xdr:rowOff>63867</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7861300" y="9265758"/>
          <a:ext cx="889000" cy="399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61628</xdr:rowOff>
    </xdr:from>
    <xdr:to>
      <xdr:col>46</xdr:col>
      <xdr:colOff>38100</xdr:colOff>
      <xdr:row>58</xdr:row>
      <xdr:rowOff>163228</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8699500" y="10005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154355</xdr:rowOff>
    </xdr:from>
    <xdr:ext cx="59901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8450795" y="100984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51</xdr:row>
      <xdr:rowOff>78943</xdr:rowOff>
    </xdr:from>
    <xdr:to>
      <xdr:col>41</xdr:col>
      <xdr:colOff>50800</xdr:colOff>
      <xdr:row>54</xdr:row>
      <xdr:rowOff>7458</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a:off x="6972300" y="8822893"/>
          <a:ext cx="889000" cy="44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54163</xdr:rowOff>
    </xdr:from>
    <xdr:to>
      <xdr:col>41</xdr:col>
      <xdr:colOff>101600</xdr:colOff>
      <xdr:row>58</xdr:row>
      <xdr:rowOff>155763</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7810500" y="9998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146890</xdr:rowOff>
    </xdr:from>
    <xdr:ext cx="59901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7561795" y="10090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53869</xdr:rowOff>
    </xdr:from>
    <xdr:to>
      <xdr:col>36</xdr:col>
      <xdr:colOff>165100</xdr:colOff>
      <xdr:row>58</xdr:row>
      <xdr:rowOff>155469</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6921500" y="9997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146596</xdr:rowOff>
    </xdr:from>
    <xdr:ext cx="59901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6672795" y="100906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86416</xdr:rowOff>
    </xdr:from>
    <xdr:to>
      <xdr:col>55</xdr:col>
      <xdr:colOff>50800</xdr:colOff>
      <xdr:row>56</xdr:row>
      <xdr:rowOff>16566</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10426700" y="9516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109293</xdr:rowOff>
    </xdr:from>
    <xdr:ext cx="690189" cy="259045"/>
    <xdr:sp macro="" textlink="">
      <xdr:nvSpPr>
        <xdr:cNvPr id="367" name="普通建設事業費該当値テキスト">
          <a:extLst>
            <a:ext uri="{FF2B5EF4-FFF2-40B4-BE49-F238E27FC236}">
              <a16:creationId xmlns:a16="http://schemas.microsoft.com/office/drawing/2014/main" id="{00000000-0008-0000-0600-00006F010000}"/>
            </a:ext>
          </a:extLst>
        </xdr:cNvPr>
        <xdr:cNvSpPr txBox="1"/>
      </xdr:nvSpPr>
      <xdr:spPr>
        <a:xfrm>
          <a:off x="10528300" y="936759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1,556,518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74544</xdr:rowOff>
    </xdr:from>
    <xdr:to>
      <xdr:col>50</xdr:col>
      <xdr:colOff>165100</xdr:colOff>
      <xdr:row>58</xdr:row>
      <xdr:rowOff>4694</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9588500" y="9847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21221</xdr:rowOff>
    </xdr:from>
    <xdr:ext cx="59901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9339795" y="9622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13067</xdr:rowOff>
    </xdr:from>
    <xdr:to>
      <xdr:col>46</xdr:col>
      <xdr:colOff>38100</xdr:colOff>
      <xdr:row>56</xdr:row>
      <xdr:rowOff>114667</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8699500" y="9614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23205</xdr:colOff>
      <xdr:row>54</xdr:row>
      <xdr:rowOff>131194</xdr:rowOff>
    </xdr:from>
    <xdr:ext cx="690189"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8405205" y="938949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1,299,037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53</xdr:row>
      <xdr:rowOff>128108</xdr:rowOff>
    </xdr:from>
    <xdr:to>
      <xdr:col>41</xdr:col>
      <xdr:colOff>101600</xdr:colOff>
      <xdr:row>54</xdr:row>
      <xdr:rowOff>58258</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7810500" y="9214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86705</xdr:colOff>
      <xdr:row>52</xdr:row>
      <xdr:rowOff>74785</xdr:rowOff>
    </xdr:from>
    <xdr:ext cx="690189"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7516205" y="899018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2,347,091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51</xdr:row>
      <xdr:rowOff>28143</xdr:rowOff>
    </xdr:from>
    <xdr:to>
      <xdr:col>36</xdr:col>
      <xdr:colOff>165100</xdr:colOff>
      <xdr:row>51</xdr:row>
      <xdr:rowOff>129743</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6921500" y="8772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150205</xdr:colOff>
      <xdr:row>49</xdr:row>
      <xdr:rowOff>146270</xdr:rowOff>
    </xdr:from>
    <xdr:ext cx="690189"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6627205" y="854732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3,509,466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73</xdr:row>
      <xdr:rowOff>168927</xdr:rowOff>
    </xdr:from>
    <xdr:ext cx="685572"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5918428" y="1268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71</xdr:row>
      <xdr:rowOff>130827</xdr:rowOff>
    </xdr:from>
    <xdr:ext cx="685572"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5918428" y="1230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a:extLst>
            <a:ext uri="{FF2B5EF4-FFF2-40B4-BE49-F238E27FC236}">
              <a16:creationId xmlns:a16="http://schemas.microsoft.com/office/drawing/2014/main" id="{00000000-0008-0000-06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121746</xdr:rowOff>
    </xdr:from>
    <xdr:to>
      <xdr:col>54</xdr:col>
      <xdr:colOff>189865</xdr:colOff>
      <xdr:row>79</xdr:row>
      <xdr:rowOff>44450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flipV="1">
          <a:off x="10475595" y="12123246"/>
          <a:ext cx="1270" cy="14657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0" name="普通建設事業費 （ うち新規整備　）最小値テキスト">
          <a:extLst>
            <a:ext uri="{FF2B5EF4-FFF2-40B4-BE49-F238E27FC236}">
              <a16:creationId xmlns:a16="http://schemas.microsoft.com/office/drawing/2014/main" id="{00000000-0008-0000-0600-000090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68423</xdr:rowOff>
    </xdr:from>
    <xdr:ext cx="690189" cy="259045"/>
    <xdr:sp macro="" textlink="">
      <xdr:nvSpPr>
        <xdr:cNvPr id="402" name="普通建設事業費 （ うち新規整備　）最大値テキスト">
          <a:extLst>
            <a:ext uri="{FF2B5EF4-FFF2-40B4-BE49-F238E27FC236}">
              <a16:creationId xmlns:a16="http://schemas.microsoft.com/office/drawing/2014/main" id="{00000000-0008-0000-0600-000092010000}"/>
            </a:ext>
          </a:extLst>
        </xdr:cNvPr>
        <xdr:cNvSpPr txBox="1"/>
      </xdr:nvSpPr>
      <xdr:spPr>
        <a:xfrm>
          <a:off x="10528300" y="1189847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1,923,562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121746</xdr:rowOff>
    </xdr:from>
    <xdr:to>
      <xdr:col>55</xdr:col>
      <xdr:colOff>88900</xdr:colOff>
      <xdr:row>70</xdr:row>
      <xdr:rowOff>121746</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10388600" y="12123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11023</xdr:rowOff>
    </xdr:from>
    <xdr:to>
      <xdr:col>55</xdr:col>
      <xdr:colOff>0</xdr:colOff>
      <xdr:row>77</xdr:row>
      <xdr:rowOff>69932</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flipV="1">
          <a:off x="9639300" y="12869773"/>
          <a:ext cx="838200" cy="401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82880</xdr:rowOff>
    </xdr:from>
    <xdr:ext cx="534377" cy="259045"/>
    <xdr:sp macro="" textlink="">
      <xdr:nvSpPr>
        <xdr:cNvPr id="405" name="普通建設事業費 （ うち新規整備　）平均値テキスト">
          <a:extLst>
            <a:ext uri="{FF2B5EF4-FFF2-40B4-BE49-F238E27FC236}">
              <a16:creationId xmlns:a16="http://schemas.microsoft.com/office/drawing/2014/main" id="{00000000-0008-0000-0600-000095010000}"/>
            </a:ext>
          </a:extLst>
        </xdr:cNvPr>
        <xdr:cNvSpPr txBox="1"/>
      </xdr:nvSpPr>
      <xdr:spPr>
        <a:xfrm>
          <a:off x="10528300" y="134559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104453</xdr:rowOff>
    </xdr:from>
    <xdr:to>
      <xdr:col>55</xdr:col>
      <xdr:colOff>50800</xdr:colOff>
      <xdr:row>79</xdr:row>
      <xdr:rowOff>34603</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10426700" y="13477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32226</xdr:rowOff>
    </xdr:from>
    <xdr:to>
      <xdr:col>50</xdr:col>
      <xdr:colOff>114300</xdr:colOff>
      <xdr:row>77</xdr:row>
      <xdr:rowOff>69932</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8750300" y="13233876"/>
          <a:ext cx="889000" cy="37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106144</xdr:rowOff>
    </xdr:from>
    <xdr:to>
      <xdr:col>50</xdr:col>
      <xdr:colOff>165100</xdr:colOff>
      <xdr:row>79</xdr:row>
      <xdr:rowOff>36294</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9588500" y="13479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27421</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9372111" y="13571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32226</xdr:rowOff>
    </xdr:from>
    <xdr:to>
      <xdr:col>45</xdr:col>
      <xdr:colOff>177800</xdr:colOff>
      <xdr:row>78</xdr:row>
      <xdr:rowOff>117103</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flipV="1">
          <a:off x="7861300" y="13233876"/>
          <a:ext cx="889000" cy="256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112024</xdr:rowOff>
    </xdr:from>
    <xdr:to>
      <xdr:col>46</xdr:col>
      <xdr:colOff>38100</xdr:colOff>
      <xdr:row>79</xdr:row>
      <xdr:rowOff>42174</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8699500" y="13485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33301</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8483111" y="13577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117103</xdr:rowOff>
    </xdr:from>
    <xdr:to>
      <xdr:col>41</xdr:col>
      <xdr:colOff>50800</xdr:colOff>
      <xdr:row>78</xdr:row>
      <xdr:rowOff>151958</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flipV="1">
          <a:off x="6972300" y="13490203"/>
          <a:ext cx="889000" cy="34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105265</xdr:rowOff>
    </xdr:from>
    <xdr:to>
      <xdr:col>41</xdr:col>
      <xdr:colOff>101600</xdr:colOff>
      <xdr:row>79</xdr:row>
      <xdr:rowOff>35415</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7810500" y="13478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26542</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7594111" y="13571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92765</xdr:rowOff>
    </xdr:from>
    <xdr:to>
      <xdr:col>36</xdr:col>
      <xdr:colOff>165100</xdr:colOff>
      <xdr:row>79</xdr:row>
      <xdr:rowOff>22915</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6921500" y="13465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39442</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6705111" y="13241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131673</xdr:rowOff>
    </xdr:from>
    <xdr:to>
      <xdr:col>55</xdr:col>
      <xdr:colOff>50800</xdr:colOff>
      <xdr:row>75</xdr:row>
      <xdr:rowOff>61823</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10426700" y="12818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73</xdr:row>
      <xdr:rowOff>154550</xdr:rowOff>
    </xdr:from>
    <xdr:ext cx="599010" cy="259045"/>
    <xdr:sp macro="" textlink="">
      <xdr:nvSpPr>
        <xdr:cNvPr id="424" name="普通建設事業費 （ うち新規整備　）該当値テキスト">
          <a:extLst>
            <a:ext uri="{FF2B5EF4-FFF2-40B4-BE49-F238E27FC236}">
              <a16:creationId xmlns:a16="http://schemas.microsoft.com/office/drawing/2014/main" id="{00000000-0008-0000-0600-0000A8010000}"/>
            </a:ext>
          </a:extLst>
        </xdr:cNvPr>
        <xdr:cNvSpPr txBox="1"/>
      </xdr:nvSpPr>
      <xdr:spPr>
        <a:xfrm>
          <a:off x="10528300" y="126704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943,867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19132</xdr:rowOff>
    </xdr:from>
    <xdr:to>
      <xdr:col>50</xdr:col>
      <xdr:colOff>165100</xdr:colOff>
      <xdr:row>77</xdr:row>
      <xdr:rowOff>120732</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9588500" y="13220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75</xdr:row>
      <xdr:rowOff>137259</xdr:rowOff>
    </xdr:from>
    <xdr:ext cx="59901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9339795" y="129960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152876</xdr:rowOff>
    </xdr:from>
    <xdr:to>
      <xdr:col>46</xdr:col>
      <xdr:colOff>38100</xdr:colOff>
      <xdr:row>77</xdr:row>
      <xdr:rowOff>83026</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8699500" y="13183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75</xdr:row>
      <xdr:rowOff>99552</xdr:rowOff>
    </xdr:from>
    <xdr:ext cx="59901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8450795" y="129583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66303</xdr:rowOff>
    </xdr:from>
    <xdr:to>
      <xdr:col>41</xdr:col>
      <xdr:colOff>101600</xdr:colOff>
      <xdr:row>78</xdr:row>
      <xdr:rowOff>167903</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7810500" y="13439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77</xdr:row>
      <xdr:rowOff>12980</xdr:rowOff>
    </xdr:from>
    <xdr:ext cx="599010"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7561795" y="132146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101158</xdr:rowOff>
    </xdr:from>
    <xdr:to>
      <xdr:col>36</xdr:col>
      <xdr:colOff>165100</xdr:colOff>
      <xdr:row>79</xdr:row>
      <xdr:rowOff>31308</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6921500" y="13474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22435</xdr:rowOff>
    </xdr:from>
    <xdr:ext cx="534377"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6705111" y="13566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35577</xdr:rowOff>
    </xdr:from>
    <xdr:ext cx="685572"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5918428" y="1649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93</xdr:row>
      <xdr:rowOff>168927</xdr:rowOff>
    </xdr:from>
    <xdr:ext cx="685572"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91</xdr:row>
      <xdr:rowOff>130827</xdr:rowOff>
    </xdr:from>
    <xdr:ext cx="685572"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5918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92727</xdr:rowOff>
    </xdr:from>
    <xdr:ext cx="685572"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普通建設事業費 （ うち更新整備　）グラフ枠">
          <a:extLst>
            <a:ext uri="{FF2B5EF4-FFF2-40B4-BE49-F238E27FC236}">
              <a16:creationId xmlns:a16="http://schemas.microsoft.com/office/drawing/2014/main" id="{00000000-0008-0000-0600-0000C7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53778</xdr:rowOff>
    </xdr:from>
    <xdr:to>
      <xdr:col>54</xdr:col>
      <xdr:colOff>189865</xdr:colOff>
      <xdr:row>99</xdr:row>
      <xdr:rowOff>44450</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flipV="1">
          <a:off x="10475595" y="15827178"/>
          <a:ext cx="1270" cy="11908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48277</xdr:rowOff>
    </xdr:from>
    <xdr:ext cx="249299" cy="259045"/>
    <xdr:sp macro="" textlink="">
      <xdr:nvSpPr>
        <xdr:cNvPr id="457" name="普通建設事業費 （ うち更新整備　）最小値テキスト">
          <a:extLst>
            <a:ext uri="{FF2B5EF4-FFF2-40B4-BE49-F238E27FC236}">
              <a16:creationId xmlns:a16="http://schemas.microsoft.com/office/drawing/2014/main" id="{00000000-0008-0000-0600-0000C9010000}"/>
            </a:ext>
          </a:extLst>
        </xdr:cNvPr>
        <xdr:cNvSpPr txBox="1"/>
      </xdr:nvSpPr>
      <xdr:spPr>
        <a:xfrm>
          <a:off x="10528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44450</xdr:rowOff>
    </xdr:from>
    <xdr:to>
      <xdr:col>55</xdr:col>
      <xdr:colOff>88900</xdr:colOff>
      <xdr:row>99</xdr:row>
      <xdr:rowOff>44450</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91</xdr:row>
      <xdr:rowOff>455</xdr:rowOff>
    </xdr:from>
    <xdr:ext cx="690189" cy="259045"/>
    <xdr:sp macro="" textlink="">
      <xdr:nvSpPr>
        <xdr:cNvPr id="459" name="普通建設事業費 （ うち更新整備　）最大値テキスト">
          <a:extLst>
            <a:ext uri="{FF2B5EF4-FFF2-40B4-BE49-F238E27FC236}">
              <a16:creationId xmlns:a16="http://schemas.microsoft.com/office/drawing/2014/main" id="{00000000-0008-0000-0600-0000CB010000}"/>
            </a:ext>
          </a:extLst>
        </xdr:cNvPr>
        <xdr:cNvSpPr txBox="1"/>
      </xdr:nvSpPr>
      <xdr:spPr>
        <a:xfrm>
          <a:off x="10528300" y="1560240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3,125,515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92</xdr:row>
      <xdr:rowOff>53778</xdr:rowOff>
    </xdr:from>
    <xdr:to>
      <xdr:col>55</xdr:col>
      <xdr:colOff>88900</xdr:colOff>
      <xdr:row>92</xdr:row>
      <xdr:rowOff>53778</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10388600" y="158271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156119</xdr:rowOff>
    </xdr:from>
    <xdr:to>
      <xdr:col>55</xdr:col>
      <xdr:colOff>0</xdr:colOff>
      <xdr:row>98</xdr:row>
      <xdr:rowOff>113824</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9639300" y="16786769"/>
          <a:ext cx="838200" cy="129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74982</xdr:rowOff>
    </xdr:from>
    <xdr:ext cx="599010" cy="259045"/>
    <xdr:sp macro="" textlink="">
      <xdr:nvSpPr>
        <xdr:cNvPr id="462" name="普通建設事業費 （ うち更新整備　）平均値テキスト">
          <a:extLst>
            <a:ext uri="{FF2B5EF4-FFF2-40B4-BE49-F238E27FC236}">
              <a16:creationId xmlns:a16="http://schemas.microsoft.com/office/drawing/2014/main" id="{00000000-0008-0000-0600-0000CE010000}"/>
            </a:ext>
          </a:extLst>
        </xdr:cNvPr>
        <xdr:cNvSpPr txBox="1"/>
      </xdr:nvSpPr>
      <xdr:spPr>
        <a:xfrm>
          <a:off x="10528300" y="1687708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96555</xdr:rowOff>
    </xdr:from>
    <xdr:to>
      <xdr:col>55</xdr:col>
      <xdr:colOff>50800</xdr:colOff>
      <xdr:row>99</xdr:row>
      <xdr:rowOff>26705</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10426700" y="1689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69979</xdr:rowOff>
    </xdr:from>
    <xdr:to>
      <xdr:col>50</xdr:col>
      <xdr:colOff>114300</xdr:colOff>
      <xdr:row>98</xdr:row>
      <xdr:rowOff>113824</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8750300" y="16700629"/>
          <a:ext cx="889000" cy="215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110854</xdr:rowOff>
    </xdr:from>
    <xdr:to>
      <xdr:col>50</xdr:col>
      <xdr:colOff>165100</xdr:colOff>
      <xdr:row>99</xdr:row>
      <xdr:rowOff>41004</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9588500" y="16912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99</xdr:row>
      <xdr:rowOff>32131</xdr:rowOff>
    </xdr:from>
    <xdr:ext cx="599010"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9339795" y="170056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56857</xdr:rowOff>
    </xdr:from>
    <xdr:to>
      <xdr:col>45</xdr:col>
      <xdr:colOff>177800</xdr:colOff>
      <xdr:row>97</xdr:row>
      <xdr:rowOff>69979</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a:off x="7861300" y="16173157"/>
          <a:ext cx="889000" cy="527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112061</xdr:rowOff>
    </xdr:from>
    <xdr:to>
      <xdr:col>46</xdr:col>
      <xdr:colOff>38100</xdr:colOff>
      <xdr:row>99</xdr:row>
      <xdr:rowOff>42211</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8699500" y="16914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99</xdr:row>
      <xdr:rowOff>33338</xdr:rowOff>
    </xdr:from>
    <xdr:ext cx="59901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8450795" y="170068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91</xdr:row>
      <xdr:rowOff>110914</xdr:rowOff>
    </xdr:from>
    <xdr:to>
      <xdr:col>41</xdr:col>
      <xdr:colOff>50800</xdr:colOff>
      <xdr:row>94</xdr:row>
      <xdr:rowOff>56857</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a:off x="6972300" y="15712864"/>
          <a:ext cx="889000" cy="460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105400</xdr:rowOff>
    </xdr:from>
    <xdr:to>
      <xdr:col>41</xdr:col>
      <xdr:colOff>101600</xdr:colOff>
      <xdr:row>99</xdr:row>
      <xdr:rowOff>35550</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7810500" y="1690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99</xdr:row>
      <xdr:rowOff>26677</xdr:rowOff>
    </xdr:from>
    <xdr:ext cx="59901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7561795" y="170002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109263</xdr:rowOff>
    </xdr:from>
    <xdr:to>
      <xdr:col>36</xdr:col>
      <xdr:colOff>165100</xdr:colOff>
      <xdr:row>99</xdr:row>
      <xdr:rowOff>39413</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6921500" y="16911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99</xdr:row>
      <xdr:rowOff>30540</xdr:rowOff>
    </xdr:from>
    <xdr:ext cx="59901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6672795" y="170040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105319</xdr:rowOff>
    </xdr:from>
    <xdr:to>
      <xdr:col>55</xdr:col>
      <xdr:colOff>50800</xdr:colOff>
      <xdr:row>98</xdr:row>
      <xdr:rowOff>35469</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10426700" y="16735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128196</xdr:rowOff>
    </xdr:from>
    <xdr:ext cx="599010" cy="259045"/>
    <xdr:sp macro="" textlink="">
      <xdr:nvSpPr>
        <xdr:cNvPr id="481" name="普通建設事業費 （ うち更新整備　）該当値テキスト">
          <a:extLst>
            <a:ext uri="{FF2B5EF4-FFF2-40B4-BE49-F238E27FC236}">
              <a16:creationId xmlns:a16="http://schemas.microsoft.com/office/drawing/2014/main" id="{00000000-0008-0000-0600-0000E1010000}"/>
            </a:ext>
          </a:extLst>
        </xdr:cNvPr>
        <xdr:cNvSpPr txBox="1"/>
      </xdr:nvSpPr>
      <xdr:spPr>
        <a:xfrm>
          <a:off x="10528300" y="16587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606,907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63024</xdr:rowOff>
    </xdr:from>
    <xdr:to>
      <xdr:col>50</xdr:col>
      <xdr:colOff>165100</xdr:colOff>
      <xdr:row>98</xdr:row>
      <xdr:rowOff>164624</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9588500" y="16865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97</xdr:row>
      <xdr:rowOff>9701</xdr:rowOff>
    </xdr:from>
    <xdr:ext cx="59901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9339795" y="166403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19179</xdr:rowOff>
    </xdr:from>
    <xdr:to>
      <xdr:col>46</xdr:col>
      <xdr:colOff>38100</xdr:colOff>
      <xdr:row>97</xdr:row>
      <xdr:rowOff>120779</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8699500" y="16649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137306</xdr:rowOff>
    </xdr:from>
    <xdr:ext cx="59901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8450795" y="16425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6057</xdr:rowOff>
    </xdr:from>
    <xdr:to>
      <xdr:col>41</xdr:col>
      <xdr:colOff>101600</xdr:colOff>
      <xdr:row>94</xdr:row>
      <xdr:rowOff>107657</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7810500" y="16122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86705</xdr:colOff>
      <xdr:row>92</xdr:row>
      <xdr:rowOff>124184</xdr:rowOff>
    </xdr:from>
    <xdr:ext cx="690189"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7516205" y="1589758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2,217,436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91</xdr:row>
      <xdr:rowOff>60114</xdr:rowOff>
    </xdr:from>
    <xdr:to>
      <xdr:col>36</xdr:col>
      <xdr:colOff>165100</xdr:colOff>
      <xdr:row>91</xdr:row>
      <xdr:rowOff>161714</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6921500" y="15662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150205</xdr:colOff>
      <xdr:row>90</xdr:row>
      <xdr:rowOff>6791</xdr:rowOff>
    </xdr:from>
    <xdr:ext cx="690189"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6627205" y="1543729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3,425,553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27</xdr:row>
      <xdr:rowOff>54627</xdr:rowOff>
    </xdr:from>
    <xdr:ext cx="685572"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災害復旧事業費グラフ枠">
          <a:extLst>
            <a:ext uri="{FF2B5EF4-FFF2-40B4-BE49-F238E27FC236}">
              <a16:creationId xmlns:a16="http://schemas.microsoft.com/office/drawing/2014/main" id="{00000000-0008-0000-0600-000000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118958</xdr:rowOff>
    </xdr:from>
    <xdr:to>
      <xdr:col>85</xdr:col>
      <xdr:colOff>126364</xdr:colOff>
      <xdr:row>39</xdr:row>
      <xdr:rowOff>44450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flipV="1">
          <a:off x="16317595" y="5262458"/>
          <a:ext cx="1269" cy="14685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54148</xdr:rowOff>
    </xdr:from>
    <xdr:ext cx="249299" cy="259045"/>
    <xdr:sp macro="" textlink="">
      <xdr:nvSpPr>
        <xdr:cNvPr id="514" name="災害復旧事業費最小値テキスト">
          <a:extLst>
            <a:ext uri="{FF2B5EF4-FFF2-40B4-BE49-F238E27FC236}">
              <a16:creationId xmlns:a16="http://schemas.microsoft.com/office/drawing/2014/main" id="{00000000-0008-0000-0600-000002020000}"/>
            </a:ext>
          </a:extLst>
        </xdr:cNvPr>
        <xdr:cNvSpPr txBox="1"/>
      </xdr:nvSpPr>
      <xdr:spPr>
        <a:xfrm>
          <a:off x="16370300" y="674069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65635</xdr:rowOff>
    </xdr:from>
    <xdr:ext cx="599010" cy="259045"/>
    <xdr:sp macro="" textlink="">
      <xdr:nvSpPr>
        <xdr:cNvPr id="516" name="災害復旧事業費最大値テキスト">
          <a:extLst>
            <a:ext uri="{FF2B5EF4-FFF2-40B4-BE49-F238E27FC236}">
              <a16:creationId xmlns:a16="http://schemas.microsoft.com/office/drawing/2014/main" id="{00000000-0008-0000-0600-000004020000}"/>
            </a:ext>
          </a:extLst>
        </xdr:cNvPr>
        <xdr:cNvSpPr txBox="1"/>
      </xdr:nvSpPr>
      <xdr:spPr>
        <a:xfrm>
          <a:off x="16370300" y="50376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770,888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118958</xdr:rowOff>
    </xdr:from>
    <xdr:to>
      <xdr:col>86</xdr:col>
      <xdr:colOff>25400</xdr:colOff>
      <xdr:row>30</xdr:row>
      <xdr:rowOff>118958</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6230600" y="52624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143048</xdr:rowOff>
    </xdr:from>
    <xdr:ext cx="534377" cy="259045"/>
    <xdr:sp macro="" textlink="">
      <xdr:nvSpPr>
        <xdr:cNvPr id="519" name="災害復旧事業費平均値テキスト">
          <a:extLst>
            <a:ext uri="{FF2B5EF4-FFF2-40B4-BE49-F238E27FC236}">
              <a16:creationId xmlns:a16="http://schemas.microsoft.com/office/drawing/2014/main" id="{00000000-0008-0000-0600-000007020000}"/>
            </a:ext>
          </a:extLst>
        </xdr:cNvPr>
        <xdr:cNvSpPr txBox="1"/>
      </xdr:nvSpPr>
      <xdr:spPr>
        <a:xfrm>
          <a:off x="16370300" y="64866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120171</xdr:rowOff>
    </xdr:from>
    <xdr:to>
      <xdr:col>85</xdr:col>
      <xdr:colOff>177800</xdr:colOff>
      <xdr:row>39</xdr:row>
      <xdr:rowOff>50321</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6268700" y="6635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121193</xdr:rowOff>
    </xdr:from>
    <xdr:to>
      <xdr:col>81</xdr:col>
      <xdr:colOff>101600</xdr:colOff>
      <xdr:row>39</xdr:row>
      <xdr:rowOff>51343</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5430500" y="6636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67870</xdr:rowOff>
    </xdr:from>
    <xdr:ext cx="534377"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5214111" y="6411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128553</xdr:rowOff>
    </xdr:from>
    <xdr:to>
      <xdr:col>76</xdr:col>
      <xdr:colOff>165100</xdr:colOff>
      <xdr:row>39</xdr:row>
      <xdr:rowOff>58703</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4541500" y="6643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75230</xdr:rowOff>
    </xdr:from>
    <xdr:ext cx="534377"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4325111" y="6418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132816</xdr:rowOff>
    </xdr:from>
    <xdr:to>
      <xdr:col>72</xdr:col>
      <xdr:colOff>38100</xdr:colOff>
      <xdr:row>39</xdr:row>
      <xdr:rowOff>62966</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3652500" y="6647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79493</xdr:rowOff>
    </xdr:from>
    <xdr:ext cx="534377"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3436111" y="6423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129652</xdr:rowOff>
    </xdr:from>
    <xdr:to>
      <xdr:col>67</xdr:col>
      <xdr:colOff>101600</xdr:colOff>
      <xdr:row>39</xdr:row>
      <xdr:rowOff>59802</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2763500" y="6644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76329</xdr:rowOff>
    </xdr:from>
    <xdr:ext cx="534377"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2547111" y="6419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98598</xdr:rowOff>
    </xdr:from>
    <xdr:ext cx="249299" cy="259045"/>
    <xdr:sp macro="" textlink="">
      <xdr:nvSpPr>
        <xdr:cNvPr id="538" name="災害復旧事業費該当値テキスト">
          <a:extLst>
            <a:ext uri="{FF2B5EF4-FFF2-40B4-BE49-F238E27FC236}">
              <a16:creationId xmlns:a16="http://schemas.microsoft.com/office/drawing/2014/main" id="{00000000-0008-0000-0600-00001A020000}"/>
            </a:ext>
          </a:extLst>
        </xdr:cNvPr>
        <xdr:cNvSpPr txBox="1"/>
      </xdr:nvSpPr>
      <xdr:spPr>
        <a:xfrm>
          <a:off x="16370300" y="661369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25400</xdr:rowOff>
    </xdr:from>
    <xdr:to>
      <xdr:col>89</xdr:col>
      <xdr:colOff>177800</xdr:colOff>
      <xdr:row>58</xdr:row>
      <xdr:rowOff>25400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54627</xdr:rowOff>
    </xdr:from>
    <xdr:ext cx="248786"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197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53</xdr:row>
      <xdr:rowOff>168927</xdr:rowOff>
    </xdr:from>
    <xdr:ext cx="467179"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1978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82550</xdr:rowOff>
    </xdr:from>
    <xdr:to>
      <xdr:col>89</xdr:col>
      <xdr:colOff>177800</xdr:colOff>
      <xdr:row>51</xdr:row>
      <xdr:rowOff>82550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50</xdr:row>
      <xdr:rowOff>111777</xdr:rowOff>
    </xdr:from>
    <xdr:ext cx="467179"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1978821" y="8684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47</xdr:row>
      <xdr:rowOff>54627</xdr:rowOff>
    </xdr:from>
    <xdr:ext cx="467179"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5" name="失業対策事業費グラフ枠">
          <a:extLst>
            <a:ext uri="{FF2B5EF4-FFF2-40B4-BE49-F238E27FC236}">
              <a16:creationId xmlns:a16="http://schemas.microsoft.com/office/drawing/2014/main" id="{00000000-0008-0000-0600-000035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8827</xdr:rowOff>
    </xdr:from>
    <xdr:to>
      <xdr:col>85</xdr:col>
      <xdr:colOff>126364</xdr:colOff>
      <xdr:row>58</xdr:row>
      <xdr:rowOff>25400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flipV="1">
          <a:off x="16317595" y="8752777"/>
          <a:ext cx="1269" cy="12167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80027</xdr:rowOff>
    </xdr:from>
    <xdr:ext cx="249299" cy="259045"/>
    <xdr:sp macro="" textlink="">
      <xdr:nvSpPr>
        <xdr:cNvPr id="567" name="失業対策事業費最小値テキスト">
          <a:extLst>
            <a:ext uri="{FF2B5EF4-FFF2-40B4-BE49-F238E27FC236}">
              <a16:creationId xmlns:a16="http://schemas.microsoft.com/office/drawing/2014/main" id="{00000000-0008-0000-0600-000037020000}"/>
            </a:ext>
          </a:extLst>
        </xdr:cNvPr>
        <xdr:cNvSpPr txBox="1"/>
      </xdr:nvSpPr>
      <xdr:spPr>
        <a:xfrm>
          <a:off x="16370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25400</xdr:rowOff>
    </xdr:from>
    <xdr:to>
      <xdr:col>86</xdr:col>
      <xdr:colOff>25400</xdr:colOff>
      <xdr:row>58</xdr:row>
      <xdr:rowOff>25400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6230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126954</xdr:rowOff>
    </xdr:from>
    <xdr:ext cx="469744" cy="259045"/>
    <xdr:sp macro="" textlink="">
      <xdr:nvSpPr>
        <xdr:cNvPr id="569" name="失業対策事業費最大値テキスト">
          <a:extLst>
            <a:ext uri="{FF2B5EF4-FFF2-40B4-BE49-F238E27FC236}">
              <a16:creationId xmlns:a16="http://schemas.microsoft.com/office/drawing/2014/main" id="{00000000-0008-0000-0600-000039020000}"/>
            </a:ext>
          </a:extLst>
        </xdr:cNvPr>
        <xdr:cNvSpPr txBox="1"/>
      </xdr:nvSpPr>
      <xdr:spPr>
        <a:xfrm>
          <a:off x="16370300" y="8528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51</xdr:row>
      <xdr:rowOff>8827</xdr:rowOff>
    </xdr:from>
    <xdr:to>
      <xdr:col>86</xdr:col>
      <xdr:colOff>25400</xdr:colOff>
      <xdr:row>51</xdr:row>
      <xdr:rowOff>8827</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6230600" y="8752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25400</xdr:rowOff>
    </xdr:from>
    <xdr:to>
      <xdr:col>85</xdr:col>
      <xdr:colOff>127000</xdr:colOff>
      <xdr:row>58</xdr:row>
      <xdr:rowOff>25400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5481300" y="9969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168927</xdr:rowOff>
    </xdr:from>
    <xdr:ext cx="249299" cy="259045"/>
    <xdr:sp macro="" textlink="">
      <xdr:nvSpPr>
        <xdr:cNvPr id="572" name="失業対策事業費平均値テキスト">
          <a:extLst>
            <a:ext uri="{FF2B5EF4-FFF2-40B4-BE49-F238E27FC236}">
              <a16:creationId xmlns:a16="http://schemas.microsoft.com/office/drawing/2014/main" id="{00000000-0008-0000-0600-00003C020000}"/>
            </a:ext>
          </a:extLst>
        </xdr:cNvPr>
        <xdr:cNvSpPr txBox="1"/>
      </xdr:nvSpPr>
      <xdr:spPr>
        <a:xfrm>
          <a:off x="16370300" y="97701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146050</xdr:rowOff>
    </xdr:from>
    <xdr:to>
      <xdr:col>85</xdr:col>
      <xdr:colOff>177800</xdr:colOff>
      <xdr:row>58</xdr:row>
      <xdr:rowOff>76200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62687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25400</xdr:rowOff>
    </xdr:from>
    <xdr:to>
      <xdr:col>81</xdr:col>
      <xdr:colOff>50800</xdr:colOff>
      <xdr:row>58</xdr:row>
      <xdr:rowOff>25400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4592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146050</xdr:rowOff>
    </xdr:from>
    <xdr:to>
      <xdr:col>81</xdr:col>
      <xdr:colOff>101600</xdr:colOff>
      <xdr:row>58</xdr:row>
      <xdr:rowOff>76200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5430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58</xdr:row>
      <xdr:rowOff>67327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5356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25400</xdr:rowOff>
    </xdr:from>
    <xdr:to>
      <xdr:col>76</xdr:col>
      <xdr:colOff>114300</xdr:colOff>
      <xdr:row>58</xdr:row>
      <xdr:rowOff>25400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3703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146050</xdr:rowOff>
    </xdr:from>
    <xdr:to>
      <xdr:col>76</xdr:col>
      <xdr:colOff>165100</xdr:colOff>
      <xdr:row>58</xdr:row>
      <xdr:rowOff>76200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4541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58</xdr:row>
      <xdr:rowOff>67327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4467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25400</xdr:rowOff>
    </xdr:from>
    <xdr:to>
      <xdr:col>71</xdr:col>
      <xdr:colOff>177800</xdr:colOff>
      <xdr:row>58</xdr:row>
      <xdr:rowOff>25400</xdr:rowOff>
    </xdr:to>
    <xdr:cxnSp macro="">
      <xdr:nvCxnSpPr>
        <xdr:cNvPr id="580" name="直線コネクタ 579">
          <a:extLst>
            <a:ext uri="{FF2B5EF4-FFF2-40B4-BE49-F238E27FC236}">
              <a16:creationId xmlns:a16="http://schemas.microsoft.com/office/drawing/2014/main" id="{00000000-0008-0000-0600-000044020000}"/>
            </a:ext>
          </a:extLst>
        </xdr:cNvPr>
        <xdr:cNvCxnSpPr/>
      </xdr:nvCxnSpPr>
      <xdr:spPr>
        <a:xfrm>
          <a:off x="12814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134048</xdr:rowOff>
    </xdr:from>
    <xdr:to>
      <xdr:col>72</xdr:col>
      <xdr:colOff>38100</xdr:colOff>
      <xdr:row>58</xdr:row>
      <xdr:rowOff>64198</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3652500" y="9906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56</xdr:row>
      <xdr:rowOff>80725</xdr:rowOff>
    </xdr:from>
    <xdr:ext cx="313932"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3546333" y="96819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91757</xdr:rowOff>
    </xdr:from>
    <xdr:to>
      <xdr:col>67</xdr:col>
      <xdr:colOff>101600</xdr:colOff>
      <xdr:row>58</xdr:row>
      <xdr:rowOff>21907</xdr:rowOff>
    </xdr:to>
    <xdr:sp macro="" textlink="">
      <xdr:nvSpPr>
        <xdr:cNvPr id="583" name="フローチャート: 判断 582">
          <a:extLst>
            <a:ext uri="{FF2B5EF4-FFF2-40B4-BE49-F238E27FC236}">
              <a16:creationId xmlns:a16="http://schemas.microsoft.com/office/drawing/2014/main" id="{00000000-0008-0000-0600-000047020000}"/>
            </a:ext>
          </a:extLst>
        </xdr:cNvPr>
        <xdr:cNvSpPr/>
      </xdr:nvSpPr>
      <xdr:spPr>
        <a:xfrm>
          <a:off x="12763500" y="9864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56</xdr:row>
      <xdr:rowOff>38434</xdr:rowOff>
    </xdr:from>
    <xdr:ext cx="313932"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2657333" y="963963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146050</xdr:rowOff>
    </xdr:from>
    <xdr:to>
      <xdr:col>85</xdr:col>
      <xdr:colOff>177800</xdr:colOff>
      <xdr:row>58</xdr:row>
      <xdr:rowOff>76200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62687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124477</xdr:rowOff>
    </xdr:from>
    <xdr:ext cx="249299" cy="259045"/>
    <xdr:sp macro="" textlink="">
      <xdr:nvSpPr>
        <xdr:cNvPr id="591" name="失業対策事業費該当値テキスト">
          <a:extLst>
            <a:ext uri="{FF2B5EF4-FFF2-40B4-BE49-F238E27FC236}">
              <a16:creationId xmlns:a16="http://schemas.microsoft.com/office/drawing/2014/main" id="{00000000-0008-0000-0600-00004F020000}"/>
            </a:ext>
          </a:extLst>
        </xdr:cNvPr>
        <xdr:cNvSpPr txBox="1"/>
      </xdr:nvSpPr>
      <xdr:spPr>
        <a:xfrm>
          <a:off x="16370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146050</xdr:rowOff>
    </xdr:from>
    <xdr:to>
      <xdr:col>81</xdr:col>
      <xdr:colOff>101600</xdr:colOff>
      <xdr:row>58</xdr:row>
      <xdr:rowOff>76200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5430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56</xdr:row>
      <xdr:rowOff>92727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5356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146050</xdr:rowOff>
    </xdr:from>
    <xdr:to>
      <xdr:col>76</xdr:col>
      <xdr:colOff>165100</xdr:colOff>
      <xdr:row>58</xdr:row>
      <xdr:rowOff>76200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4541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56</xdr:row>
      <xdr:rowOff>92727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4467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146050</xdr:rowOff>
    </xdr:from>
    <xdr:to>
      <xdr:col>72</xdr:col>
      <xdr:colOff>38100</xdr:colOff>
      <xdr:row>58</xdr:row>
      <xdr:rowOff>76200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3652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58</xdr:row>
      <xdr:rowOff>67327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3578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146050</xdr:rowOff>
    </xdr:from>
    <xdr:to>
      <xdr:col>67</xdr:col>
      <xdr:colOff>101600</xdr:colOff>
      <xdr:row>58</xdr:row>
      <xdr:rowOff>76200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2763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58</xdr:row>
      <xdr:rowOff>67327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2689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69</xdr:row>
      <xdr:rowOff>38299</xdr:rowOff>
    </xdr:from>
    <xdr:ext cx="685572"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760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4" name="公債費グラフ枠">
          <a:extLst>
            <a:ext uri="{FF2B5EF4-FFF2-40B4-BE49-F238E27FC236}">
              <a16:creationId xmlns:a16="http://schemas.microsoft.com/office/drawing/2014/main" id="{00000000-0008-0000-0600-000070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137606</xdr:rowOff>
    </xdr:from>
    <xdr:to>
      <xdr:col>85</xdr:col>
      <xdr:colOff>126364</xdr:colOff>
      <xdr:row>79</xdr:row>
      <xdr:rowOff>98879</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flipV="1">
          <a:off x="16317595" y="12139106"/>
          <a:ext cx="1269" cy="15043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26" name="公債費最小値テキスト">
          <a:extLst>
            <a:ext uri="{FF2B5EF4-FFF2-40B4-BE49-F238E27FC236}">
              <a16:creationId xmlns:a16="http://schemas.microsoft.com/office/drawing/2014/main" id="{00000000-0008-0000-0600-000072020000}"/>
            </a:ext>
          </a:extLst>
        </xdr:cNvPr>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84283</xdr:rowOff>
    </xdr:from>
    <xdr:ext cx="599010" cy="259045"/>
    <xdr:sp macro="" textlink="">
      <xdr:nvSpPr>
        <xdr:cNvPr id="628" name="公債費最大値テキスト">
          <a:extLst>
            <a:ext uri="{FF2B5EF4-FFF2-40B4-BE49-F238E27FC236}">
              <a16:creationId xmlns:a16="http://schemas.microsoft.com/office/drawing/2014/main" id="{00000000-0008-0000-0600-000074020000}"/>
            </a:ext>
          </a:extLst>
        </xdr:cNvPr>
        <xdr:cNvSpPr txBox="1"/>
      </xdr:nvSpPr>
      <xdr:spPr>
        <a:xfrm>
          <a:off x="16370300" y="11914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921,282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137606</xdr:rowOff>
    </xdr:from>
    <xdr:to>
      <xdr:col>86</xdr:col>
      <xdr:colOff>25400</xdr:colOff>
      <xdr:row>70</xdr:row>
      <xdr:rowOff>137606</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6230600" y="121391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59139</xdr:rowOff>
    </xdr:from>
    <xdr:to>
      <xdr:col>85</xdr:col>
      <xdr:colOff>127000</xdr:colOff>
      <xdr:row>77</xdr:row>
      <xdr:rowOff>138650</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flipV="1">
          <a:off x="15481300" y="13260789"/>
          <a:ext cx="838200" cy="79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124226</xdr:rowOff>
    </xdr:from>
    <xdr:ext cx="599010" cy="259045"/>
    <xdr:sp macro="" textlink="">
      <xdr:nvSpPr>
        <xdr:cNvPr id="631" name="公債費平均値テキスト">
          <a:extLst>
            <a:ext uri="{FF2B5EF4-FFF2-40B4-BE49-F238E27FC236}">
              <a16:creationId xmlns:a16="http://schemas.microsoft.com/office/drawing/2014/main" id="{00000000-0008-0000-0600-000077020000}"/>
            </a:ext>
          </a:extLst>
        </xdr:cNvPr>
        <xdr:cNvSpPr txBox="1"/>
      </xdr:nvSpPr>
      <xdr:spPr>
        <a:xfrm>
          <a:off x="16370300" y="133258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145799</xdr:rowOff>
    </xdr:from>
    <xdr:to>
      <xdr:col>85</xdr:col>
      <xdr:colOff>177800</xdr:colOff>
      <xdr:row>78</xdr:row>
      <xdr:rowOff>75949</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6268700" y="13347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138650</xdr:rowOff>
    </xdr:from>
    <xdr:to>
      <xdr:col>81</xdr:col>
      <xdr:colOff>50800</xdr:colOff>
      <xdr:row>78</xdr:row>
      <xdr:rowOff>18334</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flipV="1">
          <a:off x="14592300" y="13340300"/>
          <a:ext cx="889000" cy="51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153046</xdr:rowOff>
    </xdr:from>
    <xdr:to>
      <xdr:col>81</xdr:col>
      <xdr:colOff>101600</xdr:colOff>
      <xdr:row>78</xdr:row>
      <xdr:rowOff>83196</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5430500" y="13354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78</xdr:row>
      <xdr:rowOff>74323</xdr:rowOff>
    </xdr:from>
    <xdr:ext cx="59901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5181795" y="134474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144487</xdr:rowOff>
    </xdr:from>
    <xdr:to>
      <xdr:col>76</xdr:col>
      <xdr:colOff>114300</xdr:colOff>
      <xdr:row>78</xdr:row>
      <xdr:rowOff>18334</xdr:rowOff>
    </xdr:to>
    <xdr:cxnSp macro="">
      <xdr:nvCxnSpPr>
        <xdr:cNvPr id="636" name="直線コネクタ 635">
          <a:extLst>
            <a:ext uri="{FF2B5EF4-FFF2-40B4-BE49-F238E27FC236}">
              <a16:creationId xmlns:a16="http://schemas.microsoft.com/office/drawing/2014/main" id="{00000000-0008-0000-0600-00007C020000}"/>
            </a:ext>
          </a:extLst>
        </xdr:cNvPr>
        <xdr:cNvCxnSpPr/>
      </xdr:nvCxnSpPr>
      <xdr:spPr>
        <a:xfrm>
          <a:off x="13703300" y="13346137"/>
          <a:ext cx="889000" cy="45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156380</xdr:rowOff>
    </xdr:from>
    <xdr:to>
      <xdr:col>76</xdr:col>
      <xdr:colOff>165100</xdr:colOff>
      <xdr:row>78</xdr:row>
      <xdr:rowOff>86530</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4541500" y="13358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78</xdr:row>
      <xdr:rowOff>77657</xdr:rowOff>
    </xdr:from>
    <xdr:ext cx="59901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4292795" y="134507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135727</xdr:rowOff>
    </xdr:from>
    <xdr:to>
      <xdr:col>71</xdr:col>
      <xdr:colOff>177800</xdr:colOff>
      <xdr:row>77</xdr:row>
      <xdr:rowOff>144487</xdr:rowOff>
    </xdr:to>
    <xdr:cxnSp macro="">
      <xdr:nvCxnSpPr>
        <xdr:cNvPr id="639" name="直線コネクタ 638">
          <a:extLst>
            <a:ext uri="{FF2B5EF4-FFF2-40B4-BE49-F238E27FC236}">
              <a16:creationId xmlns:a16="http://schemas.microsoft.com/office/drawing/2014/main" id="{00000000-0008-0000-0600-00007F020000}"/>
            </a:ext>
          </a:extLst>
        </xdr:cNvPr>
        <xdr:cNvCxnSpPr/>
      </xdr:nvCxnSpPr>
      <xdr:spPr>
        <a:xfrm>
          <a:off x="12814300" y="13337377"/>
          <a:ext cx="889000" cy="8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148569</xdr:rowOff>
    </xdr:from>
    <xdr:to>
      <xdr:col>72</xdr:col>
      <xdr:colOff>38100</xdr:colOff>
      <xdr:row>78</xdr:row>
      <xdr:rowOff>78719</xdr:rowOff>
    </xdr:to>
    <xdr:sp macro="" textlink="">
      <xdr:nvSpPr>
        <xdr:cNvPr id="640" name="フローチャート: 判断 639">
          <a:extLst>
            <a:ext uri="{FF2B5EF4-FFF2-40B4-BE49-F238E27FC236}">
              <a16:creationId xmlns:a16="http://schemas.microsoft.com/office/drawing/2014/main" id="{00000000-0008-0000-0600-000080020000}"/>
            </a:ext>
          </a:extLst>
        </xdr:cNvPr>
        <xdr:cNvSpPr/>
      </xdr:nvSpPr>
      <xdr:spPr>
        <a:xfrm>
          <a:off x="13652500" y="13350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78</xdr:row>
      <xdr:rowOff>69846</xdr:rowOff>
    </xdr:from>
    <xdr:ext cx="59901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3403795" y="134429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152267</xdr:rowOff>
    </xdr:from>
    <xdr:to>
      <xdr:col>67</xdr:col>
      <xdr:colOff>101600</xdr:colOff>
      <xdr:row>78</xdr:row>
      <xdr:rowOff>82417</xdr:rowOff>
    </xdr:to>
    <xdr:sp macro="" textlink="">
      <xdr:nvSpPr>
        <xdr:cNvPr id="642" name="フローチャート: 判断 641">
          <a:extLst>
            <a:ext uri="{FF2B5EF4-FFF2-40B4-BE49-F238E27FC236}">
              <a16:creationId xmlns:a16="http://schemas.microsoft.com/office/drawing/2014/main" id="{00000000-0008-0000-0600-000082020000}"/>
            </a:ext>
          </a:extLst>
        </xdr:cNvPr>
        <xdr:cNvSpPr/>
      </xdr:nvSpPr>
      <xdr:spPr>
        <a:xfrm>
          <a:off x="12763500" y="13353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78</xdr:row>
      <xdr:rowOff>73544</xdr:rowOff>
    </xdr:from>
    <xdr:ext cx="59901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2514795" y="134466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8339</xdr:rowOff>
    </xdr:from>
    <xdr:to>
      <xdr:col>85</xdr:col>
      <xdr:colOff>177800</xdr:colOff>
      <xdr:row>77</xdr:row>
      <xdr:rowOff>109939</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6268700" y="13209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31216</xdr:rowOff>
    </xdr:from>
    <xdr:ext cx="599010" cy="259045"/>
    <xdr:sp macro="" textlink="">
      <xdr:nvSpPr>
        <xdr:cNvPr id="650" name="公債費該当値テキスト">
          <a:extLst>
            <a:ext uri="{FF2B5EF4-FFF2-40B4-BE49-F238E27FC236}">
              <a16:creationId xmlns:a16="http://schemas.microsoft.com/office/drawing/2014/main" id="{00000000-0008-0000-0600-00008A020000}"/>
            </a:ext>
          </a:extLst>
        </xdr:cNvPr>
        <xdr:cNvSpPr txBox="1"/>
      </xdr:nvSpPr>
      <xdr:spPr>
        <a:xfrm>
          <a:off x="16370300" y="130614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234,337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87850</xdr:rowOff>
    </xdr:from>
    <xdr:to>
      <xdr:col>81</xdr:col>
      <xdr:colOff>101600</xdr:colOff>
      <xdr:row>78</xdr:row>
      <xdr:rowOff>18000</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5430500" y="1328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76</xdr:row>
      <xdr:rowOff>34527</xdr:rowOff>
    </xdr:from>
    <xdr:ext cx="599010"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5181795" y="130647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138984</xdr:rowOff>
    </xdr:from>
    <xdr:to>
      <xdr:col>76</xdr:col>
      <xdr:colOff>165100</xdr:colOff>
      <xdr:row>78</xdr:row>
      <xdr:rowOff>69134</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4541500" y="13340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76</xdr:row>
      <xdr:rowOff>85661</xdr:rowOff>
    </xdr:from>
    <xdr:ext cx="599010"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4292795" y="131158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93687</xdr:rowOff>
    </xdr:from>
    <xdr:to>
      <xdr:col>72</xdr:col>
      <xdr:colOff>38100</xdr:colOff>
      <xdr:row>78</xdr:row>
      <xdr:rowOff>23837</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3652500" y="13295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76</xdr:row>
      <xdr:rowOff>40364</xdr:rowOff>
    </xdr:from>
    <xdr:ext cx="599010"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3403795" y="130705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84927</xdr:rowOff>
    </xdr:from>
    <xdr:to>
      <xdr:col>67</xdr:col>
      <xdr:colOff>101600</xdr:colOff>
      <xdr:row>78</xdr:row>
      <xdr:rowOff>15077</xdr:rowOff>
    </xdr:to>
    <xdr:sp macro="" textlink="">
      <xdr:nvSpPr>
        <xdr:cNvPr id="657" name="楕円 656">
          <a:extLst>
            <a:ext uri="{FF2B5EF4-FFF2-40B4-BE49-F238E27FC236}">
              <a16:creationId xmlns:a16="http://schemas.microsoft.com/office/drawing/2014/main" id="{00000000-0008-0000-0600-000091020000}"/>
            </a:ext>
          </a:extLst>
        </xdr:cNvPr>
        <xdr:cNvSpPr/>
      </xdr:nvSpPr>
      <xdr:spPr>
        <a:xfrm>
          <a:off x="12763500" y="13286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76</xdr:row>
      <xdr:rowOff>31604</xdr:rowOff>
    </xdr:from>
    <xdr:ext cx="599010"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2514795" y="130618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93</xdr:row>
      <xdr:rowOff>168927</xdr:rowOff>
    </xdr:from>
    <xdr:ext cx="685572"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760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91</xdr:row>
      <xdr:rowOff>130827</xdr:rowOff>
    </xdr:from>
    <xdr:ext cx="685572"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760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92727</xdr:rowOff>
    </xdr:from>
    <xdr:ext cx="685572"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積立金グラフ枠">
          <a:extLst>
            <a:ext uri="{FF2B5EF4-FFF2-40B4-BE49-F238E27FC236}">
              <a16:creationId xmlns:a16="http://schemas.microsoft.com/office/drawing/2014/main" id="{00000000-0008-0000-0600-0000A9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104003</xdr:rowOff>
    </xdr:from>
    <xdr:to>
      <xdr:col>85</xdr:col>
      <xdr:colOff>126364</xdr:colOff>
      <xdr:row>99</xdr:row>
      <xdr:rowOff>42828</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flipV="1">
          <a:off x="16317595" y="15534503"/>
          <a:ext cx="1269" cy="1481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46655</xdr:rowOff>
    </xdr:from>
    <xdr:ext cx="469744" cy="259045"/>
    <xdr:sp macro="" textlink="">
      <xdr:nvSpPr>
        <xdr:cNvPr id="683" name="積立金最小値テキスト">
          <a:extLst>
            <a:ext uri="{FF2B5EF4-FFF2-40B4-BE49-F238E27FC236}">
              <a16:creationId xmlns:a16="http://schemas.microsoft.com/office/drawing/2014/main" id="{00000000-0008-0000-0600-0000AB020000}"/>
            </a:ext>
          </a:extLst>
        </xdr:cNvPr>
        <xdr:cNvSpPr txBox="1"/>
      </xdr:nvSpPr>
      <xdr:spPr>
        <a:xfrm>
          <a:off x="16370300" y="17020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42828</xdr:rowOff>
    </xdr:from>
    <xdr:to>
      <xdr:col>86</xdr:col>
      <xdr:colOff>25400</xdr:colOff>
      <xdr:row>99</xdr:row>
      <xdr:rowOff>42828</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6230600" y="17016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50680</xdr:rowOff>
    </xdr:from>
    <xdr:ext cx="690189" cy="259045"/>
    <xdr:sp macro="" textlink="">
      <xdr:nvSpPr>
        <xdr:cNvPr id="685" name="積立金最大値テキスト">
          <a:extLst>
            <a:ext uri="{FF2B5EF4-FFF2-40B4-BE49-F238E27FC236}">
              <a16:creationId xmlns:a16="http://schemas.microsoft.com/office/drawing/2014/main" id="{00000000-0008-0000-0600-0000AD020000}"/>
            </a:ext>
          </a:extLst>
        </xdr:cNvPr>
        <xdr:cNvSpPr txBox="1"/>
      </xdr:nvSpPr>
      <xdr:spPr>
        <a:xfrm>
          <a:off x="16370300" y="1530973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1,946,846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104003</xdr:rowOff>
    </xdr:from>
    <xdr:to>
      <xdr:col>86</xdr:col>
      <xdr:colOff>25400</xdr:colOff>
      <xdr:row>90</xdr:row>
      <xdr:rowOff>104003</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6230600" y="15534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82452</xdr:rowOff>
    </xdr:from>
    <xdr:to>
      <xdr:col>85</xdr:col>
      <xdr:colOff>127000</xdr:colOff>
      <xdr:row>98</xdr:row>
      <xdr:rowOff>23330</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flipV="1">
          <a:off x="15481300" y="16713102"/>
          <a:ext cx="838200" cy="112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82214</xdr:rowOff>
    </xdr:from>
    <xdr:ext cx="534377" cy="259045"/>
    <xdr:sp macro="" textlink="">
      <xdr:nvSpPr>
        <xdr:cNvPr id="688" name="積立金平均値テキスト">
          <a:extLst>
            <a:ext uri="{FF2B5EF4-FFF2-40B4-BE49-F238E27FC236}">
              <a16:creationId xmlns:a16="http://schemas.microsoft.com/office/drawing/2014/main" id="{00000000-0008-0000-0600-0000B0020000}"/>
            </a:ext>
          </a:extLst>
        </xdr:cNvPr>
        <xdr:cNvSpPr txBox="1"/>
      </xdr:nvSpPr>
      <xdr:spPr>
        <a:xfrm>
          <a:off x="16370300" y="168843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103787</xdr:rowOff>
    </xdr:from>
    <xdr:to>
      <xdr:col>85</xdr:col>
      <xdr:colOff>177800</xdr:colOff>
      <xdr:row>99</xdr:row>
      <xdr:rowOff>33937</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6268700" y="16905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156125</xdr:rowOff>
    </xdr:from>
    <xdr:to>
      <xdr:col>81</xdr:col>
      <xdr:colOff>50800</xdr:colOff>
      <xdr:row>98</xdr:row>
      <xdr:rowOff>23330</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a:off x="14592300" y="16786775"/>
          <a:ext cx="889000" cy="38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113674</xdr:rowOff>
    </xdr:from>
    <xdr:to>
      <xdr:col>81</xdr:col>
      <xdr:colOff>101600</xdr:colOff>
      <xdr:row>99</xdr:row>
      <xdr:rowOff>43824</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5430500" y="16915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34951</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5214111" y="17008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127992</xdr:rowOff>
    </xdr:from>
    <xdr:to>
      <xdr:col>76</xdr:col>
      <xdr:colOff>114300</xdr:colOff>
      <xdr:row>97</xdr:row>
      <xdr:rowOff>156125</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a:off x="13703300" y="16758642"/>
          <a:ext cx="889000" cy="28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110649</xdr:rowOff>
    </xdr:from>
    <xdr:to>
      <xdr:col>76</xdr:col>
      <xdr:colOff>165100</xdr:colOff>
      <xdr:row>99</xdr:row>
      <xdr:rowOff>40799</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4541500" y="16912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31926</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4325111" y="17005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127992</xdr:rowOff>
    </xdr:from>
    <xdr:to>
      <xdr:col>71</xdr:col>
      <xdr:colOff>177800</xdr:colOff>
      <xdr:row>97</xdr:row>
      <xdr:rowOff>154781</xdr:rowOff>
    </xdr:to>
    <xdr:cxnSp macro="">
      <xdr:nvCxnSpPr>
        <xdr:cNvPr id="696" name="直線コネクタ 695">
          <a:extLst>
            <a:ext uri="{FF2B5EF4-FFF2-40B4-BE49-F238E27FC236}">
              <a16:creationId xmlns:a16="http://schemas.microsoft.com/office/drawing/2014/main" id="{00000000-0008-0000-0600-0000B8020000}"/>
            </a:ext>
          </a:extLst>
        </xdr:cNvPr>
        <xdr:cNvCxnSpPr/>
      </xdr:nvCxnSpPr>
      <xdr:spPr>
        <a:xfrm flipV="1">
          <a:off x="12814300" y="16758642"/>
          <a:ext cx="889000" cy="26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103166</xdr:rowOff>
    </xdr:from>
    <xdr:to>
      <xdr:col>72</xdr:col>
      <xdr:colOff>38100</xdr:colOff>
      <xdr:row>99</xdr:row>
      <xdr:rowOff>33316</xdr:rowOff>
    </xdr:to>
    <xdr:sp macro="" textlink="">
      <xdr:nvSpPr>
        <xdr:cNvPr id="697" name="フローチャート: 判断 696">
          <a:extLst>
            <a:ext uri="{FF2B5EF4-FFF2-40B4-BE49-F238E27FC236}">
              <a16:creationId xmlns:a16="http://schemas.microsoft.com/office/drawing/2014/main" id="{00000000-0008-0000-0600-0000B9020000}"/>
            </a:ext>
          </a:extLst>
        </xdr:cNvPr>
        <xdr:cNvSpPr/>
      </xdr:nvSpPr>
      <xdr:spPr>
        <a:xfrm>
          <a:off x="13652500" y="16905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24443</xdr:rowOff>
    </xdr:from>
    <xdr:ext cx="534377"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3436111" y="16997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110751</xdr:rowOff>
    </xdr:from>
    <xdr:to>
      <xdr:col>67</xdr:col>
      <xdr:colOff>101600</xdr:colOff>
      <xdr:row>99</xdr:row>
      <xdr:rowOff>40901</xdr:rowOff>
    </xdr:to>
    <xdr:sp macro="" textlink="">
      <xdr:nvSpPr>
        <xdr:cNvPr id="699" name="フローチャート: 判断 698">
          <a:extLst>
            <a:ext uri="{FF2B5EF4-FFF2-40B4-BE49-F238E27FC236}">
              <a16:creationId xmlns:a16="http://schemas.microsoft.com/office/drawing/2014/main" id="{00000000-0008-0000-0600-0000BB020000}"/>
            </a:ext>
          </a:extLst>
        </xdr:cNvPr>
        <xdr:cNvSpPr/>
      </xdr:nvSpPr>
      <xdr:spPr>
        <a:xfrm>
          <a:off x="12763500" y="16912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32028</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2547111" y="17005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31652</xdr:rowOff>
    </xdr:from>
    <xdr:to>
      <xdr:col>85</xdr:col>
      <xdr:colOff>177800</xdr:colOff>
      <xdr:row>97</xdr:row>
      <xdr:rowOff>133252</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6268700" y="16662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54529</xdr:rowOff>
    </xdr:from>
    <xdr:ext cx="599010" cy="259045"/>
    <xdr:sp macro="" textlink="">
      <xdr:nvSpPr>
        <xdr:cNvPr id="707" name="積立金該当値テキスト">
          <a:extLst>
            <a:ext uri="{FF2B5EF4-FFF2-40B4-BE49-F238E27FC236}">
              <a16:creationId xmlns:a16="http://schemas.microsoft.com/office/drawing/2014/main" id="{00000000-0008-0000-0600-0000C3020000}"/>
            </a:ext>
          </a:extLst>
        </xdr:cNvPr>
        <xdr:cNvSpPr txBox="1"/>
      </xdr:nvSpPr>
      <xdr:spPr>
        <a:xfrm>
          <a:off x="16370300" y="165137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400,128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143980</xdr:rowOff>
    </xdr:from>
    <xdr:to>
      <xdr:col>81</xdr:col>
      <xdr:colOff>101600</xdr:colOff>
      <xdr:row>98</xdr:row>
      <xdr:rowOff>74130</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5430500" y="16774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90657</xdr:rowOff>
    </xdr:from>
    <xdr:ext cx="599010"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5181795" y="165498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105325</xdr:rowOff>
    </xdr:from>
    <xdr:to>
      <xdr:col>76</xdr:col>
      <xdr:colOff>165100</xdr:colOff>
      <xdr:row>98</xdr:row>
      <xdr:rowOff>35475</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4541500" y="16735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52002</xdr:rowOff>
    </xdr:from>
    <xdr:ext cx="599010"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4292795" y="165112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77192</xdr:rowOff>
    </xdr:from>
    <xdr:to>
      <xdr:col>72</xdr:col>
      <xdr:colOff>38100</xdr:colOff>
      <xdr:row>98</xdr:row>
      <xdr:rowOff>7342</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3652500" y="16707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23869</xdr:rowOff>
    </xdr:from>
    <xdr:ext cx="599010"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3403795" y="164830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103981</xdr:rowOff>
    </xdr:from>
    <xdr:to>
      <xdr:col>67</xdr:col>
      <xdr:colOff>101600</xdr:colOff>
      <xdr:row>98</xdr:row>
      <xdr:rowOff>34131</xdr:rowOff>
    </xdr:to>
    <xdr:sp macro="" textlink="">
      <xdr:nvSpPr>
        <xdr:cNvPr id="714" name="楕円 713">
          <a:extLst>
            <a:ext uri="{FF2B5EF4-FFF2-40B4-BE49-F238E27FC236}">
              <a16:creationId xmlns:a16="http://schemas.microsoft.com/office/drawing/2014/main" id="{00000000-0008-0000-0600-0000CA020000}"/>
            </a:ext>
          </a:extLst>
        </xdr:cNvPr>
        <xdr:cNvSpPr/>
      </xdr:nvSpPr>
      <xdr:spPr>
        <a:xfrm>
          <a:off x="12763500" y="16734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50658</xdr:rowOff>
    </xdr:from>
    <xdr:ext cx="599010"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2514795" y="165098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6" name="投資及び出資金グラフ枠">
          <a:extLst>
            <a:ext uri="{FF2B5EF4-FFF2-40B4-BE49-F238E27FC236}">
              <a16:creationId xmlns:a16="http://schemas.microsoft.com/office/drawing/2014/main" id="{00000000-0008-0000-0600-0000E0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153119</xdr:rowOff>
    </xdr:from>
    <xdr:to>
      <xdr:col>116</xdr:col>
      <xdr:colOff>62864</xdr:colOff>
      <xdr:row>38</xdr:row>
      <xdr:rowOff>139700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flipV="1">
          <a:off x="22159595" y="5296619"/>
          <a:ext cx="1269" cy="13581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8" name="投資及び出資金最小値テキスト">
          <a:extLst>
            <a:ext uri="{FF2B5EF4-FFF2-40B4-BE49-F238E27FC236}">
              <a16:creationId xmlns:a16="http://schemas.microsoft.com/office/drawing/2014/main" id="{00000000-0008-0000-0600-0000E2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99796</xdr:rowOff>
    </xdr:from>
    <xdr:ext cx="534377" cy="259045"/>
    <xdr:sp macro="" textlink="">
      <xdr:nvSpPr>
        <xdr:cNvPr id="740" name="投資及び出資金最大値テキスト">
          <a:extLst>
            <a:ext uri="{FF2B5EF4-FFF2-40B4-BE49-F238E27FC236}">
              <a16:creationId xmlns:a16="http://schemas.microsoft.com/office/drawing/2014/main" id="{00000000-0008-0000-0600-0000E4020000}"/>
            </a:ext>
          </a:extLst>
        </xdr:cNvPr>
        <xdr:cNvSpPr txBox="1"/>
      </xdr:nvSpPr>
      <xdr:spPr>
        <a:xfrm>
          <a:off x="22212300" y="5071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59,413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153119</xdr:rowOff>
    </xdr:from>
    <xdr:to>
      <xdr:col>116</xdr:col>
      <xdr:colOff>152400</xdr:colOff>
      <xdr:row>30</xdr:row>
      <xdr:rowOff>153119</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2072600" y="5296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54879</xdr:rowOff>
    </xdr:from>
    <xdr:ext cx="469744" cy="259045"/>
    <xdr:sp macro="" textlink="">
      <xdr:nvSpPr>
        <xdr:cNvPr id="743" name="投資及び出資金平均値テキスト">
          <a:extLst>
            <a:ext uri="{FF2B5EF4-FFF2-40B4-BE49-F238E27FC236}">
              <a16:creationId xmlns:a16="http://schemas.microsoft.com/office/drawing/2014/main" id="{00000000-0008-0000-0600-0000E7020000}"/>
            </a:ext>
          </a:extLst>
        </xdr:cNvPr>
        <xdr:cNvSpPr txBox="1"/>
      </xdr:nvSpPr>
      <xdr:spPr>
        <a:xfrm>
          <a:off x="22212300" y="63985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32001</xdr:rowOff>
    </xdr:from>
    <xdr:to>
      <xdr:col>116</xdr:col>
      <xdr:colOff>114300</xdr:colOff>
      <xdr:row>38</xdr:row>
      <xdr:rowOff>133601</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22110700" y="6547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64326</xdr:rowOff>
    </xdr:from>
    <xdr:to>
      <xdr:col>112</xdr:col>
      <xdr:colOff>38100</xdr:colOff>
      <xdr:row>38</xdr:row>
      <xdr:rowOff>165926</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1272500" y="6579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11003</xdr:rowOff>
    </xdr:from>
    <xdr:ext cx="469744"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1088428" y="6354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59159</xdr:rowOff>
    </xdr:from>
    <xdr:to>
      <xdr:col>107</xdr:col>
      <xdr:colOff>101600</xdr:colOff>
      <xdr:row>38</xdr:row>
      <xdr:rowOff>160759</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20383500" y="6574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5836</xdr:rowOff>
    </xdr:from>
    <xdr:ext cx="469744"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0199428" y="6349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1" name="直線コネクタ 750">
          <a:extLst>
            <a:ext uri="{FF2B5EF4-FFF2-40B4-BE49-F238E27FC236}">
              <a16:creationId xmlns:a16="http://schemas.microsoft.com/office/drawing/2014/main" id="{00000000-0008-0000-0600-0000EF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67389</xdr:rowOff>
    </xdr:from>
    <xdr:to>
      <xdr:col>102</xdr:col>
      <xdr:colOff>165100</xdr:colOff>
      <xdr:row>38</xdr:row>
      <xdr:rowOff>168989</xdr:rowOff>
    </xdr:to>
    <xdr:sp macro="" textlink="">
      <xdr:nvSpPr>
        <xdr:cNvPr id="752" name="フローチャート: 判断 751">
          <a:extLst>
            <a:ext uri="{FF2B5EF4-FFF2-40B4-BE49-F238E27FC236}">
              <a16:creationId xmlns:a16="http://schemas.microsoft.com/office/drawing/2014/main" id="{00000000-0008-0000-0600-0000F0020000}"/>
            </a:ext>
          </a:extLst>
        </xdr:cNvPr>
        <xdr:cNvSpPr/>
      </xdr:nvSpPr>
      <xdr:spPr>
        <a:xfrm>
          <a:off x="19494500" y="6582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14066</xdr:rowOff>
    </xdr:from>
    <xdr:ext cx="378565"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9356017" y="63577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50267</xdr:rowOff>
    </xdr:from>
    <xdr:to>
      <xdr:col>98</xdr:col>
      <xdr:colOff>38100</xdr:colOff>
      <xdr:row>38</xdr:row>
      <xdr:rowOff>151867</xdr:rowOff>
    </xdr:to>
    <xdr:sp macro="" textlink="">
      <xdr:nvSpPr>
        <xdr:cNvPr id="754" name="フローチャート: 判断 753">
          <a:extLst>
            <a:ext uri="{FF2B5EF4-FFF2-40B4-BE49-F238E27FC236}">
              <a16:creationId xmlns:a16="http://schemas.microsoft.com/office/drawing/2014/main" id="{00000000-0008-0000-0600-0000F2020000}"/>
            </a:ext>
          </a:extLst>
        </xdr:cNvPr>
        <xdr:cNvSpPr/>
      </xdr:nvSpPr>
      <xdr:spPr>
        <a:xfrm>
          <a:off x="18605500" y="6565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168394</xdr:rowOff>
    </xdr:from>
    <xdr:ext cx="469744"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8421428" y="6340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10428</xdr:rowOff>
    </xdr:from>
    <xdr:ext cx="249299" cy="259045"/>
    <xdr:sp macro="" textlink="">
      <xdr:nvSpPr>
        <xdr:cNvPr id="762" name="投資及び出資金該当値テキスト">
          <a:extLst>
            <a:ext uri="{FF2B5EF4-FFF2-40B4-BE49-F238E27FC236}">
              <a16:creationId xmlns:a16="http://schemas.microsoft.com/office/drawing/2014/main" id="{00000000-0008-0000-0600-0000FA020000}"/>
            </a:ext>
          </a:extLst>
        </xdr:cNvPr>
        <xdr:cNvSpPr txBox="1"/>
      </xdr:nvSpPr>
      <xdr:spPr>
        <a:xfrm>
          <a:off x="22212300" y="652552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55</xdr:row>
      <xdr:rowOff>54627</xdr:rowOff>
    </xdr:from>
    <xdr:ext cx="59541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692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52</xdr:row>
      <xdr:rowOff>111777</xdr:rowOff>
    </xdr:from>
    <xdr:ext cx="59541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692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168927</xdr:rowOff>
    </xdr:from>
    <xdr:ext cx="59541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692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貸付金グラフ枠">
          <a:extLst>
            <a:ext uri="{FF2B5EF4-FFF2-40B4-BE49-F238E27FC236}">
              <a16:creationId xmlns:a16="http://schemas.microsoft.com/office/drawing/2014/main" id="{00000000-0008-0000-0600-000017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79711</xdr:rowOff>
    </xdr:from>
    <xdr:to>
      <xdr:col>116</xdr:col>
      <xdr:colOff>62864</xdr:colOff>
      <xdr:row>58</xdr:row>
      <xdr:rowOff>139700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flipV="1">
          <a:off x="22159595" y="8823661"/>
          <a:ext cx="1269" cy="12601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157106</xdr:rowOff>
    </xdr:from>
    <xdr:ext cx="249299" cy="259045"/>
    <xdr:sp macro="" textlink="">
      <xdr:nvSpPr>
        <xdr:cNvPr id="793" name="貸付金最小値テキスト">
          <a:extLst>
            <a:ext uri="{FF2B5EF4-FFF2-40B4-BE49-F238E27FC236}">
              <a16:creationId xmlns:a16="http://schemas.microsoft.com/office/drawing/2014/main" id="{00000000-0008-0000-0600-000019030000}"/>
            </a:ext>
          </a:extLst>
        </xdr:cNvPr>
        <xdr:cNvSpPr txBox="1"/>
      </xdr:nvSpPr>
      <xdr:spPr>
        <a:xfrm>
          <a:off x="22212300" y="1010120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26388</xdr:rowOff>
    </xdr:from>
    <xdr:ext cx="599010" cy="259045"/>
    <xdr:sp macro="" textlink="">
      <xdr:nvSpPr>
        <xdr:cNvPr id="795" name="貸付金最大値テキスト">
          <a:extLst>
            <a:ext uri="{FF2B5EF4-FFF2-40B4-BE49-F238E27FC236}">
              <a16:creationId xmlns:a16="http://schemas.microsoft.com/office/drawing/2014/main" id="{00000000-0008-0000-0600-00001B030000}"/>
            </a:ext>
          </a:extLst>
        </xdr:cNvPr>
        <xdr:cNvSpPr txBox="1"/>
      </xdr:nvSpPr>
      <xdr:spPr>
        <a:xfrm>
          <a:off x="22212300" y="85988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275,621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79711</xdr:rowOff>
    </xdr:from>
    <xdr:to>
      <xdr:col>116</xdr:col>
      <xdr:colOff>152400</xdr:colOff>
      <xdr:row>51</xdr:row>
      <xdr:rowOff>79711</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22072600" y="8823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130249</xdr:rowOff>
    </xdr:from>
    <xdr:to>
      <xdr:col>116</xdr:col>
      <xdr:colOff>63500</xdr:colOff>
      <xdr:row>58</xdr:row>
      <xdr:rowOff>132366</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flipV="1">
          <a:off x="21323300" y="10074349"/>
          <a:ext cx="838200" cy="2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74556</xdr:rowOff>
    </xdr:from>
    <xdr:ext cx="469744" cy="259045"/>
    <xdr:sp macro="" textlink="">
      <xdr:nvSpPr>
        <xdr:cNvPr id="798" name="貸付金平均値テキスト">
          <a:extLst>
            <a:ext uri="{FF2B5EF4-FFF2-40B4-BE49-F238E27FC236}">
              <a16:creationId xmlns:a16="http://schemas.microsoft.com/office/drawing/2014/main" id="{00000000-0008-0000-0600-00001E030000}"/>
            </a:ext>
          </a:extLst>
        </xdr:cNvPr>
        <xdr:cNvSpPr txBox="1"/>
      </xdr:nvSpPr>
      <xdr:spPr>
        <a:xfrm>
          <a:off x="22212300" y="98472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51679</xdr:rowOff>
    </xdr:from>
    <xdr:to>
      <xdr:col>116</xdr:col>
      <xdr:colOff>114300</xdr:colOff>
      <xdr:row>58</xdr:row>
      <xdr:rowOff>153279</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22110700" y="9995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129399</xdr:rowOff>
    </xdr:from>
    <xdr:to>
      <xdr:col>111</xdr:col>
      <xdr:colOff>177800</xdr:colOff>
      <xdr:row>58</xdr:row>
      <xdr:rowOff>132366</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20434300" y="10073499"/>
          <a:ext cx="889000" cy="2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52370</xdr:rowOff>
    </xdr:from>
    <xdr:to>
      <xdr:col>112</xdr:col>
      <xdr:colOff>38100</xdr:colOff>
      <xdr:row>58</xdr:row>
      <xdr:rowOff>153970</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21272500" y="9996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170497</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21088428" y="9771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129377</xdr:rowOff>
    </xdr:from>
    <xdr:to>
      <xdr:col>107</xdr:col>
      <xdr:colOff>50800</xdr:colOff>
      <xdr:row>58</xdr:row>
      <xdr:rowOff>129399</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a:off x="19545300" y="10073477"/>
          <a:ext cx="889000" cy="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53572</xdr:rowOff>
    </xdr:from>
    <xdr:to>
      <xdr:col>107</xdr:col>
      <xdr:colOff>101600</xdr:colOff>
      <xdr:row>58</xdr:row>
      <xdr:rowOff>155172</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20383500" y="9997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249</xdr:rowOff>
    </xdr:from>
    <xdr:ext cx="469744"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0199428" y="9772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129377</xdr:rowOff>
    </xdr:from>
    <xdr:to>
      <xdr:col>102</xdr:col>
      <xdr:colOff>114300</xdr:colOff>
      <xdr:row>58</xdr:row>
      <xdr:rowOff>132737</xdr:rowOff>
    </xdr:to>
    <xdr:cxnSp macro="">
      <xdr:nvCxnSpPr>
        <xdr:cNvPr id="806" name="直線コネクタ 805">
          <a:extLst>
            <a:ext uri="{FF2B5EF4-FFF2-40B4-BE49-F238E27FC236}">
              <a16:creationId xmlns:a16="http://schemas.microsoft.com/office/drawing/2014/main" id="{00000000-0008-0000-0600-000026030000}"/>
            </a:ext>
          </a:extLst>
        </xdr:cNvPr>
        <xdr:cNvCxnSpPr/>
      </xdr:nvCxnSpPr>
      <xdr:spPr>
        <a:xfrm flipV="1">
          <a:off x="18656300" y="10073477"/>
          <a:ext cx="889000" cy="3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50148</xdr:rowOff>
    </xdr:from>
    <xdr:to>
      <xdr:col>102</xdr:col>
      <xdr:colOff>165100</xdr:colOff>
      <xdr:row>58</xdr:row>
      <xdr:rowOff>151748</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19494500" y="9994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168275</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9310428" y="9769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49928</xdr:rowOff>
    </xdr:from>
    <xdr:to>
      <xdr:col>98</xdr:col>
      <xdr:colOff>38100</xdr:colOff>
      <xdr:row>58</xdr:row>
      <xdr:rowOff>151528</xdr:rowOff>
    </xdr:to>
    <xdr:sp macro="" textlink="">
      <xdr:nvSpPr>
        <xdr:cNvPr id="809" name="フローチャート: 判断 808">
          <a:extLst>
            <a:ext uri="{FF2B5EF4-FFF2-40B4-BE49-F238E27FC236}">
              <a16:creationId xmlns:a16="http://schemas.microsoft.com/office/drawing/2014/main" id="{00000000-0008-0000-0600-000029030000}"/>
            </a:ext>
          </a:extLst>
        </xdr:cNvPr>
        <xdr:cNvSpPr/>
      </xdr:nvSpPr>
      <xdr:spPr>
        <a:xfrm>
          <a:off x="18605500" y="9994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168055</xdr:rowOff>
    </xdr:from>
    <xdr:ext cx="469744"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8421428" y="9769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79449</xdr:rowOff>
    </xdr:from>
    <xdr:to>
      <xdr:col>116</xdr:col>
      <xdr:colOff>114300</xdr:colOff>
      <xdr:row>59</xdr:row>
      <xdr:rowOff>9599</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22110700" y="10023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30106</xdr:rowOff>
    </xdr:from>
    <xdr:ext cx="469744" cy="259045"/>
    <xdr:sp macro="" textlink="">
      <xdr:nvSpPr>
        <xdr:cNvPr id="817" name="貸付金該当値テキスト">
          <a:extLst>
            <a:ext uri="{FF2B5EF4-FFF2-40B4-BE49-F238E27FC236}">
              <a16:creationId xmlns:a16="http://schemas.microsoft.com/office/drawing/2014/main" id="{00000000-0008-0000-0600-000031030000}"/>
            </a:ext>
          </a:extLst>
        </xdr:cNvPr>
        <xdr:cNvSpPr txBox="1"/>
      </xdr:nvSpPr>
      <xdr:spPr>
        <a:xfrm>
          <a:off x="22212300" y="9974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81566</xdr:rowOff>
    </xdr:from>
    <xdr:to>
      <xdr:col>112</xdr:col>
      <xdr:colOff>38100</xdr:colOff>
      <xdr:row>59</xdr:row>
      <xdr:rowOff>11716</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21272500" y="10025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2843</xdr:rowOff>
    </xdr:from>
    <xdr:ext cx="469744"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1088428" y="10118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78599</xdr:rowOff>
    </xdr:from>
    <xdr:to>
      <xdr:col>107</xdr:col>
      <xdr:colOff>101600</xdr:colOff>
      <xdr:row>59</xdr:row>
      <xdr:rowOff>8749</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20383500" y="10022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171326</xdr:rowOff>
    </xdr:from>
    <xdr:ext cx="469744"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20199428" y="10115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78577</xdr:rowOff>
    </xdr:from>
    <xdr:to>
      <xdr:col>102</xdr:col>
      <xdr:colOff>165100</xdr:colOff>
      <xdr:row>59</xdr:row>
      <xdr:rowOff>8727</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19494500" y="10022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171304</xdr:rowOff>
    </xdr:from>
    <xdr:ext cx="469744"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9310428" y="10115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81937</xdr:rowOff>
    </xdr:from>
    <xdr:to>
      <xdr:col>98</xdr:col>
      <xdr:colOff>38100</xdr:colOff>
      <xdr:row>59</xdr:row>
      <xdr:rowOff>12087</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18605500" y="10026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3214</xdr:rowOff>
    </xdr:from>
    <xdr:ext cx="469744"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8421428" y="10118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35577</xdr:rowOff>
    </xdr:from>
    <xdr:ext cx="59541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692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8" name="繰出金グラフ枠">
          <a:extLst>
            <a:ext uri="{FF2B5EF4-FFF2-40B4-BE49-F238E27FC236}">
              <a16:creationId xmlns:a16="http://schemas.microsoft.com/office/drawing/2014/main" id="{00000000-0008-0000-0600-000050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38236</xdr:rowOff>
    </xdr:from>
    <xdr:to>
      <xdr:col>116</xdr:col>
      <xdr:colOff>62864</xdr:colOff>
      <xdr:row>78</xdr:row>
      <xdr:rowOff>58662</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flipV="1">
          <a:off x="22159595" y="12211186"/>
          <a:ext cx="1269" cy="12205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62489</xdr:rowOff>
    </xdr:from>
    <xdr:ext cx="534377" cy="259045"/>
    <xdr:sp macro="" textlink="">
      <xdr:nvSpPr>
        <xdr:cNvPr id="850" name="繰出金最小値テキスト">
          <a:extLst>
            <a:ext uri="{FF2B5EF4-FFF2-40B4-BE49-F238E27FC236}">
              <a16:creationId xmlns:a16="http://schemas.microsoft.com/office/drawing/2014/main" id="{00000000-0008-0000-0600-000052030000}"/>
            </a:ext>
          </a:extLst>
        </xdr:cNvPr>
        <xdr:cNvSpPr txBox="1"/>
      </xdr:nvSpPr>
      <xdr:spPr>
        <a:xfrm>
          <a:off x="22212300" y="13435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41,270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58662</xdr:rowOff>
    </xdr:from>
    <xdr:to>
      <xdr:col>116</xdr:col>
      <xdr:colOff>152400</xdr:colOff>
      <xdr:row>78</xdr:row>
      <xdr:rowOff>58662</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2072600" y="134317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156363</xdr:rowOff>
    </xdr:from>
    <xdr:ext cx="599010" cy="259045"/>
    <xdr:sp macro="" textlink="">
      <xdr:nvSpPr>
        <xdr:cNvPr id="852" name="繰出金最大値テキスト">
          <a:extLst>
            <a:ext uri="{FF2B5EF4-FFF2-40B4-BE49-F238E27FC236}">
              <a16:creationId xmlns:a16="http://schemas.microsoft.com/office/drawing/2014/main" id="{00000000-0008-0000-0600-000054030000}"/>
            </a:ext>
          </a:extLst>
        </xdr:cNvPr>
        <xdr:cNvSpPr txBox="1"/>
      </xdr:nvSpPr>
      <xdr:spPr>
        <a:xfrm>
          <a:off x="22212300" y="119864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361,631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38236</xdr:rowOff>
    </xdr:from>
    <xdr:to>
      <xdr:col>116</xdr:col>
      <xdr:colOff>152400</xdr:colOff>
      <xdr:row>71</xdr:row>
      <xdr:rowOff>38236</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22072600" y="12211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58429</xdr:rowOff>
    </xdr:from>
    <xdr:to>
      <xdr:col>116</xdr:col>
      <xdr:colOff>63500</xdr:colOff>
      <xdr:row>77</xdr:row>
      <xdr:rowOff>78138</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21323300" y="13260079"/>
          <a:ext cx="838200" cy="19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102622</xdr:rowOff>
    </xdr:from>
    <xdr:ext cx="599010" cy="259045"/>
    <xdr:sp macro="" textlink="">
      <xdr:nvSpPr>
        <xdr:cNvPr id="855" name="繰出金平均値テキスト">
          <a:extLst>
            <a:ext uri="{FF2B5EF4-FFF2-40B4-BE49-F238E27FC236}">
              <a16:creationId xmlns:a16="http://schemas.microsoft.com/office/drawing/2014/main" id="{00000000-0008-0000-0600-000057030000}"/>
            </a:ext>
          </a:extLst>
        </xdr:cNvPr>
        <xdr:cNvSpPr txBox="1"/>
      </xdr:nvSpPr>
      <xdr:spPr>
        <a:xfrm>
          <a:off x="22212300" y="1296137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79744</xdr:rowOff>
    </xdr:from>
    <xdr:to>
      <xdr:col>116</xdr:col>
      <xdr:colOff>114300</xdr:colOff>
      <xdr:row>77</xdr:row>
      <xdr:rowOff>9894</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2110700" y="13109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64940</xdr:rowOff>
    </xdr:from>
    <xdr:to>
      <xdr:col>111</xdr:col>
      <xdr:colOff>177800</xdr:colOff>
      <xdr:row>77</xdr:row>
      <xdr:rowOff>78138</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20434300" y="13266590"/>
          <a:ext cx="889000" cy="13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87517</xdr:rowOff>
    </xdr:from>
    <xdr:to>
      <xdr:col>112</xdr:col>
      <xdr:colOff>38100</xdr:colOff>
      <xdr:row>77</xdr:row>
      <xdr:rowOff>17667</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21272500" y="13117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75</xdr:row>
      <xdr:rowOff>34194</xdr:rowOff>
    </xdr:from>
    <xdr:ext cx="59901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1023795" y="128929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9001</xdr:rowOff>
    </xdr:from>
    <xdr:to>
      <xdr:col>107</xdr:col>
      <xdr:colOff>50800</xdr:colOff>
      <xdr:row>77</xdr:row>
      <xdr:rowOff>64940</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a:off x="19545300" y="13210651"/>
          <a:ext cx="889000" cy="55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97727</xdr:rowOff>
    </xdr:from>
    <xdr:to>
      <xdr:col>107</xdr:col>
      <xdr:colOff>101600</xdr:colOff>
      <xdr:row>77</xdr:row>
      <xdr:rowOff>27877</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20383500" y="13127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75</xdr:row>
      <xdr:rowOff>44405</xdr:rowOff>
    </xdr:from>
    <xdr:ext cx="59901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0134795" y="12903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143250</xdr:rowOff>
    </xdr:from>
    <xdr:to>
      <xdr:col>102</xdr:col>
      <xdr:colOff>114300</xdr:colOff>
      <xdr:row>77</xdr:row>
      <xdr:rowOff>9001</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a:off x="18656300" y="13173450"/>
          <a:ext cx="889000" cy="37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88847</xdr:rowOff>
    </xdr:from>
    <xdr:to>
      <xdr:col>102</xdr:col>
      <xdr:colOff>165100</xdr:colOff>
      <xdr:row>77</xdr:row>
      <xdr:rowOff>18997</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19494500" y="13119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75</xdr:row>
      <xdr:rowOff>35524</xdr:rowOff>
    </xdr:from>
    <xdr:ext cx="59901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9245795" y="128942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98337</xdr:rowOff>
    </xdr:from>
    <xdr:to>
      <xdr:col>98</xdr:col>
      <xdr:colOff>38100</xdr:colOff>
      <xdr:row>77</xdr:row>
      <xdr:rowOff>28487</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18605500" y="1312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77</xdr:row>
      <xdr:rowOff>19614</xdr:rowOff>
    </xdr:from>
    <xdr:ext cx="59901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8356795" y="132212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7629</xdr:rowOff>
    </xdr:from>
    <xdr:to>
      <xdr:col>116</xdr:col>
      <xdr:colOff>114300</xdr:colOff>
      <xdr:row>77</xdr:row>
      <xdr:rowOff>109229</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22110700" y="13209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157506</xdr:rowOff>
    </xdr:from>
    <xdr:ext cx="534377" cy="259045"/>
    <xdr:sp macro="" textlink="">
      <xdr:nvSpPr>
        <xdr:cNvPr id="874" name="繰出金該当値テキスト">
          <a:extLst>
            <a:ext uri="{FF2B5EF4-FFF2-40B4-BE49-F238E27FC236}">
              <a16:creationId xmlns:a16="http://schemas.microsoft.com/office/drawing/2014/main" id="{00000000-0008-0000-0600-00006A030000}"/>
            </a:ext>
          </a:extLst>
        </xdr:cNvPr>
        <xdr:cNvSpPr txBox="1"/>
      </xdr:nvSpPr>
      <xdr:spPr>
        <a:xfrm>
          <a:off x="22212300" y="13187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27338</xdr:rowOff>
    </xdr:from>
    <xdr:to>
      <xdr:col>112</xdr:col>
      <xdr:colOff>38100</xdr:colOff>
      <xdr:row>77</xdr:row>
      <xdr:rowOff>128938</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1272500" y="13228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120065</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1056111" y="13321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14140</xdr:rowOff>
    </xdr:from>
    <xdr:to>
      <xdr:col>107</xdr:col>
      <xdr:colOff>101600</xdr:colOff>
      <xdr:row>77</xdr:row>
      <xdr:rowOff>115740</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0383500" y="13215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106867</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20167111" y="13308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129651</xdr:rowOff>
    </xdr:from>
    <xdr:to>
      <xdr:col>102</xdr:col>
      <xdr:colOff>165100</xdr:colOff>
      <xdr:row>77</xdr:row>
      <xdr:rowOff>59801</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19494500" y="13159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50928</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9278111" y="13252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92450</xdr:rowOff>
    </xdr:from>
    <xdr:to>
      <xdr:col>98</xdr:col>
      <xdr:colOff>38100</xdr:colOff>
      <xdr:row>77</xdr:row>
      <xdr:rowOff>22600</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18605500" y="13122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75</xdr:row>
      <xdr:rowOff>39128</xdr:rowOff>
    </xdr:from>
    <xdr:ext cx="599010"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8356795" y="128978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139700</xdr:rowOff>
    </xdr:from>
    <xdr:to>
      <xdr:col>120</xdr:col>
      <xdr:colOff>114300</xdr:colOff>
      <xdr:row>98</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97</xdr:row>
      <xdr:rowOff>168927</xdr:rowOff>
    </xdr:from>
    <xdr:ext cx="248786"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039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96</xdr:row>
      <xdr:rowOff>25400</xdr:rowOff>
    </xdr:from>
    <xdr:to>
      <xdr:col>120</xdr:col>
      <xdr:colOff>114300</xdr:colOff>
      <xdr:row>96</xdr:row>
      <xdr:rowOff>25400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95</xdr:row>
      <xdr:rowOff>54627</xdr:rowOff>
    </xdr:from>
    <xdr:ext cx="312906"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7975094" y="16342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93</xdr:row>
      <xdr:rowOff>82550</xdr:rowOff>
    </xdr:from>
    <xdr:to>
      <xdr:col>120</xdr:col>
      <xdr:colOff>114300</xdr:colOff>
      <xdr:row>93</xdr:row>
      <xdr:rowOff>82550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92</xdr:row>
      <xdr:rowOff>111777</xdr:rowOff>
    </xdr:from>
    <xdr:ext cx="312906"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7975094" y="15885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139700</xdr:rowOff>
    </xdr:from>
    <xdr:to>
      <xdr:col>120</xdr:col>
      <xdr:colOff>114300</xdr:colOff>
      <xdr:row>90</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288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89</xdr:row>
      <xdr:rowOff>168927</xdr:rowOff>
    </xdr:from>
    <xdr:ext cx="312906"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7975094" y="15427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87</xdr:row>
      <xdr:rowOff>54627</xdr:rowOff>
    </xdr:from>
    <xdr:ext cx="312906"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3" name="前年度繰上充用金グラフ枠">
          <a:extLst>
            <a:ext uri="{FF2B5EF4-FFF2-40B4-BE49-F238E27FC236}">
              <a16:creationId xmlns:a16="http://schemas.microsoft.com/office/drawing/2014/main" id="{00000000-0008-0000-0600-000087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98</xdr:row>
      <xdr:rowOff>139700</xdr:rowOff>
    </xdr:from>
    <xdr:to>
      <xdr:col>116</xdr:col>
      <xdr:colOff>62864</xdr:colOff>
      <xdr:row>98</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2159595" y="16941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10177</xdr:rowOff>
    </xdr:from>
    <xdr:ext cx="249299" cy="259045"/>
    <xdr:sp macro="" textlink="">
      <xdr:nvSpPr>
        <xdr:cNvPr id="905" name="前年度繰上充用金最小値テキスト">
          <a:extLst>
            <a:ext uri="{FF2B5EF4-FFF2-40B4-BE49-F238E27FC236}">
              <a16:creationId xmlns:a16="http://schemas.microsoft.com/office/drawing/2014/main" id="{00000000-0008-0000-0600-000089030000}"/>
            </a:ext>
          </a:extLst>
        </xdr:cNvPr>
        <xdr:cNvSpPr txBox="1"/>
      </xdr:nvSpPr>
      <xdr:spPr>
        <a:xfrm>
          <a:off x="2221230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10177</xdr:rowOff>
    </xdr:from>
    <xdr:ext cx="249299" cy="259045"/>
    <xdr:sp macro="" textlink="">
      <xdr:nvSpPr>
        <xdr:cNvPr id="907" name="前年度繰上充用金最大値テキスト">
          <a:extLst>
            <a:ext uri="{FF2B5EF4-FFF2-40B4-BE49-F238E27FC236}">
              <a16:creationId xmlns:a16="http://schemas.microsoft.com/office/drawing/2014/main" id="{00000000-0008-0000-0600-00008B030000}"/>
            </a:ext>
          </a:extLst>
        </xdr:cNvPr>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139700</xdr:rowOff>
    </xdr:from>
    <xdr:to>
      <xdr:col>116</xdr:col>
      <xdr:colOff>63500</xdr:colOff>
      <xdr:row>98</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21323300" y="16941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67327</xdr:rowOff>
    </xdr:from>
    <xdr:ext cx="249299" cy="259045"/>
    <xdr:sp macro="" textlink="">
      <xdr:nvSpPr>
        <xdr:cNvPr id="910" name="前年度繰上充用金平均値テキスト">
          <a:extLst>
            <a:ext uri="{FF2B5EF4-FFF2-40B4-BE49-F238E27FC236}">
              <a16:creationId xmlns:a16="http://schemas.microsoft.com/office/drawing/2014/main" id="{00000000-0008-0000-0600-00008E030000}"/>
            </a:ext>
          </a:extLst>
        </xdr:cNvPr>
        <xdr:cNvSpPr txBox="1"/>
      </xdr:nvSpPr>
      <xdr:spPr>
        <a:xfrm>
          <a:off x="22212300" y="16869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221107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139700</xdr:rowOff>
    </xdr:from>
    <xdr:to>
      <xdr:col>111</xdr:col>
      <xdr:colOff>177800</xdr:colOff>
      <xdr:row>98</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20434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88900</xdr:rowOff>
    </xdr:from>
    <xdr:to>
      <xdr:col>112</xdr:col>
      <xdr:colOff>38100</xdr:colOff>
      <xdr:row>99</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21272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10177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1198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98</xdr:row>
      <xdr:rowOff>139700</xdr:rowOff>
    </xdr:from>
    <xdr:to>
      <xdr:col>107</xdr:col>
      <xdr:colOff>50800</xdr:colOff>
      <xdr:row>98</xdr:row>
      <xdr:rowOff>139700</xdr:rowOff>
    </xdr:to>
    <xdr:cxnSp macro="">
      <xdr:nvCxnSpPr>
        <xdr:cNvPr id="915" name="直線コネクタ 914">
          <a:extLst>
            <a:ext uri="{FF2B5EF4-FFF2-40B4-BE49-F238E27FC236}">
              <a16:creationId xmlns:a16="http://schemas.microsoft.com/office/drawing/2014/main" id="{00000000-0008-0000-0600-000093030000}"/>
            </a:ext>
          </a:extLst>
        </xdr:cNvPr>
        <xdr:cNvCxnSpPr/>
      </xdr:nvCxnSpPr>
      <xdr:spPr>
        <a:xfrm>
          <a:off x="19545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89</xdr:row>
      <xdr:rowOff>123189</xdr:rowOff>
    </xdr:from>
    <xdr:to>
      <xdr:col>107</xdr:col>
      <xdr:colOff>101600</xdr:colOff>
      <xdr:row>90</xdr:row>
      <xdr:rowOff>53339</xdr:rowOff>
    </xdr:to>
    <xdr:sp macro="" textlink="">
      <xdr:nvSpPr>
        <xdr:cNvPr id="916" name="フローチャート: 判断 915">
          <a:extLst>
            <a:ext uri="{FF2B5EF4-FFF2-40B4-BE49-F238E27FC236}">
              <a16:creationId xmlns:a16="http://schemas.microsoft.com/office/drawing/2014/main" id="{00000000-0008-0000-0600-000094030000}"/>
            </a:ext>
          </a:extLst>
        </xdr:cNvPr>
        <xdr:cNvSpPr/>
      </xdr:nvSpPr>
      <xdr:spPr>
        <a:xfrm>
          <a:off x="20383500" y="15382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88</xdr:row>
      <xdr:rowOff>69866</xdr:rowOff>
    </xdr:from>
    <xdr:ext cx="313932"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0277333" y="151574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98</xdr:row>
      <xdr:rowOff>139700</xdr:rowOff>
    </xdr:from>
    <xdr:to>
      <xdr:col>102</xdr:col>
      <xdr:colOff>114300</xdr:colOff>
      <xdr:row>98</xdr:row>
      <xdr:rowOff>139700</xdr:rowOff>
    </xdr:to>
    <xdr:cxnSp macro="">
      <xdr:nvCxnSpPr>
        <xdr:cNvPr id="918" name="直線コネクタ 917">
          <a:extLst>
            <a:ext uri="{FF2B5EF4-FFF2-40B4-BE49-F238E27FC236}">
              <a16:creationId xmlns:a16="http://schemas.microsoft.com/office/drawing/2014/main" id="{00000000-0008-0000-0600-000096030000}"/>
            </a:ext>
          </a:extLst>
        </xdr:cNvPr>
        <xdr:cNvCxnSpPr/>
      </xdr:nvCxnSpPr>
      <xdr:spPr>
        <a:xfrm>
          <a:off x="18656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88900</xdr:rowOff>
    </xdr:from>
    <xdr:to>
      <xdr:col>102</xdr:col>
      <xdr:colOff>165100</xdr:colOff>
      <xdr:row>99</xdr:row>
      <xdr:rowOff>19050</xdr:rowOff>
    </xdr:to>
    <xdr:sp macro="" textlink="">
      <xdr:nvSpPr>
        <xdr:cNvPr id="919" name="フローチャート: 判断 918">
          <a:extLst>
            <a:ext uri="{FF2B5EF4-FFF2-40B4-BE49-F238E27FC236}">
              <a16:creationId xmlns:a16="http://schemas.microsoft.com/office/drawing/2014/main" id="{00000000-0008-0000-0600-000097030000}"/>
            </a:ext>
          </a:extLst>
        </xdr:cNvPr>
        <xdr:cNvSpPr/>
      </xdr:nvSpPr>
      <xdr:spPr>
        <a:xfrm>
          <a:off x="19494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10177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9420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88900</xdr:rowOff>
    </xdr:from>
    <xdr:to>
      <xdr:col>98</xdr:col>
      <xdr:colOff>38100</xdr:colOff>
      <xdr:row>99</xdr:row>
      <xdr:rowOff>19050</xdr:rowOff>
    </xdr:to>
    <xdr:sp macro="" textlink="">
      <xdr:nvSpPr>
        <xdr:cNvPr id="921" name="フローチャート: 判断 920">
          <a:extLst>
            <a:ext uri="{FF2B5EF4-FFF2-40B4-BE49-F238E27FC236}">
              <a16:creationId xmlns:a16="http://schemas.microsoft.com/office/drawing/2014/main" id="{00000000-0008-0000-0600-000099030000}"/>
            </a:ext>
          </a:extLst>
        </xdr:cNvPr>
        <xdr:cNvSpPr/>
      </xdr:nvSpPr>
      <xdr:spPr>
        <a:xfrm>
          <a:off x="18605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10177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8531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221107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124477</xdr:rowOff>
    </xdr:from>
    <xdr:ext cx="249299" cy="259045"/>
    <xdr:sp macro="" textlink="">
      <xdr:nvSpPr>
        <xdr:cNvPr id="929" name="前年度繰上充用金該当値テキスト">
          <a:extLst>
            <a:ext uri="{FF2B5EF4-FFF2-40B4-BE49-F238E27FC236}">
              <a16:creationId xmlns:a16="http://schemas.microsoft.com/office/drawing/2014/main" id="{00000000-0008-0000-0600-0000A1030000}"/>
            </a:ext>
          </a:extLst>
        </xdr:cNvPr>
        <xdr:cNvSpPr txBox="1"/>
      </xdr:nvSpPr>
      <xdr:spPr>
        <a:xfrm>
          <a:off x="22212300" y="1675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88900</xdr:rowOff>
    </xdr:from>
    <xdr:to>
      <xdr:col>112</xdr:col>
      <xdr:colOff>38100</xdr:colOff>
      <xdr:row>99</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21272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97</xdr:row>
      <xdr:rowOff>35577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21198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88900</xdr:rowOff>
    </xdr:from>
    <xdr:to>
      <xdr:col>107</xdr:col>
      <xdr:colOff>101600</xdr:colOff>
      <xdr:row>99</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20383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10177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20309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88900</xdr:rowOff>
    </xdr:from>
    <xdr:to>
      <xdr:col>102</xdr:col>
      <xdr:colOff>165100</xdr:colOff>
      <xdr:row>99</xdr:row>
      <xdr:rowOff>19050</xdr:rowOff>
    </xdr:to>
    <xdr:sp macro="" textlink="">
      <xdr:nvSpPr>
        <xdr:cNvPr id="934" name="楕円 933">
          <a:extLst>
            <a:ext uri="{FF2B5EF4-FFF2-40B4-BE49-F238E27FC236}">
              <a16:creationId xmlns:a16="http://schemas.microsoft.com/office/drawing/2014/main" id="{00000000-0008-0000-0600-0000A6030000}"/>
            </a:ext>
          </a:extLst>
        </xdr:cNvPr>
        <xdr:cNvSpPr/>
      </xdr:nvSpPr>
      <xdr:spPr>
        <a:xfrm>
          <a:off x="19494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97</xdr:row>
      <xdr:rowOff>35577</xdr:rowOff>
    </xdr:from>
    <xdr:ext cx="249299" cy="2590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19420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88900</xdr:rowOff>
    </xdr:from>
    <xdr:to>
      <xdr:col>98</xdr:col>
      <xdr:colOff>38100</xdr:colOff>
      <xdr:row>99</xdr:row>
      <xdr:rowOff>19050</xdr:rowOff>
    </xdr:to>
    <xdr:sp macro="" textlink="">
      <xdr:nvSpPr>
        <xdr:cNvPr id="936" name="楕円 935">
          <a:extLst>
            <a:ext uri="{FF2B5EF4-FFF2-40B4-BE49-F238E27FC236}">
              <a16:creationId xmlns:a16="http://schemas.microsoft.com/office/drawing/2014/main" id="{00000000-0008-0000-0600-0000A8030000}"/>
            </a:ext>
          </a:extLst>
        </xdr:cNvPr>
        <xdr:cNvSpPr/>
      </xdr:nvSpPr>
      <xdr:spPr>
        <a:xfrm>
          <a:off x="18605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97</xdr:row>
      <xdr:rowOff>35577</xdr:rowOff>
    </xdr:from>
    <xdr:ext cx="249299" cy="259045"/>
    <xdr:sp macro="" textlink="">
      <xdr:nvSpPr>
        <xdr:cNvPr id="937" name="テキスト ボックス 936">
          <a:extLst>
            <a:ext uri="{FF2B5EF4-FFF2-40B4-BE49-F238E27FC236}">
              <a16:creationId xmlns:a16="http://schemas.microsoft.com/office/drawing/2014/main" id="{00000000-0008-0000-0600-0000A9030000}"/>
            </a:ext>
          </a:extLst>
        </xdr:cNvPr>
        <xdr:cNvSpPr txBox="1"/>
      </xdr:nvSpPr>
      <xdr:spPr>
        <a:xfrm>
          <a:off x="18531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8" name="正方形/長方形 937">
          <a:extLst>
            <a:ext uri="{FF2B5EF4-FFF2-40B4-BE49-F238E27FC236}">
              <a16:creationId xmlns:a16="http://schemas.microsoft.com/office/drawing/2014/main" id="{00000000-0008-0000-0600-0000AA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9" name="正方形/長方形 938">
          <a:extLst>
            <a:ext uri="{FF2B5EF4-FFF2-40B4-BE49-F238E27FC236}">
              <a16:creationId xmlns:a16="http://schemas.microsoft.com/office/drawing/2014/main" id="{00000000-0008-0000-0600-0000AB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0" name="テキスト ボックス 939">
          <a:extLst>
            <a:ext uri="{FF2B5EF4-FFF2-40B4-BE49-F238E27FC236}">
              <a16:creationId xmlns:a16="http://schemas.microsoft.com/office/drawing/2014/main" id="{00000000-0008-0000-0600-0000AC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人口千人あたりの職員数が類似団体平均よりも多いこともあり、住民一人当たり人件費も高くなっている。指定管理者制度の導入や適正な職員数管理に努める。</a:t>
          </a:r>
          <a:endParaRPr lang="ja-JP" altLang="ja-JP" sz="1400">
            <a:effectLst/>
          </a:endParaRPr>
        </a:p>
        <a:p>
          <a:r>
            <a:rPr kumimoji="1" lang="ja-JP" altLang="ja-JP" sz="1100">
              <a:solidFill>
                <a:schemeClr val="dk1"/>
              </a:solidFill>
              <a:effectLst/>
              <a:latin typeface="+mn-lt"/>
              <a:ea typeface="+mn-ea"/>
              <a:cs typeface="+mn-cs"/>
            </a:rPr>
            <a:t>普通建設事業費は主に</a:t>
          </a:r>
          <a:r>
            <a:rPr kumimoji="1" lang="ja-JP" altLang="en-US" sz="1100">
              <a:solidFill>
                <a:schemeClr val="dk1"/>
              </a:solidFill>
              <a:effectLst/>
              <a:latin typeface="+mn-lt"/>
              <a:ea typeface="+mn-ea"/>
              <a:cs typeface="+mn-cs"/>
            </a:rPr>
            <a:t>村営南原団地</a:t>
          </a:r>
          <a:r>
            <a:rPr kumimoji="1" lang="ja-JP" altLang="ja-JP" sz="1100">
              <a:solidFill>
                <a:schemeClr val="dk1"/>
              </a:solidFill>
              <a:effectLst/>
              <a:latin typeface="+mn-lt"/>
              <a:ea typeface="+mn-ea"/>
              <a:cs typeface="+mn-cs"/>
            </a:rPr>
            <a:t>や</a:t>
          </a:r>
          <a:r>
            <a:rPr kumimoji="1" lang="ja-JP" altLang="en-US" sz="1100">
              <a:solidFill>
                <a:schemeClr val="dk1"/>
              </a:solidFill>
              <a:effectLst/>
              <a:latin typeface="+mn-lt"/>
              <a:ea typeface="+mn-ea"/>
              <a:cs typeface="+mn-cs"/>
            </a:rPr>
            <a:t>多良間中学校グラウンド</a:t>
          </a:r>
          <a:r>
            <a:rPr kumimoji="1" lang="ja-JP" altLang="ja-JP" sz="1100">
              <a:solidFill>
                <a:schemeClr val="dk1"/>
              </a:solidFill>
              <a:effectLst/>
              <a:latin typeface="+mn-lt"/>
              <a:ea typeface="+mn-ea"/>
              <a:cs typeface="+mn-cs"/>
            </a:rPr>
            <a:t>の整備にかかった費用である。</a:t>
          </a:r>
          <a:r>
            <a:rPr kumimoji="1" lang="ja-JP" altLang="en-US" sz="1100">
              <a:solidFill>
                <a:schemeClr val="dk1"/>
              </a:solidFill>
              <a:effectLst/>
              <a:latin typeface="+mn-lt"/>
              <a:ea typeface="+mn-ea"/>
              <a:cs typeface="+mn-cs"/>
            </a:rPr>
            <a:t>令和元年度と比べて大幅に増加していることから</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今後は</a:t>
          </a:r>
          <a:r>
            <a:rPr kumimoji="1" lang="ja-JP" altLang="ja-JP" sz="1100">
              <a:solidFill>
                <a:schemeClr val="dk1"/>
              </a:solidFill>
              <a:effectLst/>
              <a:latin typeface="+mn-lt"/>
              <a:ea typeface="+mn-ea"/>
              <a:cs typeface="+mn-cs"/>
            </a:rPr>
            <a:t>事業の見直し等を図り、健全な行政運営に努める。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沖縄県多良間村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1,103
1,091
22.00
4,232,271
3,924,334
221,054
1,156,672
1,929,971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a:extLst>
            <a:ext uri="{FF2B5EF4-FFF2-40B4-BE49-F238E27FC236}">
              <a16:creationId xmlns:a16="http://schemas.microsoft.com/office/drawing/2014/main" id="{00000000-0008-0000-07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6712</xdr:rowOff>
    </xdr:from>
    <xdr:to>
      <xdr:col>24</xdr:col>
      <xdr:colOff>62865</xdr:colOff>
      <xdr:row>38</xdr:row>
      <xdr:rowOff>92818</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flipV="1">
          <a:off x="4633595" y="5321662"/>
          <a:ext cx="1270" cy="12862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96645</xdr:rowOff>
    </xdr:from>
    <xdr:ext cx="469744" cy="259045"/>
    <xdr:sp macro="" textlink="">
      <xdr:nvSpPr>
        <xdr:cNvPr id="56" name="議会費最小値テキスト">
          <a:extLst>
            <a:ext uri="{FF2B5EF4-FFF2-40B4-BE49-F238E27FC236}">
              <a16:creationId xmlns:a16="http://schemas.microsoft.com/office/drawing/2014/main" id="{00000000-0008-0000-0700-000038000000}"/>
            </a:ext>
          </a:extLst>
        </xdr:cNvPr>
        <xdr:cNvSpPr txBox="1"/>
      </xdr:nvSpPr>
      <xdr:spPr>
        <a:xfrm>
          <a:off x="4686300" y="6611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92818</xdr:rowOff>
    </xdr:from>
    <xdr:to>
      <xdr:col>24</xdr:col>
      <xdr:colOff>152400</xdr:colOff>
      <xdr:row>38</xdr:row>
      <xdr:rowOff>92818</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a:off x="4546600" y="6607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124839</xdr:rowOff>
    </xdr:from>
    <xdr:ext cx="534377" cy="259045"/>
    <xdr:sp macro="" textlink="">
      <xdr:nvSpPr>
        <xdr:cNvPr id="58" name="議会費最大値テキスト">
          <a:extLst>
            <a:ext uri="{FF2B5EF4-FFF2-40B4-BE49-F238E27FC236}">
              <a16:creationId xmlns:a16="http://schemas.microsoft.com/office/drawing/2014/main" id="{00000000-0008-0000-0700-00003A000000}"/>
            </a:ext>
          </a:extLst>
        </xdr:cNvPr>
        <xdr:cNvSpPr txBox="1"/>
      </xdr:nvSpPr>
      <xdr:spPr>
        <a:xfrm>
          <a:off x="4686300" y="5096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73,981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6712</xdr:rowOff>
    </xdr:from>
    <xdr:to>
      <xdr:col>24</xdr:col>
      <xdr:colOff>152400</xdr:colOff>
      <xdr:row>31</xdr:row>
      <xdr:rowOff>6712</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5321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157931</xdr:rowOff>
    </xdr:from>
    <xdr:to>
      <xdr:col>24</xdr:col>
      <xdr:colOff>63500</xdr:colOff>
      <xdr:row>35</xdr:row>
      <xdr:rowOff>26753</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3797300" y="5987231"/>
          <a:ext cx="838200" cy="40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159338</xdr:rowOff>
    </xdr:from>
    <xdr:ext cx="534377" cy="259045"/>
    <xdr:sp macro="" textlink="">
      <xdr:nvSpPr>
        <xdr:cNvPr id="61" name="議会費平均値テキスト">
          <a:extLst>
            <a:ext uri="{FF2B5EF4-FFF2-40B4-BE49-F238E27FC236}">
              <a16:creationId xmlns:a16="http://schemas.microsoft.com/office/drawing/2014/main" id="{00000000-0008-0000-0700-00003D000000}"/>
            </a:ext>
          </a:extLst>
        </xdr:cNvPr>
        <xdr:cNvSpPr txBox="1"/>
      </xdr:nvSpPr>
      <xdr:spPr>
        <a:xfrm>
          <a:off x="4686300" y="63315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9461</xdr:rowOff>
    </xdr:from>
    <xdr:to>
      <xdr:col>24</xdr:col>
      <xdr:colOff>114300</xdr:colOff>
      <xdr:row>37</xdr:row>
      <xdr:rowOff>111061</xdr:rowOff>
    </xdr:to>
    <xdr:sp macro="" textlink="">
      <xdr:nvSpPr>
        <xdr:cNvPr id="62" name="フローチャート: 判断 61">
          <a:extLst>
            <a:ext uri="{FF2B5EF4-FFF2-40B4-BE49-F238E27FC236}">
              <a16:creationId xmlns:a16="http://schemas.microsoft.com/office/drawing/2014/main" id="{00000000-0008-0000-0700-00003E000000}"/>
            </a:ext>
          </a:extLst>
        </xdr:cNvPr>
        <xdr:cNvSpPr/>
      </xdr:nvSpPr>
      <xdr:spPr>
        <a:xfrm>
          <a:off x="4584700" y="635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117411</xdr:rowOff>
    </xdr:from>
    <xdr:to>
      <xdr:col>19</xdr:col>
      <xdr:colOff>177800</xdr:colOff>
      <xdr:row>34</xdr:row>
      <xdr:rowOff>157931</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a:off x="2908300" y="5775261"/>
          <a:ext cx="889000" cy="211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170129</xdr:rowOff>
    </xdr:from>
    <xdr:to>
      <xdr:col>20</xdr:col>
      <xdr:colOff>38100</xdr:colOff>
      <xdr:row>37</xdr:row>
      <xdr:rowOff>100279</xdr:rowOff>
    </xdr:to>
    <xdr:sp macro="" textlink="">
      <xdr:nvSpPr>
        <xdr:cNvPr id="64" name="フローチャート: 判断 63">
          <a:extLst>
            <a:ext uri="{FF2B5EF4-FFF2-40B4-BE49-F238E27FC236}">
              <a16:creationId xmlns:a16="http://schemas.microsoft.com/office/drawing/2014/main" id="{00000000-0008-0000-0700-000040000000}"/>
            </a:ext>
          </a:extLst>
        </xdr:cNvPr>
        <xdr:cNvSpPr/>
      </xdr:nvSpPr>
      <xdr:spPr>
        <a:xfrm>
          <a:off x="3746500" y="6342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91406</xdr:rowOff>
    </xdr:from>
    <xdr:ext cx="534377" cy="259045"/>
    <xdr:sp macro="" textlink="">
      <xdr:nvSpPr>
        <xdr:cNvPr id="65" name="テキスト ボックス 64">
          <a:extLst>
            <a:ext uri="{FF2B5EF4-FFF2-40B4-BE49-F238E27FC236}">
              <a16:creationId xmlns:a16="http://schemas.microsoft.com/office/drawing/2014/main" id="{00000000-0008-0000-0700-000041000000}"/>
            </a:ext>
          </a:extLst>
        </xdr:cNvPr>
        <xdr:cNvSpPr txBox="1"/>
      </xdr:nvSpPr>
      <xdr:spPr>
        <a:xfrm>
          <a:off x="3530111" y="6435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117411</xdr:rowOff>
    </xdr:from>
    <xdr:to>
      <xdr:col>15</xdr:col>
      <xdr:colOff>50800</xdr:colOff>
      <xdr:row>35</xdr:row>
      <xdr:rowOff>47955</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flipV="1">
          <a:off x="2019300" y="5775261"/>
          <a:ext cx="889000" cy="273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5252</xdr:rowOff>
    </xdr:from>
    <xdr:to>
      <xdr:col>15</xdr:col>
      <xdr:colOff>101600</xdr:colOff>
      <xdr:row>37</xdr:row>
      <xdr:rowOff>106852</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2857500" y="6348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97979</xdr:rowOff>
    </xdr:from>
    <xdr:ext cx="534377"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2641111" y="6441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42507</xdr:rowOff>
    </xdr:from>
    <xdr:to>
      <xdr:col>10</xdr:col>
      <xdr:colOff>114300</xdr:colOff>
      <xdr:row>35</xdr:row>
      <xdr:rowOff>47955</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a:off x="1130300" y="6043257"/>
          <a:ext cx="889000" cy="5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2984</xdr:rowOff>
    </xdr:from>
    <xdr:to>
      <xdr:col>10</xdr:col>
      <xdr:colOff>165100</xdr:colOff>
      <xdr:row>37</xdr:row>
      <xdr:rowOff>104584</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1968500" y="6346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95711</xdr:rowOff>
    </xdr:from>
    <xdr:ext cx="534377"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1752111" y="6439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3270</xdr:rowOff>
    </xdr:from>
    <xdr:to>
      <xdr:col>6</xdr:col>
      <xdr:colOff>38100</xdr:colOff>
      <xdr:row>37</xdr:row>
      <xdr:rowOff>104870</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1079500" y="634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95997</xdr:rowOff>
    </xdr:from>
    <xdr:ext cx="534377"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863111" y="6439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147403</xdr:rowOff>
    </xdr:from>
    <xdr:to>
      <xdr:col>24</xdr:col>
      <xdr:colOff>114300</xdr:colOff>
      <xdr:row>35</xdr:row>
      <xdr:rowOff>77553</xdr:rowOff>
    </xdr:to>
    <xdr:sp macro="" textlink="">
      <xdr:nvSpPr>
        <xdr:cNvPr id="79" name="楕円 78">
          <a:extLst>
            <a:ext uri="{FF2B5EF4-FFF2-40B4-BE49-F238E27FC236}">
              <a16:creationId xmlns:a16="http://schemas.microsoft.com/office/drawing/2014/main" id="{00000000-0008-0000-0700-00004F000000}"/>
            </a:ext>
          </a:extLst>
        </xdr:cNvPr>
        <xdr:cNvSpPr/>
      </xdr:nvSpPr>
      <xdr:spPr>
        <a:xfrm>
          <a:off x="4584700" y="5976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170280</xdr:rowOff>
    </xdr:from>
    <xdr:ext cx="534377" cy="259045"/>
    <xdr:sp macro="" textlink="">
      <xdr:nvSpPr>
        <xdr:cNvPr id="80" name="議会費該当値テキスト">
          <a:extLst>
            <a:ext uri="{FF2B5EF4-FFF2-40B4-BE49-F238E27FC236}">
              <a16:creationId xmlns:a16="http://schemas.microsoft.com/office/drawing/2014/main" id="{00000000-0008-0000-0700-000050000000}"/>
            </a:ext>
          </a:extLst>
        </xdr:cNvPr>
        <xdr:cNvSpPr txBox="1"/>
      </xdr:nvSpPr>
      <xdr:spPr>
        <a:xfrm>
          <a:off x="4686300" y="5828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107131</xdr:rowOff>
    </xdr:from>
    <xdr:to>
      <xdr:col>20</xdr:col>
      <xdr:colOff>38100</xdr:colOff>
      <xdr:row>35</xdr:row>
      <xdr:rowOff>37281</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3746500" y="5936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53808</xdr:rowOff>
    </xdr:from>
    <xdr:ext cx="534377" cy="259045"/>
    <xdr:sp macro="" textlink="">
      <xdr:nvSpPr>
        <xdr:cNvPr id="82" name="テキスト ボックス 81">
          <a:extLst>
            <a:ext uri="{FF2B5EF4-FFF2-40B4-BE49-F238E27FC236}">
              <a16:creationId xmlns:a16="http://schemas.microsoft.com/office/drawing/2014/main" id="{00000000-0008-0000-0700-000052000000}"/>
            </a:ext>
          </a:extLst>
        </xdr:cNvPr>
        <xdr:cNvSpPr txBox="1"/>
      </xdr:nvSpPr>
      <xdr:spPr>
        <a:xfrm>
          <a:off x="3530111" y="5711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66611</xdr:rowOff>
    </xdr:from>
    <xdr:to>
      <xdr:col>15</xdr:col>
      <xdr:colOff>101600</xdr:colOff>
      <xdr:row>33</xdr:row>
      <xdr:rowOff>168211</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2857500" y="5724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32</xdr:row>
      <xdr:rowOff>13288</xdr:rowOff>
    </xdr:from>
    <xdr:ext cx="534377"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2641111" y="5499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168605</xdr:rowOff>
    </xdr:from>
    <xdr:to>
      <xdr:col>10</xdr:col>
      <xdr:colOff>165100</xdr:colOff>
      <xdr:row>35</xdr:row>
      <xdr:rowOff>98755</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1968500" y="5997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115282</xdr:rowOff>
    </xdr:from>
    <xdr:ext cx="534377"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1752111" y="5773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163157</xdr:rowOff>
    </xdr:from>
    <xdr:to>
      <xdr:col>6</xdr:col>
      <xdr:colOff>38100</xdr:colOff>
      <xdr:row>35</xdr:row>
      <xdr:rowOff>93307</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1079500" y="5992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109834</xdr:rowOff>
    </xdr:from>
    <xdr:ext cx="534377"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863111" y="5767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7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55</xdr:row>
      <xdr:rowOff>54627</xdr:rowOff>
    </xdr:from>
    <xdr:ext cx="685572"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76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総務費グラフ枠">
          <a:extLst>
            <a:ext uri="{FF2B5EF4-FFF2-40B4-BE49-F238E27FC236}">
              <a16:creationId xmlns:a16="http://schemas.microsoft.com/office/drawing/2014/main" id="{00000000-0008-0000-0700-00006D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76202</xdr:rowOff>
    </xdr:from>
    <xdr:to>
      <xdr:col>24</xdr:col>
      <xdr:colOff>62865</xdr:colOff>
      <xdr:row>58</xdr:row>
      <xdr:rowOff>54906</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flipV="1">
          <a:off x="4633595" y="8648702"/>
          <a:ext cx="1270" cy="13503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58733</xdr:rowOff>
    </xdr:from>
    <xdr:ext cx="599010" cy="259045"/>
    <xdr:sp macro="" textlink="">
      <xdr:nvSpPr>
        <xdr:cNvPr id="111" name="総務費最小値テキスト">
          <a:extLst>
            <a:ext uri="{FF2B5EF4-FFF2-40B4-BE49-F238E27FC236}">
              <a16:creationId xmlns:a16="http://schemas.microsoft.com/office/drawing/2014/main" id="{00000000-0008-0000-0700-00006F000000}"/>
            </a:ext>
          </a:extLst>
        </xdr:cNvPr>
        <xdr:cNvSpPr txBox="1"/>
      </xdr:nvSpPr>
      <xdr:spPr>
        <a:xfrm>
          <a:off x="4686300" y="10002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185,464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54906</xdr:rowOff>
    </xdr:from>
    <xdr:to>
      <xdr:col>24</xdr:col>
      <xdr:colOff>152400</xdr:colOff>
      <xdr:row>58</xdr:row>
      <xdr:rowOff>54906</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4546600" y="9999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22879</xdr:rowOff>
    </xdr:from>
    <xdr:ext cx="690189" cy="259045"/>
    <xdr:sp macro="" textlink="">
      <xdr:nvSpPr>
        <xdr:cNvPr id="113" name="総務費最大値テキスト">
          <a:extLst>
            <a:ext uri="{FF2B5EF4-FFF2-40B4-BE49-F238E27FC236}">
              <a16:creationId xmlns:a16="http://schemas.microsoft.com/office/drawing/2014/main" id="{00000000-0008-0000-0700-000071000000}"/>
            </a:ext>
          </a:extLst>
        </xdr:cNvPr>
        <xdr:cNvSpPr txBox="1"/>
      </xdr:nvSpPr>
      <xdr:spPr>
        <a:xfrm>
          <a:off x="4686300" y="842392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3,138,883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76202</xdr:rowOff>
    </xdr:from>
    <xdr:to>
      <xdr:col>24</xdr:col>
      <xdr:colOff>152400</xdr:colOff>
      <xdr:row>50</xdr:row>
      <xdr:rowOff>76202</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546600" y="86487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53</xdr:row>
      <xdr:rowOff>89027</xdr:rowOff>
    </xdr:from>
    <xdr:to>
      <xdr:col>24</xdr:col>
      <xdr:colOff>63500</xdr:colOff>
      <xdr:row>56</xdr:row>
      <xdr:rowOff>144063</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3797300" y="9175877"/>
          <a:ext cx="838200" cy="569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46345</xdr:rowOff>
    </xdr:from>
    <xdr:ext cx="599010" cy="259045"/>
    <xdr:sp macro="" textlink="">
      <xdr:nvSpPr>
        <xdr:cNvPr id="116" name="総務費平均値テキスト">
          <a:extLst>
            <a:ext uri="{FF2B5EF4-FFF2-40B4-BE49-F238E27FC236}">
              <a16:creationId xmlns:a16="http://schemas.microsoft.com/office/drawing/2014/main" id="{00000000-0008-0000-0700-000074000000}"/>
            </a:ext>
          </a:extLst>
        </xdr:cNvPr>
        <xdr:cNvSpPr txBox="1"/>
      </xdr:nvSpPr>
      <xdr:spPr>
        <a:xfrm>
          <a:off x="4686300" y="98189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420,891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67918</xdr:rowOff>
    </xdr:from>
    <xdr:to>
      <xdr:col>24</xdr:col>
      <xdr:colOff>114300</xdr:colOff>
      <xdr:row>57</xdr:row>
      <xdr:rowOff>169518</xdr:rowOff>
    </xdr:to>
    <xdr:sp macro="" textlink="">
      <xdr:nvSpPr>
        <xdr:cNvPr id="117" name="フローチャート: 判断 116">
          <a:extLst>
            <a:ext uri="{FF2B5EF4-FFF2-40B4-BE49-F238E27FC236}">
              <a16:creationId xmlns:a16="http://schemas.microsoft.com/office/drawing/2014/main" id="{00000000-0008-0000-0700-000075000000}"/>
            </a:ext>
          </a:extLst>
        </xdr:cNvPr>
        <xdr:cNvSpPr/>
      </xdr:nvSpPr>
      <xdr:spPr>
        <a:xfrm>
          <a:off x="4584700" y="9840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23161</xdr:rowOff>
    </xdr:from>
    <xdr:to>
      <xdr:col>19</xdr:col>
      <xdr:colOff>177800</xdr:colOff>
      <xdr:row>56</xdr:row>
      <xdr:rowOff>144063</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2908300" y="9452911"/>
          <a:ext cx="889000" cy="292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130863</xdr:rowOff>
    </xdr:from>
    <xdr:to>
      <xdr:col>20</xdr:col>
      <xdr:colOff>38100</xdr:colOff>
      <xdr:row>58</xdr:row>
      <xdr:rowOff>61013</xdr:rowOff>
    </xdr:to>
    <xdr:sp macro="" textlink="">
      <xdr:nvSpPr>
        <xdr:cNvPr id="119" name="フローチャート: 判断 118">
          <a:extLst>
            <a:ext uri="{FF2B5EF4-FFF2-40B4-BE49-F238E27FC236}">
              <a16:creationId xmlns:a16="http://schemas.microsoft.com/office/drawing/2014/main" id="{00000000-0008-0000-0700-000077000000}"/>
            </a:ext>
          </a:extLst>
        </xdr:cNvPr>
        <xdr:cNvSpPr/>
      </xdr:nvSpPr>
      <xdr:spPr>
        <a:xfrm>
          <a:off x="3746500" y="9903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52140</xdr:rowOff>
    </xdr:from>
    <xdr:ext cx="599010" cy="259045"/>
    <xdr:sp macro="" textlink="">
      <xdr:nvSpPr>
        <xdr:cNvPr id="120" name="テキスト ボックス 119">
          <a:extLst>
            <a:ext uri="{FF2B5EF4-FFF2-40B4-BE49-F238E27FC236}">
              <a16:creationId xmlns:a16="http://schemas.microsoft.com/office/drawing/2014/main" id="{00000000-0008-0000-0700-000078000000}"/>
            </a:ext>
          </a:extLst>
        </xdr:cNvPr>
        <xdr:cNvSpPr txBox="1"/>
      </xdr:nvSpPr>
      <xdr:spPr>
        <a:xfrm>
          <a:off x="3497795" y="99962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23161</xdr:rowOff>
    </xdr:from>
    <xdr:to>
      <xdr:col>15</xdr:col>
      <xdr:colOff>50800</xdr:colOff>
      <xdr:row>56</xdr:row>
      <xdr:rowOff>136410</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2019300" y="9452911"/>
          <a:ext cx="889000" cy="284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131283</xdr:rowOff>
    </xdr:from>
    <xdr:to>
      <xdr:col>15</xdr:col>
      <xdr:colOff>101600</xdr:colOff>
      <xdr:row>58</xdr:row>
      <xdr:rowOff>61433</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2857500" y="9903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52560</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2608795" y="99966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111864</xdr:rowOff>
    </xdr:from>
    <xdr:to>
      <xdr:col>10</xdr:col>
      <xdr:colOff>114300</xdr:colOff>
      <xdr:row>56</xdr:row>
      <xdr:rowOff>136410</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a:off x="1130300" y="9713064"/>
          <a:ext cx="889000" cy="24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130604</xdr:rowOff>
    </xdr:from>
    <xdr:to>
      <xdr:col>10</xdr:col>
      <xdr:colOff>165100</xdr:colOff>
      <xdr:row>58</xdr:row>
      <xdr:rowOff>60754</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1968500" y="9903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51881</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1719795" y="99959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138298</xdr:rowOff>
    </xdr:from>
    <xdr:to>
      <xdr:col>6</xdr:col>
      <xdr:colOff>38100</xdr:colOff>
      <xdr:row>58</xdr:row>
      <xdr:rowOff>68448</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1079500" y="9910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59575</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830795" y="10003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38227</xdr:rowOff>
    </xdr:from>
    <xdr:to>
      <xdr:col>24</xdr:col>
      <xdr:colOff>114300</xdr:colOff>
      <xdr:row>53</xdr:row>
      <xdr:rowOff>139827</xdr:rowOff>
    </xdr:to>
    <xdr:sp macro="" textlink="">
      <xdr:nvSpPr>
        <xdr:cNvPr id="134" name="楕円 133">
          <a:extLst>
            <a:ext uri="{FF2B5EF4-FFF2-40B4-BE49-F238E27FC236}">
              <a16:creationId xmlns:a16="http://schemas.microsoft.com/office/drawing/2014/main" id="{00000000-0008-0000-0700-000086000000}"/>
            </a:ext>
          </a:extLst>
        </xdr:cNvPr>
        <xdr:cNvSpPr/>
      </xdr:nvSpPr>
      <xdr:spPr>
        <a:xfrm>
          <a:off x="4584700" y="9125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61104</xdr:rowOff>
    </xdr:from>
    <xdr:ext cx="690189" cy="259045"/>
    <xdr:sp macro="" textlink="">
      <xdr:nvSpPr>
        <xdr:cNvPr id="135" name="総務費該当値テキスト">
          <a:extLst>
            <a:ext uri="{FF2B5EF4-FFF2-40B4-BE49-F238E27FC236}">
              <a16:creationId xmlns:a16="http://schemas.microsoft.com/office/drawing/2014/main" id="{00000000-0008-0000-0700-000087000000}"/>
            </a:ext>
          </a:extLst>
        </xdr:cNvPr>
        <xdr:cNvSpPr txBox="1"/>
      </xdr:nvSpPr>
      <xdr:spPr>
        <a:xfrm>
          <a:off x="4686300" y="897650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1,985,833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93263</xdr:rowOff>
    </xdr:from>
    <xdr:to>
      <xdr:col>20</xdr:col>
      <xdr:colOff>38100</xdr:colOff>
      <xdr:row>57</xdr:row>
      <xdr:rowOff>23413</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3746500" y="9694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39940</xdr:rowOff>
    </xdr:from>
    <xdr:ext cx="59901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3497795" y="94696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143811</xdr:rowOff>
    </xdr:from>
    <xdr:to>
      <xdr:col>15</xdr:col>
      <xdr:colOff>101600</xdr:colOff>
      <xdr:row>55</xdr:row>
      <xdr:rowOff>73961</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2857500" y="9402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86705</xdr:colOff>
      <xdr:row>53</xdr:row>
      <xdr:rowOff>90488</xdr:rowOff>
    </xdr:from>
    <xdr:ext cx="690189"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2563205" y="917733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1,379,896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85610</xdr:rowOff>
    </xdr:from>
    <xdr:to>
      <xdr:col>10</xdr:col>
      <xdr:colOff>165100</xdr:colOff>
      <xdr:row>57</xdr:row>
      <xdr:rowOff>15760</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1968500" y="9686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32287</xdr:rowOff>
    </xdr:from>
    <xdr:ext cx="59901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1719795" y="94620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61064</xdr:rowOff>
    </xdr:from>
    <xdr:to>
      <xdr:col>6</xdr:col>
      <xdr:colOff>38100</xdr:colOff>
      <xdr:row>56</xdr:row>
      <xdr:rowOff>162664</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1079500" y="9662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7741</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830795" y="94374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a16="http://schemas.microsoft.com/office/drawing/2014/main" id="{00000000-0008-0000-0700-000090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233,814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id="{00000000-0008-0000-07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id="{00000000-0008-0000-07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民生費グラフ枠">
          <a:extLst>
            <a:ext uri="{FF2B5EF4-FFF2-40B4-BE49-F238E27FC236}">
              <a16:creationId xmlns:a16="http://schemas.microsoft.com/office/drawing/2014/main" id="{00000000-0008-0000-07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78590</xdr:rowOff>
    </xdr:from>
    <xdr:to>
      <xdr:col>24</xdr:col>
      <xdr:colOff>62865</xdr:colOff>
      <xdr:row>77</xdr:row>
      <xdr:rowOff>151279</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flipV="1">
          <a:off x="4633595" y="12251540"/>
          <a:ext cx="1270" cy="11013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155106</xdr:rowOff>
    </xdr:from>
    <xdr:ext cx="599010" cy="259045"/>
    <xdr:sp macro="" textlink="">
      <xdr:nvSpPr>
        <xdr:cNvPr id="168" name="民生費最小値テキスト">
          <a:extLst>
            <a:ext uri="{FF2B5EF4-FFF2-40B4-BE49-F238E27FC236}">
              <a16:creationId xmlns:a16="http://schemas.microsoft.com/office/drawing/2014/main" id="{00000000-0008-0000-0700-0000A8000000}"/>
            </a:ext>
          </a:extLst>
        </xdr:cNvPr>
        <xdr:cNvSpPr txBox="1"/>
      </xdr:nvSpPr>
      <xdr:spPr>
        <a:xfrm>
          <a:off x="4686300" y="133567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151279</xdr:rowOff>
    </xdr:from>
    <xdr:to>
      <xdr:col>24</xdr:col>
      <xdr:colOff>152400</xdr:colOff>
      <xdr:row>77</xdr:row>
      <xdr:rowOff>151279</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4546600" y="13352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25267</xdr:rowOff>
    </xdr:from>
    <xdr:ext cx="599010" cy="259045"/>
    <xdr:sp macro="" textlink="">
      <xdr:nvSpPr>
        <xdr:cNvPr id="170" name="民生費最大値テキスト">
          <a:extLst>
            <a:ext uri="{FF2B5EF4-FFF2-40B4-BE49-F238E27FC236}">
              <a16:creationId xmlns:a16="http://schemas.microsoft.com/office/drawing/2014/main" id="{00000000-0008-0000-0700-0000AA000000}"/>
            </a:ext>
          </a:extLst>
        </xdr:cNvPr>
        <xdr:cNvSpPr txBox="1"/>
      </xdr:nvSpPr>
      <xdr:spPr>
        <a:xfrm>
          <a:off x="4686300" y="120267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702,079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78590</xdr:rowOff>
    </xdr:from>
    <xdr:to>
      <xdr:col>24</xdr:col>
      <xdr:colOff>152400</xdr:colOff>
      <xdr:row>71</xdr:row>
      <xdr:rowOff>78590</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2251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74904</xdr:rowOff>
    </xdr:from>
    <xdr:to>
      <xdr:col>24</xdr:col>
      <xdr:colOff>63500</xdr:colOff>
      <xdr:row>77</xdr:row>
      <xdr:rowOff>75961</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flipV="1">
          <a:off x="3797300" y="13276554"/>
          <a:ext cx="838200" cy="1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82304</xdr:rowOff>
    </xdr:from>
    <xdr:ext cx="599010" cy="259045"/>
    <xdr:sp macro="" textlink="">
      <xdr:nvSpPr>
        <xdr:cNvPr id="173" name="民生費平均値テキスト">
          <a:extLst>
            <a:ext uri="{FF2B5EF4-FFF2-40B4-BE49-F238E27FC236}">
              <a16:creationId xmlns:a16="http://schemas.microsoft.com/office/drawing/2014/main" id="{00000000-0008-0000-0700-0000AD000000}"/>
            </a:ext>
          </a:extLst>
        </xdr:cNvPr>
        <xdr:cNvSpPr txBox="1"/>
      </xdr:nvSpPr>
      <xdr:spPr>
        <a:xfrm>
          <a:off x="4686300" y="1294105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59427</xdr:rowOff>
    </xdr:from>
    <xdr:to>
      <xdr:col>24</xdr:col>
      <xdr:colOff>114300</xdr:colOff>
      <xdr:row>76</xdr:row>
      <xdr:rowOff>161027</xdr:rowOff>
    </xdr:to>
    <xdr:sp macro="" textlink="">
      <xdr:nvSpPr>
        <xdr:cNvPr id="174" name="フローチャート: 判断 173">
          <a:extLst>
            <a:ext uri="{FF2B5EF4-FFF2-40B4-BE49-F238E27FC236}">
              <a16:creationId xmlns:a16="http://schemas.microsoft.com/office/drawing/2014/main" id="{00000000-0008-0000-0700-0000AE000000}"/>
            </a:ext>
          </a:extLst>
        </xdr:cNvPr>
        <xdr:cNvSpPr/>
      </xdr:nvSpPr>
      <xdr:spPr>
        <a:xfrm>
          <a:off x="4584700" y="13089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33786</xdr:rowOff>
    </xdr:from>
    <xdr:to>
      <xdr:col>19</xdr:col>
      <xdr:colOff>177800</xdr:colOff>
      <xdr:row>77</xdr:row>
      <xdr:rowOff>75961</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2908300" y="13235436"/>
          <a:ext cx="889000" cy="42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92946</xdr:rowOff>
    </xdr:from>
    <xdr:to>
      <xdr:col>20</xdr:col>
      <xdr:colOff>38100</xdr:colOff>
      <xdr:row>77</xdr:row>
      <xdr:rowOff>23096</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3746500" y="13123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39623</xdr:rowOff>
    </xdr:from>
    <xdr:ext cx="599010" cy="259045"/>
    <xdr:sp macro="" textlink="">
      <xdr:nvSpPr>
        <xdr:cNvPr id="177" name="テキスト ボックス 176">
          <a:extLst>
            <a:ext uri="{FF2B5EF4-FFF2-40B4-BE49-F238E27FC236}">
              <a16:creationId xmlns:a16="http://schemas.microsoft.com/office/drawing/2014/main" id="{00000000-0008-0000-0700-0000B1000000}"/>
            </a:ext>
          </a:extLst>
        </xdr:cNvPr>
        <xdr:cNvSpPr txBox="1"/>
      </xdr:nvSpPr>
      <xdr:spPr>
        <a:xfrm>
          <a:off x="3497795" y="12898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3197</xdr:rowOff>
    </xdr:from>
    <xdr:to>
      <xdr:col>15</xdr:col>
      <xdr:colOff>50800</xdr:colOff>
      <xdr:row>77</xdr:row>
      <xdr:rowOff>33786</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2019300" y="13204847"/>
          <a:ext cx="889000" cy="30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110637</xdr:rowOff>
    </xdr:from>
    <xdr:to>
      <xdr:col>15</xdr:col>
      <xdr:colOff>101600</xdr:colOff>
      <xdr:row>77</xdr:row>
      <xdr:rowOff>40787</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2857500" y="13140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57313</xdr:rowOff>
    </xdr:from>
    <xdr:ext cx="599010" cy="259045"/>
    <xdr:sp macro="" textlink="">
      <xdr:nvSpPr>
        <xdr:cNvPr id="180" name="テキスト ボックス 179">
          <a:extLst>
            <a:ext uri="{FF2B5EF4-FFF2-40B4-BE49-F238E27FC236}">
              <a16:creationId xmlns:a16="http://schemas.microsoft.com/office/drawing/2014/main" id="{00000000-0008-0000-0700-0000B4000000}"/>
            </a:ext>
          </a:extLst>
        </xdr:cNvPr>
        <xdr:cNvSpPr txBox="1"/>
      </xdr:nvSpPr>
      <xdr:spPr>
        <a:xfrm>
          <a:off x="2608795" y="129160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3197</xdr:rowOff>
    </xdr:from>
    <xdr:to>
      <xdr:col>10</xdr:col>
      <xdr:colOff>114300</xdr:colOff>
      <xdr:row>77</xdr:row>
      <xdr:rowOff>25631</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1130300" y="13204847"/>
          <a:ext cx="889000" cy="22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90136</xdr:rowOff>
    </xdr:from>
    <xdr:to>
      <xdr:col>10</xdr:col>
      <xdr:colOff>165100</xdr:colOff>
      <xdr:row>77</xdr:row>
      <xdr:rowOff>20286</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1968500" y="13120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36813</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1719795" y="128955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96270</xdr:rowOff>
    </xdr:from>
    <xdr:to>
      <xdr:col>6</xdr:col>
      <xdr:colOff>38100</xdr:colOff>
      <xdr:row>77</xdr:row>
      <xdr:rowOff>26420</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079500" y="13126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42947</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830795" y="129016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24104</xdr:rowOff>
    </xdr:from>
    <xdr:to>
      <xdr:col>24</xdr:col>
      <xdr:colOff>114300</xdr:colOff>
      <xdr:row>77</xdr:row>
      <xdr:rowOff>125704</xdr:rowOff>
    </xdr:to>
    <xdr:sp macro="" textlink="">
      <xdr:nvSpPr>
        <xdr:cNvPr id="191" name="楕円 190">
          <a:extLst>
            <a:ext uri="{FF2B5EF4-FFF2-40B4-BE49-F238E27FC236}">
              <a16:creationId xmlns:a16="http://schemas.microsoft.com/office/drawing/2014/main" id="{00000000-0008-0000-0700-0000BF000000}"/>
            </a:ext>
          </a:extLst>
        </xdr:cNvPr>
        <xdr:cNvSpPr/>
      </xdr:nvSpPr>
      <xdr:spPr>
        <a:xfrm>
          <a:off x="4584700" y="13225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110481</xdr:rowOff>
    </xdr:from>
    <xdr:ext cx="599010" cy="259045"/>
    <xdr:sp macro="" textlink="">
      <xdr:nvSpPr>
        <xdr:cNvPr id="192" name="民生費該当値テキスト">
          <a:extLst>
            <a:ext uri="{FF2B5EF4-FFF2-40B4-BE49-F238E27FC236}">
              <a16:creationId xmlns:a16="http://schemas.microsoft.com/office/drawing/2014/main" id="{00000000-0008-0000-0700-0000C0000000}"/>
            </a:ext>
          </a:extLst>
        </xdr:cNvPr>
        <xdr:cNvSpPr txBox="1"/>
      </xdr:nvSpPr>
      <xdr:spPr>
        <a:xfrm>
          <a:off x="4686300" y="131406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25161</xdr:rowOff>
    </xdr:from>
    <xdr:to>
      <xdr:col>20</xdr:col>
      <xdr:colOff>38100</xdr:colOff>
      <xdr:row>77</xdr:row>
      <xdr:rowOff>126761</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3746500" y="13226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117888</xdr:rowOff>
    </xdr:from>
    <xdr:ext cx="59901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3497795" y="133195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154436</xdr:rowOff>
    </xdr:from>
    <xdr:to>
      <xdr:col>15</xdr:col>
      <xdr:colOff>101600</xdr:colOff>
      <xdr:row>77</xdr:row>
      <xdr:rowOff>84586</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2857500" y="13184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75713</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2608795" y="132773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123847</xdr:rowOff>
    </xdr:from>
    <xdr:to>
      <xdr:col>10</xdr:col>
      <xdr:colOff>165100</xdr:colOff>
      <xdr:row>77</xdr:row>
      <xdr:rowOff>53997</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1968500" y="13154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45124</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1719795" y="132467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146281</xdr:rowOff>
    </xdr:from>
    <xdr:to>
      <xdr:col>6</xdr:col>
      <xdr:colOff>38100</xdr:colOff>
      <xdr:row>77</xdr:row>
      <xdr:rowOff>76431</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079500" y="13176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67558</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830795" y="132692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7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7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7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7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1" name="直線コネクタ 210">
          <a:extLst>
            <a:ext uri="{FF2B5EF4-FFF2-40B4-BE49-F238E27FC236}">
              <a16:creationId xmlns:a16="http://schemas.microsoft.com/office/drawing/2014/main" id="{00000000-0008-0000-0700-0000D3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2" name="テキスト ボックス 211">
          <a:extLst>
            <a:ext uri="{FF2B5EF4-FFF2-40B4-BE49-F238E27FC236}">
              <a16:creationId xmlns:a16="http://schemas.microsoft.com/office/drawing/2014/main" id="{00000000-0008-0000-0700-0000D4000000}"/>
            </a:ext>
          </a:extLst>
        </xdr:cNvPr>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1" name="衛生費グラフ枠">
          <a:extLst>
            <a:ext uri="{FF2B5EF4-FFF2-40B4-BE49-F238E27FC236}">
              <a16:creationId xmlns:a16="http://schemas.microsoft.com/office/drawing/2014/main" id="{00000000-0008-0000-0700-0000DD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24366</xdr:rowOff>
    </xdr:from>
    <xdr:to>
      <xdr:col>24</xdr:col>
      <xdr:colOff>62865</xdr:colOff>
      <xdr:row>98</xdr:row>
      <xdr:rowOff>70453</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flipV="1">
          <a:off x="4633595" y="15626316"/>
          <a:ext cx="1270" cy="12462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74280</xdr:rowOff>
    </xdr:from>
    <xdr:ext cx="534377" cy="259045"/>
    <xdr:sp macro="" textlink="">
      <xdr:nvSpPr>
        <xdr:cNvPr id="223" name="衛生費最小値テキスト">
          <a:extLst>
            <a:ext uri="{FF2B5EF4-FFF2-40B4-BE49-F238E27FC236}">
              <a16:creationId xmlns:a16="http://schemas.microsoft.com/office/drawing/2014/main" id="{00000000-0008-0000-0700-0000DF000000}"/>
            </a:ext>
          </a:extLst>
        </xdr:cNvPr>
        <xdr:cNvSpPr txBox="1"/>
      </xdr:nvSpPr>
      <xdr:spPr>
        <a:xfrm>
          <a:off x="4686300" y="16876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70453</xdr:rowOff>
    </xdr:from>
    <xdr:to>
      <xdr:col>24</xdr:col>
      <xdr:colOff>152400</xdr:colOff>
      <xdr:row>98</xdr:row>
      <xdr:rowOff>70453</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4546600" y="16872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142493</xdr:rowOff>
    </xdr:from>
    <xdr:ext cx="599010" cy="259045"/>
    <xdr:sp macro="" textlink="">
      <xdr:nvSpPr>
        <xdr:cNvPr id="225" name="衛生費最大値テキスト">
          <a:extLst>
            <a:ext uri="{FF2B5EF4-FFF2-40B4-BE49-F238E27FC236}">
              <a16:creationId xmlns:a16="http://schemas.microsoft.com/office/drawing/2014/main" id="{00000000-0008-0000-0700-0000E1000000}"/>
            </a:ext>
          </a:extLst>
        </xdr:cNvPr>
        <xdr:cNvSpPr txBox="1"/>
      </xdr:nvSpPr>
      <xdr:spPr>
        <a:xfrm>
          <a:off x="4686300" y="154015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575,452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24366</xdr:rowOff>
    </xdr:from>
    <xdr:to>
      <xdr:col>24</xdr:col>
      <xdr:colOff>152400</xdr:colOff>
      <xdr:row>91</xdr:row>
      <xdr:rowOff>24366</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4546600" y="15626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62069</xdr:rowOff>
    </xdr:from>
    <xdr:to>
      <xdr:col>24</xdr:col>
      <xdr:colOff>63500</xdr:colOff>
      <xdr:row>97</xdr:row>
      <xdr:rowOff>71803</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flipV="1">
          <a:off x="3797300" y="16692719"/>
          <a:ext cx="838200" cy="9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164679</xdr:rowOff>
    </xdr:from>
    <xdr:ext cx="599010" cy="259045"/>
    <xdr:sp macro="" textlink="">
      <xdr:nvSpPr>
        <xdr:cNvPr id="228" name="衛生費平均値テキスト">
          <a:extLst>
            <a:ext uri="{FF2B5EF4-FFF2-40B4-BE49-F238E27FC236}">
              <a16:creationId xmlns:a16="http://schemas.microsoft.com/office/drawing/2014/main" id="{00000000-0008-0000-0700-0000E4000000}"/>
            </a:ext>
          </a:extLst>
        </xdr:cNvPr>
        <xdr:cNvSpPr txBox="1"/>
      </xdr:nvSpPr>
      <xdr:spPr>
        <a:xfrm>
          <a:off x="4686300" y="164524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141802</xdr:rowOff>
    </xdr:from>
    <xdr:to>
      <xdr:col>24</xdr:col>
      <xdr:colOff>114300</xdr:colOff>
      <xdr:row>97</xdr:row>
      <xdr:rowOff>71952</xdr:rowOff>
    </xdr:to>
    <xdr:sp macro="" textlink="">
      <xdr:nvSpPr>
        <xdr:cNvPr id="229" name="フローチャート: 判断 228">
          <a:extLst>
            <a:ext uri="{FF2B5EF4-FFF2-40B4-BE49-F238E27FC236}">
              <a16:creationId xmlns:a16="http://schemas.microsoft.com/office/drawing/2014/main" id="{00000000-0008-0000-0700-0000E5000000}"/>
            </a:ext>
          </a:extLst>
        </xdr:cNvPr>
        <xdr:cNvSpPr/>
      </xdr:nvSpPr>
      <xdr:spPr>
        <a:xfrm>
          <a:off x="4584700" y="16601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71803</xdr:rowOff>
    </xdr:from>
    <xdr:to>
      <xdr:col>19</xdr:col>
      <xdr:colOff>177800</xdr:colOff>
      <xdr:row>97</xdr:row>
      <xdr:rowOff>91289</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2908300" y="16702453"/>
          <a:ext cx="889000" cy="19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2375</xdr:rowOff>
    </xdr:from>
    <xdr:to>
      <xdr:col>20</xdr:col>
      <xdr:colOff>38100</xdr:colOff>
      <xdr:row>97</xdr:row>
      <xdr:rowOff>103975</xdr:rowOff>
    </xdr:to>
    <xdr:sp macro="" textlink="">
      <xdr:nvSpPr>
        <xdr:cNvPr id="231" name="フローチャート: 判断 230">
          <a:extLst>
            <a:ext uri="{FF2B5EF4-FFF2-40B4-BE49-F238E27FC236}">
              <a16:creationId xmlns:a16="http://schemas.microsoft.com/office/drawing/2014/main" id="{00000000-0008-0000-0700-0000E7000000}"/>
            </a:ext>
          </a:extLst>
        </xdr:cNvPr>
        <xdr:cNvSpPr/>
      </xdr:nvSpPr>
      <xdr:spPr>
        <a:xfrm>
          <a:off x="3746500" y="16633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120502</xdr:rowOff>
    </xdr:from>
    <xdr:ext cx="599010" cy="259045"/>
    <xdr:sp macro="" textlink="">
      <xdr:nvSpPr>
        <xdr:cNvPr id="232" name="テキスト ボックス 231">
          <a:extLst>
            <a:ext uri="{FF2B5EF4-FFF2-40B4-BE49-F238E27FC236}">
              <a16:creationId xmlns:a16="http://schemas.microsoft.com/office/drawing/2014/main" id="{00000000-0008-0000-0700-0000E8000000}"/>
            </a:ext>
          </a:extLst>
        </xdr:cNvPr>
        <xdr:cNvSpPr txBox="1"/>
      </xdr:nvSpPr>
      <xdr:spPr>
        <a:xfrm>
          <a:off x="3497795" y="164082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91289</xdr:rowOff>
    </xdr:from>
    <xdr:to>
      <xdr:col>15</xdr:col>
      <xdr:colOff>50800</xdr:colOff>
      <xdr:row>97</xdr:row>
      <xdr:rowOff>100163</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flipV="1">
          <a:off x="2019300" y="16721939"/>
          <a:ext cx="889000" cy="8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22149</xdr:rowOff>
    </xdr:from>
    <xdr:to>
      <xdr:col>15</xdr:col>
      <xdr:colOff>101600</xdr:colOff>
      <xdr:row>97</xdr:row>
      <xdr:rowOff>123749</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2857500" y="16652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140276</xdr:rowOff>
    </xdr:from>
    <xdr:ext cx="599010" cy="259045"/>
    <xdr:sp macro="" textlink="">
      <xdr:nvSpPr>
        <xdr:cNvPr id="235" name="テキスト ボックス 234">
          <a:extLst>
            <a:ext uri="{FF2B5EF4-FFF2-40B4-BE49-F238E27FC236}">
              <a16:creationId xmlns:a16="http://schemas.microsoft.com/office/drawing/2014/main" id="{00000000-0008-0000-0700-0000EB000000}"/>
            </a:ext>
          </a:extLst>
        </xdr:cNvPr>
        <xdr:cNvSpPr txBox="1"/>
      </xdr:nvSpPr>
      <xdr:spPr>
        <a:xfrm>
          <a:off x="2608795" y="16428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44717</xdr:rowOff>
    </xdr:from>
    <xdr:to>
      <xdr:col>10</xdr:col>
      <xdr:colOff>114300</xdr:colOff>
      <xdr:row>97</xdr:row>
      <xdr:rowOff>100163</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1130300" y="16503917"/>
          <a:ext cx="889000" cy="226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5747</xdr:rowOff>
    </xdr:from>
    <xdr:to>
      <xdr:col>10</xdr:col>
      <xdr:colOff>165100</xdr:colOff>
      <xdr:row>97</xdr:row>
      <xdr:rowOff>107347</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1968500" y="16636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123874</xdr:rowOff>
    </xdr:from>
    <xdr:ext cx="599010"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1719795" y="16411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9953</xdr:rowOff>
    </xdr:from>
    <xdr:to>
      <xdr:col>6</xdr:col>
      <xdr:colOff>38100</xdr:colOff>
      <xdr:row>97</xdr:row>
      <xdr:rowOff>111553</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1079500" y="16640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97</xdr:row>
      <xdr:rowOff>102680</xdr:rowOff>
    </xdr:from>
    <xdr:ext cx="599010"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830795" y="167333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11269</xdr:rowOff>
    </xdr:from>
    <xdr:to>
      <xdr:col>24</xdr:col>
      <xdr:colOff>114300</xdr:colOff>
      <xdr:row>97</xdr:row>
      <xdr:rowOff>112869</xdr:rowOff>
    </xdr:to>
    <xdr:sp macro="" textlink="">
      <xdr:nvSpPr>
        <xdr:cNvPr id="246" name="楕円 245">
          <a:extLst>
            <a:ext uri="{FF2B5EF4-FFF2-40B4-BE49-F238E27FC236}">
              <a16:creationId xmlns:a16="http://schemas.microsoft.com/office/drawing/2014/main" id="{00000000-0008-0000-0700-0000F6000000}"/>
            </a:ext>
          </a:extLst>
        </xdr:cNvPr>
        <xdr:cNvSpPr/>
      </xdr:nvSpPr>
      <xdr:spPr>
        <a:xfrm>
          <a:off x="4584700" y="16641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161146</xdr:rowOff>
    </xdr:from>
    <xdr:ext cx="599010" cy="259045"/>
    <xdr:sp macro="" textlink="">
      <xdr:nvSpPr>
        <xdr:cNvPr id="247" name="衛生費該当値テキスト">
          <a:extLst>
            <a:ext uri="{FF2B5EF4-FFF2-40B4-BE49-F238E27FC236}">
              <a16:creationId xmlns:a16="http://schemas.microsoft.com/office/drawing/2014/main" id="{00000000-0008-0000-0700-0000F7000000}"/>
            </a:ext>
          </a:extLst>
        </xdr:cNvPr>
        <xdr:cNvSpPr txBox="1"/>
      </xdr:nvSpPr>
      <xdr:spPr>
        <a:xfrm>
          <a:off x="4686300" y="166203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21003</xdr:rowOff>
    </xdr:from>
    <xdr:to>
      <xdr:col>20</xdr:col>
      <xdr:colOff>38100</xdr:colOff>
      <xdr:row>97</xdr:row>
      <xdr:rowOff>122603</xdr:rowOff>
    </xdr:to>
    <xdr:sp macro="" textlink="">
      <xdr:nvSpPr>
        <xdr:cNvPr id="248" name="楕円 247">
          <a:extLst>
            <a:ext uri="{FF2B5EF4-FFF2-40B4-BE49-F238E27FC236}">
              <a16:creationId xmlns:a16="http://schemas.microsoft.com/office/drawing/2014/main" id="{00000000-0008-0000-0700-0000F8000000}"/>
            </a:ext>
          </a:extLst>
        </xdr:cNvPr>
        <xdr:cNvSpPr/>
      </xdr:nvSpPr>
      <xdr:spPr>
        <a:xfrm>
          <a:off x="3746500" y="16651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113730</xdr:rowOff>
    </xdr:from>
    <xdr:ext cx="59901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3497795" y="167443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40489</xdr:rowOff>
    </xdr:from>
    <xdr:to>
      <xdr:col>15</xdr:col>
      <xdr:colOff>101600</xdr:colOff>
      <xdr:row>97</xdr:row>
      <xdr:rowOff>142089</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2857500" y="16671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133216</xdr:rowOff>
    </xdr:from>
    <xdr:ext cx="534377"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641111" y="16763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49363</xdr:rowOff>
    </xdr:from>
    <xdr:to>
      <xdr:col>10</xdr:col>
      <xdr:colOff>165100</xdr:colOff>
      <xdr:row>97</xdr:row>
      <xdr:rowOff>150963</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1968500" y="16680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142090</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752111" y="16772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165367</xdr:rowOff>
    </xdr:from>
    <xdr:to>
      <xdr:col>6</xdr:col>
      <xdr:colOff>38100</xdr:colOff>
      <xdr:row>96</xdr:row>
      <xdr:rowOff>95517</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1079500" y="1645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94</xdr:row>
      <xdr:rowOff>112044</xdr:rowOff>
    </xdr:from>
    <xdr:ext cx="59901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830795" y="162283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6" name="正方形/長方形 255">
          <a:extLst>
            <a:ext uri="{FF2B5EF4-FFF2-40B4-BE49-F238E27FC236}">
              <a16:creationId xmlns:a16="http://schemas.microsoft.com/office/drawing/2014/main" id="{00000000-0008-0000-0700-000000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7" name="正方形/長方形 256">
          <a:extLst>
            <a:ext uri="{FF2B5EF4-FFF2-40B4-BE49-F238E27FC236}">
              <a16:creationId xmlns:a16="http://schemas.microsoft.com/office/drawing/2014/main" id="{00000000-0008-0000-0700-000001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8" name="正方形/長方形 257">
          <a:extLst>
            <a:ext uri="{FF2B5EF4-FFF2-40B4-BE49-F238E27FC236}">
              <a16:creationId xmlns:a16="http://schemas.microsoft.com/office/drawing/2014/main" id="{00000000-0008-0000-0700-000002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59" name="正方形/長方形 258">
          <a:extLst>
            <a:ext uri="{FF2B5EF4-FFF2-40B4-BE49-F238E27FC236}">
              <a16:creationId xmlns:a16="http://schemas.microsoft.com/office/drawing/2014/main" id="{00000000-0008-0000-0700-000003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5" name="直線コネクタ 264">
          <a:extLst>
            <a:ext uri="{FF2B5EF4-FFF2-40B4-BE49-F238E27FC236}">
              <a16:creationId xmlns:a16="http://schemas.microsoft.com/office/drawing/2014/main" id="{00000000-0008-0000-0700-000009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6" name="直線コネクタ 265">
          <a:extLst>
            <a:ext uri="{FF2B5EF4-FFF2-40B4-BE49-F238E27FC236}">
              <a16:creationId xmlns:a16="http://schemas.microsoft.com/office/drawing/2014/main" id="{00000000-0008-0000-0700-00000A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7" name="テキスト ボックス 266">
          <a:extLst>
            <a:ext uri="{FF2B5EF4-FFF2-40B4-BE49-F238E27FC236}">
              <a16:creationId xmlns:a16="http://schemas.microsoft.com/office/drawing/2014/main" id="{00000000-0008-0000-0700-00000B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68" name="直線コネクタ 267">
          <a:extLst>
            <a:ext uri="{FF2B5EF4-FFF2-40B4-BE49-F238E27FC236}">
              <a16:creationId xmlns:a16="http://schemas.microsoft.com/office/drawing/2014/main" id="{00000000-0008-0000-0700-00000C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8" name="労働費グラフ枠">
          <a:extLst>
            <a:ext uri="{FF2B5EF4-FFF2-40B4-BE49-F238E27FC236}">
              <a16:creationId xmlns:a16="http://schemas.microsoft.com/office/drawing/2014/main" id="{00000000-0008-0000-0700-000016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161931</xdr:rowOff>
    </xdr:from>
    <xdr:to>
      <xdr:col>54</xdr:col>
      <xdr:colOff>189865</xdr:colOff>
      <xdr:row>39</xdr:row>
      <xdr:rowOff>44450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flipV="1">
          <a:off x="10475595" y="5305431"/>
          <a:ext cx="1270" cy="14255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85151</xdr:rowOff>
    </xdr:from>
    <xdr:ext cx="249299" cy="259045"/>
    <xdr:sp macro="" textlink="">
      <xdr:nvSpPr>
        <xdr:cNvPr id="280" name="労働費最小値テキスト">
          <a:extLst>
            <a:ext uri="{FF2B5EF4-FFF2-40B4-BE49-F238E27FC236}">
              <a16:creationId xmlns:a16="http://schemas.microsoft.com/office/drawing/2014/main" id="{00000000-0008-0000-0700-000018010000}"/>
            </a:ext>
          </a:extLst>
        </xdr:cNvPr>
        <xdr:cNvSpPr txBox="1"/>
      </xdr:nvSpPr>
      <xdr:spPr>
        <a:xfrm>
          <a:off x="10528300" y="677170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108608</xdr:rowOff>
    </xdr:from>
    <xdr:ext cx="534377" cy="259045"/>
    <xdr:sp macro="" textlink="">
      <xdr:nvSpPr>
        <xdr:cNvPr id="282" name="労働費最大値テキスト">
          <a:extLst>
            <a:ext uri="{FF2B5EF4-FFF2-40B4-BE49-F238E27FC236}">
              <a16:creationId xmlns:a16="http://schemas.microsoft.com/office/drawing/2014/main" id="{00000000-0008-0000-0700-00001A010000}"/>
            </a:ext>
          </a:extLst>
        </xdr:cNvPr>
        <xdr:cNvSpPr txBox="1"/>
      </xdr:nvSpPr>
      <xdr:spPr>
        <a:xfrm>
          <a:off x="10528300" y="5080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74,833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161931</xdr:rowOff>
    </xdr:from>
    <xdr:to>
      <xdr:col>55</xdr:col>
      <xdr:colOff>88900</xdr:colOff>
      <xdr:row>30</xdr:row>
      <xdr:rowOff>161931</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10388600" y="53054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2601</xdr:rowOff>
    </xdr:from>
    <xdr:ext cx="378565" cy="259045"/>
    <xdr:sp macro="" textlink="">
      <xdr:nvSpPr>
        <xdr:cNvPr id="285" name="労働費平均値テキスト">
          <a:extLst>
            <a:ext uri="{FF2B5EF4-FFF2-40B4-BE49-F238E27FC236}">
              <a16:creationId xmlns:a16="http://schemas.microsoft.com/office/drawing/2014/main" id="{00000000-0008-0000-0700-00001D010000}"/>
            </a:ext>
          </a:extLst>
        </xdr:cNvPr>
        <xdr:cNvSpPr txBox="1"/>
      </xdr:nvSpPr>
      <xdr:spPr>
        <a:xfrm>
          <a:off x="10528300" y="651770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151174</xdr:rowOff>
    </xdr:from>
    <xdr:to>
      <xdr:col>55</xdr:col>
      <xdr:colOff>50800</xdr:colOff>
      <xdr:row>39</xdr:row>
      <xdr:rowOff>81324</xdr:rowOff>
    </xdr:to>
    <xdr:sp macro="" textlink="">
      <xdr:nvSpPr>
        <xdr:cNvPr id="286" name="フローチャート: 判断 285">
          <a:extLst>
            <a:ext uri="{FF2B5EF4-FFF2-40B4-BE49-F238E27FC236}">
              <a16:creationId xmlns:a16="http://schemas.microsoft.com/office/drawing/2014/main" id="{00000000-0008-0000-0700-00001E010000}"/>
            </a:ext>
          </a:extLst>
        </xdr:cNvPr>
        <xdr:cNvSpPr/>
      </xdr:nvSpPr>
      <xdr:spPr>
        <a:xfrm>
          <a:off x="10426700" y="6666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154356</xdr:rowOff>
    </xdr:from>
    <xdr:to>
      <xdr:col>50</xdr:col>
      <xdr:colOff>165100</xdr:colOff>
      <xdr:row>39</xdr:row>
      <xdr:rowOff>84506</xdr:rowOff>
    </xdr:to>
    <xdr:sp macro="" textlink="">
      <xdr:nvSpPr>
        <xdr:cNvPr id="288" name="フローチャート: 判断 287">
          <a:extLst>
            <a:ext uri="{FF2B5EF4-FFF2-40B4-BE49-F238E27FC236}">
              <a16:creationId xmlns:a16="http://schemas.microsoft.com/office/drawing/2014/main" id="{00000000-0008-0000-0700-000020010000}"/>
            </a:ext>
          </a:extLst>
        </xdr:cNvPr>
        <xdr:cNvSpPr/>
      </xdr:nvSpPr>
      <xdr:spPr>
        <a:xfrm>
          <a:off x="9588500" y="666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101033</xdr:rowOff>
    </xdr:from>
    <xdr:ext cx="378565" cy="259045"/>
    <xdr:sp macro="" textlink="">
      <xdr:nvSpPr>
        <xdr:cNvPr id="289" name="テキスト ボックス 288">
          <a:extLst>
            <a:ext uri="{FF2B5EF4-FFF2-40B4-BE49-F238E27FC236}">
              <a16:creationId xmlns:a16="http://schemas.microsoft.com/office/drawing/2014/main" id="{00000000-0008-0000-0700-000021010000}"/>
            </a:ext>
          </a:extLst>
        </xdr:cNvPr>
        <xdr:cNvSpPr txBox="1"/>
      </xdr:nvSpPr>
      <xdr:spPr>
        <a:xfrm>
          <a:off x="9450017" y="64446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155060</xdr:rowOff>
    </xdr:from>
    <xdr:to>
      <xdr:col>46</xdr:col>
      <xdr:colOff>38100</xdr:colOff>
      <xdr:row>39</xdr:row>
      <xdr:rowOff>85210</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8699500" y="6670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101738</xdr:rowOff>
    </xdr:from>
    <xdr:ext cx="378565" cy="259045"/>
    <xdr:sp macro="" textlink="">
      <xdr:nvSpPr>
        <xdr:cNvPr id="292" name="テキスト ボックス 291">
          <a:extLst>
            <a:ext uri="{FF2B5EF4-FFF2-40B4-BE49-F238E27FC236}">
              <a16:creationId xmlns:a16="http://schemas.microsoft.com/office/drawing/2014/main" id="{00000000-0008-0000-0700-000024010000}"/>
            </a:ext>
          </a:extLst>
        </xdr:cNvPr>
        <xdr:cNvSpPr txBox="1"/>
      </xdr:nvSpPr>
      <xdr:spPr>
        <a:xfrm>
          <a:off x="8561017" y="64453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154984</xdr:rowOff>
    </xdr:from>
    <xdr:to>
      <xdr:col>41</xdr:col>
      <xdr:colOff>101600</xdr:colOff>
      <xdr:row>39</xdr:row>
      <xdr:rowOff>85134</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7810500" y="6670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101661</xdr:rowOff>
    </xdr:from>
    <xdr:ext cx="378565"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7672017" y="64453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139192</xdr:rowOff>
    </xdr:from>
    <xdr:to>
      <xdr:col>36</xdr:col>
      <xdr:colOff>165100</xdr:colOff>
      <xdr:row>39</xdr:row>
      <xdr:rowOff>69342</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6921500" y="6654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85869</xdr:rowOff>
    </xdr:from>
    <xdr:ext cx="469744"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6737428" y="6429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03" name="楕円 302">
          <a:extLst>
            <a:ext uri="{FF2B5EF4-FFF2-40B4-BE49-F238E27FC236}">
              <a16:creationId xmlns:a16="http://schemas.microsoft.com/office/drawing/2014/main" id="{00000000-0008-0000-0700-00002F010000}"/>
            </a:ext>
          </a:extLst>
        </xdr:cNvPr>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129601</xdr:rowOff>
    </xdr:from>
    <xdr:ext cx="249299" cy="259045"/>
    <xdr:sp macro="" textlink="">
      <xdr:nvSpPr>
        <xdr:cNvPr id="304" name="労働費該当値テキスト">
          <a:extLst>
            <a:ext uri="{FF2B5EF4-FFF2-40B4-BE49-F238E27FC236}">
              <a16:creationId xmlns:a16="http://schemas.microsoft.com/office/drawing/2014/main" id="{00000000-0008-0000-0700-000030010000}"/>
            </a:ext>
          </a:extLst>
        </xdr:cNvPr>
        <xdr:cNvSpPr txBox="1"/>
      </xdr:nvSpPr>
      <xdr:spPr>
        <a:xfrm>
          <a:off x="10528300" y="664470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05" name="楕円 304">
          <a:extLst>
            <a:ext uri="{FF2B5EF4-FFF2-40B4-BE49-F238E27FC236}">
              <a16:creationId xmlns:a16="http://schemas.microsoft.com/office/drawing/2014/main" id="{00000000-0008-0000-0700-000031010000}"/>
            </a:ext>
          </a:extLst>
        </xdr:cNvPr>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3" name="正方形/長方形 312">
          <a:extLst>
            <a:ext uri="{FF2B5EF4-FFF2-40B4-BE49-F238E27FC236}">
              <a16:creationId xmlns:a16="http://schemas.microsoft.com/office/drawing/2014/main" id="{00000000-0008-0000-0700-000039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4" name="正方形/長方形 313">
          <a:extLst>
            <a:ext uri="{FF2B5EF4-FFF2-40B4-BE49-F238E27FC236}">
              <a16:creationId xmlns:a16="http://schemas.microsoft.com/office/drawing/2014/main" id="{00000000-0008-0000-0700-00003A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5" name="正方形/長方形 314">
          <a:extLst>
            <a:ext uri="{FF2B5EF4-FFF2-40B4-BE49-F238E27FC236}">
              <a16:creationId xmlns:a16="http://schemas.microsoft.com/office/drawing/2014/main" id="{00000000-0008-0000-0700-00003B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2" name="直線コネクタ 321">
          <a:extLst>
            <a:ext uri="{FF2B5EF4-FFF2-40B4-BE49-F238E27FC236}">
              <a16:creationId xmlns:a16="http://schemas.microsoft.com/office/drawing/2014/main" id="{00000000-0008-0000-0700-000042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3" name="直線コネクタ 322">
          <a:extLst>
            <a:ext uri="{FF2B5EF4-FFF2-40B4-BE49-F238E27FC236}">
              <a16:creationId xmlns:a16="http://schemas.microsoft.com/office/drawing/2014/main" id="{00000000-0008-0000-0700-000043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35577</xdr:rowOff>
    </xdr:from>
    <xdr:ext cx="685572"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5918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130827</xdr:rowOff>
    </xdr:from>
    <xdr:ext cx="685572"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5" name="農林水産業費グラフ枠">
          <a:extLst>
            <a:ext uri="{FF2B5EF4-FFF2-40B4-BE49-F238E27FC236}">
              <a16:creationId xmlns:a16="http://schemas.microsoft.com/office/drawing/2014/main" id="{00000000-0008-0000-0700-00004F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53</xdr:row>
      <xdr:rowOff>81800</xdr:rowOff>
    </xdr:from>
    <xdr:to>
      <xdr:col>54</xdr:col>
      <xdr:colOff>189865</xdr:colOff>
      <xdr:row>59</xdr:row>
      <xdr:rowOff>36955</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flipV="1">
          <a:off x="10475595" y="9168650"/>
          <a:ext cx="1270" cy="9838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40782</xdr:rowOff>
    </xdr:from>
    <xdr:ext cx="534377" cy="259045"/>
    <xdr:sp macro="" textlink="">
      <xdr:nvSpPr>
        <xdr:cNvPr id="337" name="農林水産業費最小値テキスト">
          <a:extLst>
            <a:ext uri="{FF2B5EF4-FFF2-40B4-BE49-F238E27FC236}">
              <a16:creationId xmlns:a16="http://schemas.microsoft.com/office/drawing/2014/main" id="{00000000-0008-0000-0700-000051010000}"/>
            </a:ext>
          </a:extLst>
        </xdr:cNvPr>
        <xdr:cNvSpPr txBox="1"/>
      </xdr:nvSpPr>
      <xdr:spPr>
        <a:xfrm>
          <a:off x="10528300" y="10156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36955</xdr:rowOff>
    </xdr:from>
    <xdr:to>
      <xdr:col>55</xdr:col>
      <xdr:colOff>88900</xdr:colOff>
      <xdr:row>59</xdr:row>
      <xdr:rowOff>36955</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10388600" y="10152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52</xdr:row>
      <xdr:rowOff>28477</xdr:rowOff>
    </xdr:from>
    <xdr:ext cx="690189" cy="259045"/>
    <xdr:sp macro="" textlink="">
      <xdr:nvSpPr>
        <xdr:cNvPr id="339" name="農林水産業費最大値テキスト">
          <a:extLst>
            <a:ext uri="{FF2B5EF4-FFF2-40B4-BE49-F238E27FC236}">
              <a16:creationId xmlns:a16="http://schemas.microsoft.com/office/drawing/2014/main" id="{00000000-0008-0000-0700-000053010000}"/>
            </a:ext>
          </a:extLst>
        </xdr:cNvPr>
        <xdr:cNvSpPr txBox="1"/>
      </xdr:nvSpPr>
      <xdr:spPr>
        <a:xfrm>
          <a:off x="10528300" y="894387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2,601,967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53</xdr:row>
      <xdr:rowOff>81800</xdr:rowOff>
    </xdr:from>
    <xdr:to>
      <xdr:col>55</xdr:col>
      <xdr:colOff>88900</xdr:colOff>
      <xdr:row>53</xdr:row>
      <xdr:rowOff>81800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10388600" y="9168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131763</xdr:rowOff>
    </xdr:from>
    <xdr:to>
      <xdr:col>55</xdr:col>
      <xdr:colOff>0</xdr:colOff>
      <xdr:row>58</xdr:row>
      <xdr:rowOff>10346</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9639300" y="9904413"/>
          <a:ext cx="838200" cy="50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82571</xdr:rowOff>
    </xdr:from>
    <xdr:ext cx="599010" cy="259045"/>
    <xdr:sp macro="" textlink="">
      <xdr:nvSpPr>
        <xdr:cNvPr id="342" name="農林水産業費平均値テキスト">
          <a:extLst>
            <a:ext uri="{FF2B5EF4-FFF2-40B4-BE49-F238E27FC236}">
              <a16:creationId xmlns:a16="http://schemas.microsoft.com/office/drawing/2014/main" id="{00000000-0008-0000-0700-000056010000}"/>
            </a:ext>
          </a:extLst>
        </xdr:cNvPr>
        <xdr:cNvSpPr txBox="1"/>
      </xdr:nvSpPr>
      <xdr:spPr>
        <a:xfrm>
          <a:off x="10528300" y="1002667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104144</xdr:rowOff>
    </xdr:from>
    <xdr:to>
      <xdr:col>55</xdr:col>
      <xdr:colOff>50800</xdr:colOff>
      <xdr:row>59</xdr:row>
      <xdr:rowOff>34294</xdr:rowOff>
    </xdr:to>
    <xdr:sp macro="" textlink="">
      <xdr:nvSpPr>
        <xdr:cNvPr id="343" name="フローチャート: 判断 342">
          <a:extLst>
            <a:ext uri="{FF2B5EF4-FFF2-40B4-BE49-F238E27FC236}">
              <a16:creationId xmlns:a16="http://schemas.microsoft.com/office/drawing/2014/main" id="{00000000-0008-0000-0700-000057010000}"/>
            </a:ext>
          </a:extLst>
        </xdr:cNvPr>
        <xdr:cNvSpPr/>
      </xdr:nvSpPr>
      <xdr:spPr>
        <a:xfrm>
          <a:off x="10426700" y="1004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77434</xdr:rowOff>
    </xdr:from>
    <xdr:to>
      <xdr:col>50</xdr:col>
      <xdr:colOff>114300</xdr:colOff>
      <xdr:row>57</xdr:row>
      <xdr:rowOff>131763</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8750300" y="9850084"/>
          <a:ext cx="889000" cy="54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105139</xdr:rowOff>
    </xdr:from>
    <xdr:to>
      <xdr:col>50</xdr:col>
      <xdr:colOff>165100</xdr:colOff>
      <xdr:row>59</xdr:row>
      <xdr:rowOff>35289</xdr:rowOff>
    </xdr:to>
    <xdr:sp macro="" textlink="">
      <xdr:nvSpPr>
        <xdr:cNvPr id="345" name="フローチャート: 判断 344">
          <a:extLst>
            <a:ext uri="{FF2B5EF4-FFF2-40B4-BE49-F238E27FC236}">
              <a16:creationId xmlns:a16="http://schemas.microsoft.com/office/drawing/2014/main" id="{00000000-0008-0000-0700-000059010000}"/>
            </a:ext>
          </a:extLst>
        </xdr:cNvPr>
        <xdr:cNvSpPr/>
      </xdr:nvSpPr>
      <xdr:spPr>
        <a:xfrm>
          <a:off x="9588500" y="10049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59</xdr:row>
      <xdr:rowOff>26416</xdr:rowOff>
    </xdr:from>
    <xdr:ext cx="599010" cy="259045"/>
    <xdr:sp macro="" textlink="">
      <xdr:nvSpPr>
        <xdr:cNvPr id="346" name="テキスト ボックス 345">
          <a:extLst>
            <a:ext uri="{FF2B5EF4-FFF2-40B4-BE49-F238E27FC236}">
              <a16:creationId xmlns:a16="http://schemas.microsoft.com/office/drawing/2014/main" id="{00000000-0008-0000-0700-00005A010000}"/>
            </a:ext>
          </a:extLst>
        </xdr:cNvPr>
        <xdr:cNvSpPr txBox="1"/>
      </xdr:nvSpPr>
      <xdr:spPr>
        <a:xfrm>
          <a:off x="9339795" y="101419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53</xdr:row>
      <xdr:rowOff>151805</xdr:rowOff>
    </xdr:from>
    <xdr:to>
      <xdr:col>45</xdr:col>
      <xdr:colOff>177800</xdr:colOff>
      <xdr:row>57</xdr:row>
      <xdr:rowOff>77434</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7861300" y="9238655"/>
          <a:ext cx="889000" cy="611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103205</xdr:rowOff>
    </xdr:from>
    <xdr:to>
      <xdr:col>46</xdr:col>
      <xdr:colOff>38100</xdr:colOff>
      <xdr:row>59</xdr:row>
      <xdr:rowOff>33355</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8699500" y="10047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59</xdr:row>
      <xdr:rowOff>24482</xdr:rowOff>
    </xdr:from>
    <xdr:ext cx="599010" cy="259045"/>
    <xdr:sp macro="" textlink="">
      <xdr:nvSpPr>
        <xdr:cNvPr id="349" name="テキスト ボックス 348">
          <a:extLst>
            <a:ext uri="{FF2B5EF4-FFF2-40B4-BE49-F238E27FC236}">
              <a16:creationId xmlns:a16="http://schemas.microsoft.com/office/drawing/2014/main" id="{00000000-0008-0000-0700-00005D010000}"/>
            </a:ext>
          </a:extLst>
        </xdr:cNvPr>
        <xdr:cNvSpPr txBox="1"/>
      </xdr:nvSpPr>
      <xdr:spPr>
        <a:xfrm>
          <a:off x="8450795" y="101400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51</xdr:row>
      <xdr:rowOff>135252</xdr:rowOff>
    </xdr:from>
    <xdr:to>
      <xdr:col>41</xdr:col>
      <xdr:colOff>50800</xdr:colOff>
      <xdr:row>53</xdr:row>
      <xdr:rowOff>151805</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6972300" y="8879202"/>
          <a:ext cx="889000" cy="359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99771</xdr:rowOff>
    </xdr:from>
    <xdr:to>
      <xdr:col>41</xdr:col>
      <xdr:colOff>101600</xdr:colOff>
      <xdr:row>59</xdr:row>
      <xdr:rowOff>29921</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7810500" y="10043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59</xdr:row>
      <xdr:rowOff>21048</xdr:rowOff>
    </xdr:from>
    <xdr:ext cx="599010"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7561795" y="101365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100191</xdr:rowOff>
    </xdr:from>
    <xdr:to>
      <xdr:col>36</xdr:col>
      <xdr:colOff>165100</xdr:colOff>
      <xdr:row>59</xdr:row>
      <xdr:rowOff>30341</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6921500" y="10044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59</xdr:row>
      <xdr:rowOff>21468</xdr:rowOff>
    </xdr:from>
    <xdr:ext cx="599010"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6672795" y="101370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130996</xdr:rowOff>
    </xdr:from>
    <xdr:to>
      <xdr:col>55</xdr:col>
      <xdr:colOff>50800</xdr:colOff>
      <xdr:row>58</xdr:row>
      <xdr:rowOff>61146</xdr:rowOff>
    </xdr:to>
    <xdr:sp macro="" textlink="">
      <xdr:nvSpPr>
        <xdr:cNvPr id="360" name="楕円 359">
          <a:extLst>
            <a:ext uri="{FF2B5EF4-FFF2-40B4-BE49-F238E27FC236}">
              <a16:creationId xmlns:a16="http://schemas.microsoft.com/office/drawing/2014/main" id="{00000000-0008-0000-0700-000068010000}"/>
            </a:ext>
          </a:extLst>
        </xdr:cNvPr>
        <xdr:cNvSpPr/>
      </xdr:nvSpPr>
      <xdr:spPr>
        <a:xfrm>
          <a:off x="10426700" y="9903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153873</xdr:rowOff>
    </xdr:from>
    <xdr:ext cx="599010" cy="259045"/>
    <xdr:sp macro="" textlink="">
      <xdr:nvSpPr>
        <xdr:cNvPr id="361" name="農林水産業費該当値テキスト">
          <a:extLst>
            <a:ext uri="{FF2B5EF4-FFF2-40B4-BE49-F238E27FC236}">
              <a16:creationId xmlns:a16="http://schemas.microsoft.com/office/drawing/2014/main" id="{00000000-0008-0000-0700-000069010000}"/>
            </a:ext>
          </a:extLst>
        </xdr:cNvPr>
        <xdr:cNvSpPr txBox="1"/>
      </xdr:nvSpPr>
      <xdr:spPr>
        <a:xfrm>
          <a:off x="10528300" y="97550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539,512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80963</xdr:rowOff>
    </xdr:from>
    <xdr:to>
      <xdr:col>50</xdr:col>
      <xdr:colOff>165100</xdr:colOff>
      <xdr:row>58</xdr:row>
      <xdr:rowOff>11113</xdr:rowOff>
    </xdr:to>
    <xdr:sp macro="" textlink="">
      <xdr:nvSpPr>
        <xdr:cNvPr id="362" name="楕円 361">
          <a:extLst>
            <a:ext uri="{FF2B5EF4-FFF2-40B4-BE49-F238E27FC236}">
              <a16:creationId xmlns:a16="http://schemas.microsoft.com/office/drawing/2014/main" id="{00000000-0008-0000-0700-00006A010000}"/>
            </a:ext>
          </a:extLst>
        </xdr:cNvPr>
        <xdr:cNvSpPr/>
      </xdr:nvSpPr>
      <xdr:spPr>
        <a:xfrm>
          <a:off x="9588500" y="9853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27640</xdr:rowOff>
    </xdr:from>
    <xdr:ext cx="59901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9339795" y="96288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26634</xdr:rowOff>
    </xdr:from>
    <xdr:to>
      <xdr:col>46</xdr:col>
      <xdr:colOff>38100</xdr:colOff>
      <xdr:row>57</xdr:row>
      <xdr:rowOff>128234</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8699500" y="9799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144761</xdr:rowOff>
    </xdr:from>
    <xdr:ext cx="59901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8450795" y="9574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53</xdr:row>
      <xdr:rowOff>101005</xdr:rowOff>
    </xdr:from>
    <xdr:to>
      <xdr:col>41</xdr:col>
      <xdr:colOff>101600</xdr:colOff>
      <xdr:row>54</xdr:row>
      <xdr:rowOff>31155</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7810500" y="9187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86705</xdr:colOff>
      <xdr:row>52</xdr:row>
      <xdr:rowOff>47682</xdr:rowOff>
    </xdr:from>
    <xdr:ext cx="690189"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7516205" y="896308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2,418,228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51</xdr:row>
      <xdr:rowOff>84452</xdr:rowOff>
    </xdr:from>
    <xdr:to>
      <xdr:col>36</xdr:col>
      <xdr:colOff>165100</xdr:colOff>
      <xdr:row>52</xdr:row>
      <xdr:rowOff>14602</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6921500" y="8828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150205</xdr:colOff>
      <xdr:row>50</xdr:row>
      <xdr:rowOff>31129</xdr:rowOff>
    </xdr:from>
    <xdr:ext cx="690189"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6627205" y="860362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3,361,673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0" name="正方形/長方形 369">
          <a:extLst>
            <a:ext uri="{FF2B5EF4-FFF2-40B4-BE49-F238E27FC236}">
              <a16:creationId xmlns:a16="http://schemas.microsoft.com/office/drawing/2014/main" id="{00000000-0008-0000-0700-000072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1" name="正方形/長方形 370">
          <a:extLst>
            <a:ext uri="{FF2B5EF4-FFF2-40B4-BE49-F238E27FC236}">
              <a16:creationId xmlns:a16="http://schemas.microsoft.com/office/drawing/2014/main" id="{00000000-0008-0000-0700-000073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9" name="直線コネクタ 378">
          <a:extLst>
            <a:ext uri="{FF2B5EF4-FFF2-40B4-BE49-F238E27FC236}">
              <a16:creationId xmlns:a16="http://schemas.microsoft.com/office/drawing/2014/main" id="{00000000-0008-0000-0700-00007B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0" name="直線コネクタ 379">
          <a:extLst>
            <a:ext uri="{FF2B5EF4-FFF2-40B4-BE49-F238E27FC236}">
              <a16:creationId xmlns:a16="http://schemas.microsoft.com/office/drawing/2014/main" id="{00000000-0008-0000-0700-00007C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144434</xdr:rowOff>
    </xdr:from>
    <xdr:ext cx="595419"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160762</xdr:rowOff>
    </xdr:from>
    <xdr:ext cx="595419"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5642</xdr:rowOff>
    </xdr:from>
    <xdr:ext cx="59541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商工費グラフ枠">
          <a:extLst>
            <a:ext uri="{FF2B5EF4-FFF2-40B4-BE49-F238E27FC236}">
              <a16:creationId xmlns:a16="http://schemas.microsoft.com/office/drawing/2014/main" id="{00000000-0008-0000-0700-00008A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135265</xdr:rowOff>
    </xdr:from>
    <xdr:to>
      <xdr:col>54</xdr:col>
      <xdr:colOff>189865</xdr:colOff>
      <xdr:row>79</xdr:row>
      <xdr:rowOff>93862</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flipV="1">
          <a:off x="10475595" y="12136765"/>
          <a:ext cx="1270" cy="15016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97689</xdr:rowOff>
    </xdr:from>
    <xdr:ext cx="469744" cy="259045"/>
    <xdr:sp macro="" textlink="">
      <xdr:nvSpPr>
        <xdr:cNvPr id="396" name="商工費最小値テキスト">
          <a:extLst>
            <a:ext uri="{FF2B5EF4-FFF2-40B4-BE49-F238E27FC236}">
              <a16:creationId xmlns:a16="http://schemas.microsoft.com/office/drawing/2014/main" id="{00000000-0008-0000-0700-00008C010000}"/>
            </a:ext>
          </a:extLst>
        </xdr:cNvPr>
        <xdr:cNvSpPr txBox="1"/>
      </xdr:nvSpPr>
      <xdr:spPr>
        <a:xfrm>
          <a:off x="10528300" y="13642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93862</xdr:rowOff>
    </xdr:from>
    <xdr:to>
      <xdr:col>55</xdr:col>
      <xdr:colOff>88900</xdr:colOff>
      <xdr:row>79</xdr:row>
      <xdr:rowOff>93862</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10388600" y="13638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81942</xdr:rowOff>
    </xdr:from>
    <xdr:ext cx="599010" cy="259045"/>
    <xdr:sp macro="" textlink="">
      <xdr:nvSpPr>
        <xdr:cNvPr id="398" name="商工費最大値テキスト">
          <a:extLst>
            <a:ext uri="{FF2B5EF4-FFF2-40B4-BE49-F238E27FC236}">
              <a16:creationId xmlns:a16="http://schemas.microsoft.com/office/drawing/2014/main" id="{00000000-0008-0000-0700-00008E010000}"/>
            </a:ext>
          </a:extLst>
        </xdr:cNvPr>
        <xdr:cNvSpPr txBox="1"/>
      </xdr:nvSpPr>
      <xdr:spPr>
        <a:xfrm>
          <a:off x="10528300" y="119119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461,358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135265</xdr:rowOff>
    </xdr:from>
    <xdr:to>
      <xdr:col>55</xdr:col>
      <xdr:colOff>88900</xdr:colOff>
      <xdr:row>70</xdr:row>
      <xdr:rowOff>135265</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10388600" y="12136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56935</xdr:rowOff>
    </xdr:from>
    <xdr:to>
      <xdr:col>55</xdr:col>
      <xdr:colOff>0</xdr:colOff>
      <xdr:row>78</xdr:row>
      <xdr:rowOff>65754</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flipV="1">
          <a:off x="9639300" y="13430035"/>
          <a:ext cx="838200" cy="8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22522</xdr:rowOff>
    </xdr:from>
    <xdr:ext cx="534377" cy="259045"/>
    <xdr:sp macro="" textlink="">
      <xdr:nvSpPr>
        <xdr:cNvPr id="401" name="商工費平均値テキスト">
          <a:extLst>
            <a:ext uri="{FF2B5EF4-FFF2-40B4-BE49-F238E27FC236}">
              <a16:creationId xmlns:a16="http://schemas.microsoft.com/office/drawing/2014/main" id="{00000000-0008-0000-0700-000091010000}"/>
            </a:ext>
          </a:extLst>
        </xdr:cNvPr>
        <xdr:cNvSpPr txBox="1"/>
      </xdr:nvSpPr>
      <xdr:spPr>
        <a:xfrm>
          <a:off x="10528300" y="132241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171095</xdr:rowOff>
    </xdr:from>
    <xdr:to>
      <xdr:col>55</xdr:col>
      <xdr:colOff>50800</xdr:colOff>
      <xdr:row>78</xdr:row>
      <xdr:rowOff>101245</xdr:rowOff>
    </xdr:to>
    <xdr:sp macro="" textlink="">
      <xdr:nvSpPr>
        <xdr:cNvPr id="402" name="フローチャート: 判断 401">
          <a:extLst>
            <a:ext uri="{FF2B5EF4-FFF2-40B4-BE49-F238E27FC236}">
              <a16:creationId xmlns:a16="http://schemas.microsoft.com/office/drawing/2014/main" id="{00000000-0008-0000-0700-000092010000}"/>
            </a:ext>
          </a:extLst>
        </xdr:cNvPr>
        <xdr:cNvSpPr/>
      </xdr:nvSpPr>
      <xdr:spPr>
        <a:xfrm>
          <a:off x="10426700" y="13372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65754</xdr:rowOff>
    </xdr:from>
    <xdr:to>
      <xdr:col>50</xdr:col>
      <xdr:colOff>114300</xdr:colOff>
      <xdr:row>78</xdr:row>
      <xdr:rowOff>122379</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flipV="1">
          <a:off x="8750300" y="13438854"/>
          <a:ext cx="889000" cy="56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48363</xdr:rowOff>
    </xdr:from>
    <xdr:to>
      <xdr:col>50</xdr:col>
      <xdr:colOff>165100</xdr:colOff>
      <xdr:row>78</xdr:row>
      <xdr:rowOff>149963</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9588500" y="13421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141090</xdr:rowOff>
    </xdr:from>
    <xdr:ext cx="534377" cy="259045"/>
    <xdr:sp macro="" textlink="">
      <xdr:nvSpPr>
        <xdr:cNvPr id="405" name="テキスト ボックス 404">
          <a:extLst>
            <a:ext uri="{FF2B5EF4-FFF2-40B4-BE49-F238E27FC236}">
              <a16:creationId xmlns:a16="http://schemas.microsoft.com/office/drawing/2014/main" id="{00000000-0008-0000-0700-000095010000}"/>
            </a:ext>
          </a:extLst>
        </xdr:cNvPr>
        <xdr:cNvSpPr txBox="1"/>
      </xdr:nvSpPr>
      <xdr:spPr>
        <a:xfrm>
          <a:off x="9372111" y="13514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122379</xdr:rowOff>
    </xdr:from>
    <xdr:to>
      <xdr:col>45</xdr:col>
      <xdr:colOff>177800</xdr:colOff>
      <xdr:row>78</xdr:row>
      <xdr:rowOff>124044</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flipV="1">
          <a:off x="7861300" y="13495479"/>
          <a:ext cx="889000" cy="1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56299</xdr:rowOff>
    </xdr:from>
    <xdr:to>
      <xdr:col>46</xdr:col>
      <xdr:colOff>38100</xdr:colOff>
      <xdr:row>78</xdr:row>
      <xdr:rowOff>157899</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8699500" y="13429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2976</xdr:rowOff>
    </xdr:from>
    <xdr:ext cx="534377"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8483111" y="13204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124044</xdr:rowOff>
    </xdr:from>
    <xdr:to>
      <xdr:col>41</xdr:col>
      <xdr:colOff>50800</xdr:colOff>
      <xdr:row>78</xdr:row>
      <xdr:rowOff>135582</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6972300" y="13497144"/>
          <a:ext cx="889000" cy="11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66508</xdr:rowOff>
    </xdr:from>
    <xdr:to>
      <xdr:col>41</xdr:col>
      <xdr:colOff>101600</xdr:colOff>
      <xdr:row>78</xdr:row>
      <xdr:rowOff>168108</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7810500" y="13439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13185</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7594111" y="13214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70593</xdr:rowOff>
    </xdr:from>
    <xdr:to>
      <xdr:col>36</xdr:col>
      <xdr:colOff>165100</xdr:colOff>
      <xdr:row>79</xdr:row>
      <xdr:rowOff>743</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6921500" y="13443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17270</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6705111" y="13218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6135</xdr:rowOff>
    </xdr:from>
    <xdr:to>
      <xdr:col>55</xdr:col>
      <xdr:colOff>50800</xdr:colOff>
      <xdr:row>78</xdr:row>
      <xdr:rowOff>107735</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10426700" y="13379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156012</xdr:rowOff>
    </xdr:from>
    <xdr:ext cx="534377" cy="259045"/>
    <xdr:sp macro="" textlink="">
      <xdr:nvSpPr>
        <xdr:cNvPr id="420" name="商工費該当値テキスト">
          <a:extLst>
            <a:ext uri="{FF2B5EF4-FFF2-40B4-BE49-F238E27FC236}">
              <a16:creationId xmlns:a16="http://schemas.microsoft.com/office/drawing/2014/main" id="{00000000-0008-0000-0700-0000A4010000}"/>
            </a:ext>
          </a:extLst>
        </xdr:cNvPr>
        <xdr:cNvSpPr txBox="1"/>
      </xdr:nvSpPr>
      <xdr:spPr>
        <a:xfrm>
          <a:off x="10528300" y="13357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14954</xdr:rowOff>
    </xdr:from>
    <xdr:to>
      <xdr:col>50</xdr:col>
      <xdr:colOff>165100</xdr:colOff>
      <xdr:row>78</xdr:row>
      <xdr:rowOff>116554</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9588500" y="13388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133081</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9372111" y="13163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71579</xdr:rowOff>
    </xdr:from>
    <xdr:to>
      <xdr:col>46</xdr:col>
      <xdr:colOff>38100</xdr:colOff>
      <xdr:row>79</xdr:row>
      <xdr:rowOff>1729</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8699500" y="13444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164306</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8483111" y="13537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73244</xdr:rowOff>
    </xdr:from>
    <xdr:to>
      <xdr:col>41</xdr:col>
      <xdr:colOff>101600</xdr:colOff>
      <xdr:row>79</xdr:row>
      <xdr:rowOff>3394</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7810500" y="13446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165971</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7594111" y="13539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84782</xdr:rowOff>
    </xdr:from>
    <xdr:to>
      <xdr:col>36</xdr:col>
      <xdr:colOff>165100</xdr:colOff>
      <xdr:row>79</xdr:row>
      <xdr:rowOff>14932</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6921500" y="13457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6059</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6705111" y="13550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a:extLst>
            <a:ext uri="{FF2B5EF4-FFF2-40B4-BE49-F238E27FC236}">
              <a16:creationId xmlns:a16="http://schemas.microsoft.com/office/drawing/2014/main" id="{00000000-0008-0000-0700-0000B6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91</xdr:row>
      <xdr:rowOff>21970</xdr:rowOff>
    </xdr:from>
    <xdr:ext cx="685572"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5918428" y="15623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38298</xdr:rowOff>
    </xdr:from>
    <xdr:ext cx="685572"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土木費グラフ枠">
          <a:extLst>
            <a:ext uri="{FF2B5EF4-FFF2-40B4-BE49-F238E27FC236}">
              <a16:creationId xmlns:a16="http://schemas.microsoft.com/office/drawing/2014/main" id="{00000000-0008-0000-0700-0000C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157786</xdr:rowOff>
    </xdr:from>
    <xdr:to>
      <xdr:col>54</xdr:col>
      <xdr:colOff>189865</xdr:colOff>
      <xdr:row>99</xdr:row>
      <xdr:rowOff>58516</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flipV="1">
          <a:off x="10475595" y="15416836"/>
          <a:ext cx="1270" cy="1615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62343</xdr:rowOff>
    </xdr:from>
    <xdr:ext cx="534377" cy="259045"/>
    <xdr:sp macro="" textlink="">
      <xdr:nvSpPr>
        <xdr:cNvPr id="455" name="土木費最小値テキスト">
          <a:extLst>
            <a:ext uri="{FF2B5EF4-FFF2-40B4-BE49-F238E27FC236}">
              <a16:creationId xmlns:a16="http://schemas.microsoft.com/office/drawing/2014/main" id="{00000000-0008-0000-0700-0000C7010000}"/>
            </a:ext>
          </a:extLst>
        </xdr:cNvPr>
        <xdr:cNvSpPr txBox="1"/>
      </xdr:nvSpPr>
      <xdr:spPr>
        <a:xfrm>
          <a:off x="10528300" y="17035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58516</xdr:rowOff>
    </xdr:from>
    <xdr:to>
      <xdr:col>55</xdr:col>
      <xdr:colOff>88900</xdr:colOff>
      <xdr:row>99</xdr:row>
      <xdr:rowOff>58516</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10388600" y="17032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104463</xdr:rowOff>
    </xdr:from>
    <xdr:ext cx="690189" cy="259045"/>
    <xdr:sp macro="" textlink="">
      <xdr:nvSpPr>
        <xdr:cNvPr id="457" name="土木費最大値テキスト">
          <a:extLst>
            <a:ext uri="{FF2B5EF4-FFF2-40B4-BE49-F238E27FC236}">
              <a16:creationId xmlns:a16="http://schemas.microsoft.com/office/drawing/2014/main" id="{00000000-0008-0000-0700-0000C9010000}"/>
            </a:ext>
          </a:extLst>
        </xdr:cNvPr>
        <xdr:cNvSpPr txBox="1"/>
      </xdr:nvSpPr>
      <xdr:spPr>
        <a:xfrm>
          <a:off x="10528300" y="1519206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1,520,886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157786</xdr:rowOff>
    </xdr:from>
    <xdr:to>
      <xdr:col>55</xdr:col>
      <xdr:colOff>88900</xdr:colOff>
      <xdr:row>89</xdr:row>
      <xdr:rowOff>157786</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10388600" y="15416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23847</xdr:rowOff>
    </xdr:from>
    <xdr:to>
      <xdr:col>55</xdr:col>
      <xdr:colOff>0</xdr:colOff>
      <xdr:row>98</xdr:row>
      <xdr:rowOff>107793</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flipV="1">
          <a:off x="9639300" y="16825947"/>
          <a:ext cx="838200" cy="83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29362</xdr:rowOff>
    </xdr:from>
    <xdr:ext cx="599010" cy="259045"/>
    <xdr:sp macro="" textlink="">
      <xdr:nvSpPr>
        <xdr:cNvPr id="460" name="土木費平均値テキスト">
          <a:extLst>
            <a:ext uri="{FF2B5EF4-FFF2-40B4-BE49-F238E27FC236}">
              <a16:creationId xmlns:a16="http://schemas.microsoft.com/office/drawing/2014/main" id="{00000000-0008-0000-0700-0000CC010000}"/>
            </a:ext>
          </a:extLst>
        </xdr:cNvPr>
        <xdr:cNvSpPr txBox="1"/>
      </xdr:nvSpPr>
      <xdr:spPr>
        <a:xfrm>
          <a:off x="10528300" y="1683146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50935</xdr:rowOff>
    </xdr:from>
    <xdr:to>
      <xdr:col>55</xdr:col>
      <xdr:colOff>50800</xdr:colOff>
      <xdr:row>98</xdr:row>
      <xdr:rowOff>152535</xdr:rowOff>
    </xdr:to>
    <xdr:sp macro="" textlink="">
      <xdr:nvSpPr>
        <xdr:cNvPr id="461" name="フローチャート: 判断 460">
          <a:extLst>
            <a:ext uri="{FF2B5EF4-FFF2-40B4-BE49-F238E27FC236}">
              <a16:creationId xmlns:a16="http://schemas.microsoft.com/office/drawing/2014/main" id="{00000000-0008-0000-0700-0000CD010000}"/>
            </a:ext>
          </a:extLst>
        </xdr:cNvPr>
        <xdr:cNvSpPr/>
      </xdr:nvSpPr>
      <xdr:spPr>
        <a:xfrm>
          <a:off x="10426700" y="16853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107793</xdr:rowOff>
    </xdr:from>
    <xdr:to>
      <xdr:col>50</xdr:col>
      <xdr:colOff>114300</xdr:colOff>
      <xdr:row>98</xdr:row>
      <xdr:rowOff>165636</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flipV="1">
          <a:off x="8750300" y="16909893"/>
          <a:ext cx="889000" cy="57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59607</xdr:rowOff>
    </xdr:from>
    <xdr:to>
      <xdr:col>50</xdr:col>
      <xdr:colOff>165100</xdr:colOff>
      <xdr:row>98</xdr:row>
      <xdr:rowOff>161207</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9588500" y="16861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152334</xdr:rowOff>
    </xdr:from>
    <xdr:ext cx="599010"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9339795" y="169544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116943</xdr:rowOff>
    </xdr:from>
    <xdr:to>
      <xdr:col>45</xdr:col>
      <xdr:colOff>177800</xdr:colOff>
      <xdr:row>98</xdr:row>
      <xdr:rowOff>165636</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7861300" y="16919043"/>
          <a:ext cx="889000" cy="48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62353</xdr:rowOff>
    </xdr:from>
    <xdr:to>
      <xdr:col>46</xdr:col>
      <xdr:colOff>38100</xdr:colOff>
      <xdr:row>98</xdr:row>
      <xdr:rowOff>163953</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8699500" y="16864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97</xdr:row>
      <xdr:rowOff>9030</xdr:rowOff>
    </xdr:from>
    <xdr:ext cx="599010"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8450795" y="166396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116943</xdr:rowOff>
    </xdr:from>
    <xdr:to>
      <xdr:col>41</xdr:col>
      <xdr:colOff>50800</xdr:colOff>
      <xdr:row>98</xdr:row>
      <xdr:rowOff>128020</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flipV="1">
          <a:off x="6972300" y="16919043"/>
          <a:ext cx="889000" cy="11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54608</xdr:rowOff>
    </xdr:from>
    <xdr:to>
      <xdr:col>41</xdr:col>
      <xdr:colOff>101600</xdr:colOff>
      <xdr:row>98</xdr:row>
      <xdr:rowOff>156208</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7810500" y="16856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97</xdr:row>
      <xdr:rowOff>1285</xdr:rowOff>
    </xdr:from>
    <xdr:ext cx="59901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7561795" y="16631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57234</xdr:rowOff>
    </xdr:from>
    <xdr:to>
      <xdr:col>36</xdr:col>
      <xdr:colOff>165100</xdr:colOff>
      <xdr:row>98</xdr:row>
      <xdr:rowOff>158834</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6921500" y="16859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97</xdr:row>
      <xdr:rowOff>3911</xdr:rowOff>
    </xdr:from>
    <xdr:ext cx="59901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6672795" y="166345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144497</xdr:rowOff>
    </xdr:from>
    <xdr:to>
      <xdr:col>55</xdr:col>
      <xdr:colOff>50800</xdr:colOff>
      <xdr:row>98</xdr:row>
      <xdr:rowOff>74647</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10426700" y="16775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167374</xdr:rowOff>
    </xdr:from>
    <xdr:ext cx="599010" cy="259045"/>
    <xdr:sp macro="" textlink="">
      <xdr:nvSpPr>
        <xdr:cNvPr id="479" name="土木費該当値テキスト">
          <a:extLst>
            <a:ext uri="{FF2B5EF4-FFF2-40B4-BE49-F238E27FC236}">
              <a16:creationId xmlns:a16="http://schemas.microsoft.com/office/drawing/2014/main" id="{00000000-0008-0000-0700-0000DF010000}"/>
            </a:ext>
          </a:extLst>
        </xdr:cNvPr>
        <xdr:cNvSpPr txBox="1"/>
      </xdr:nvSpPr>
      <xdr:spPr>
        <a:xfrm>
          <a:off x="10528300" y="16626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226,427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56993</xdr:rowOff>
    </xdr:from>
    <xdr:to>
      <xdr:col>50</xdr:col>
      <xdr:colOff>165100</xdr:colOff>
      <xdr:row>98</xdr:row>
      <xdr:rowOff>158593</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9588500" y="16859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97</xdr:row>
      <xdr:rowOff>3670</xdr:rowOff>
    </xdr:from>
    <xdr:ext cx="59901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9339795" y="16634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114836</xdr:rowOff>
    </xdr:from>
    <xdr:to>
      <xdr:col>46</xdr:col>
      <xdr:colOff>38100</xdr:colOff>
      <xdr:row>99</xdr:row>
      <xdr:rowOff>44986</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8699500" y="16916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36113</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8483111" y="17009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66143</xdr:rowOff>
    </xdr:from>
    <xdr:to>
      <xdr:col>41</xdr:col>
      <xdr:colOff>101600</xdr:colOff>
      <xdr:row>98</xdr:row>
      <xdr:rowOff>167743</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7810500" y="16868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158870</xdr:rowOff>
    </xdr:from>
    <xdr:ext cx="599010"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7561795" y="169609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77220</xdr:rowOff>
    </xdr:from>
    <xdr:to>
      <xdr:col>36</xdr:col>
      <xdr:colOff>165100</xdr:colOff>
      <xdr:row>99</xdr:row>
      <xdr:rowOff>7370</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6921500" y="1687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169947</xdr:rowOff>
    </xdr:from>
    <xdr:ext cx="599010"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6672795" y="169720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消防費グラフ枠">
          <a:extLst>
            <a:ext uri="{FF2B5EF4-FFF2-40B4-BE49-F238E27FC236}">
              <a16:creationId xmlns:a16="http://schemas.microsoft.com/office/drawing/2014/main" id="{00000000-0008-0000-0700-0000FE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102617</xdr:rowOff>
    </xdr:from>
    <xdr:to>
      <xdr:col>85</xdr:col>
      <xdr:colOff>126364</xdr:colOff>
      <xdr:row>39</xdr:row>
      <xdr:rowOff>19090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flipV="1">
          <a:off x="16317595" y="5246117"/>
          <a:ext cx="1269" cy="14595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22917</xdr:rowOff>
    </xdr:from>
    <xdr:ext cx="469744" cy="259045"/>
    <xdr:sp macro="" textlink="">
      <xdr:nvSpPr>
        <xdr:cNvPr id="512" name="消防費最小値テキスト">
          <a:extLst>
            <a:ext uri="{FF2B5EF4-FFF2-40B4-BE49-F238E27FC236}">
              <a16:creationId xmlns:a16="http://schemas.microsoft.com/office/drawing/2014/main" id="{00000000-0008-0000-0700-000000020000}"/>
            </a:ext>
          </a:extLst>
        </xdr:cNvPr>
        <xdr:cNvSpPr txBox="1"/>
      </xdr:nvSpPr>
      <xdr:spPr>
        <a:xfrm>
          <a:off x="16370300" y="6709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19090</xdr:rowOff>
    </xdr:from>
    <xdr:to>
      <xdr:col>86</xdr:col>
      <xdr:colOff>25400</xdr:colOff>
      <xdr:row>39</xdr:row>
      <xdr:rowOff>19090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6230600" y="6705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49294</xdr:rowOff>
    </xdr:from>
    <xdr:ext cx="599010" cy="259045"/>
    <xdr:sp macro="" textlink="">
      <xdr:nvSpPr>
        <xdr:cNvPr id="514" name="消防費最大値テキスト">
          <a:extLst>
            <a:ext uri="{FF2B5EF4-FFF2-40B4-BE49-F238E27FC236}">
              <a16:creationId xmlns:a16="http://schemas.microsoft.com/office/drawing/2014/main" id="{00000000-0008-0000-0700-000002020000}"/>
            </a:ext>
          </a:extLst>
        </xdr:cNvPr>
        <xdr:cNvSpPr txBox="1"/>
      </xdr:nvSpPr>
      <xdr:spPr>
        <a:xfrm>
          <a:off x="16370300" y="50213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389,733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102617</xdr:rowOff>
    </xdr:from>
    <xdr:to>
      <xdr:col>86</xdr:col>
      <xdr:colOff>25400</xdr:colOff>
      <xdr:row>30</xdr:row>
      <xdr:rowOff>102617</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6230600" y="5246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5607</xdr:rowOff>
    </xdr:from>
    <xdr:to>
      <xdr:col>85</xdr:col>
      <xdr:colOff>127000</xdr:colOff>
      <xdr:row>39</xdr:row>
      <xdr:rowOff>13036</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5481300" y="6692157"/>
          <a:ext cx="838200" cy="7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92868</xdr:rowOff>
    </xdr:from>
    <xdr:ext cx="534377" cy="259045"/>
    <xdr:sp macro="" textlink="">
      <xdr:nvSpPr>
        <xdr:cNvPr id="517" name="消防費平均値テキスト">
          <a:extLst>
            <a:ext uri="{FF2B5EF4-FFF2-40B4-BE49-F238E27FC236}">
              <a16:creationId xmlns:a16="http://schemas.microsoft.com/office/drawing/2014/main" id="{00000000-0008-0000-0700-000005020000}"/>
            </a:ext>
          </a:extLst>
        </xdr:cNvPr>
        <xdr:cNvSpPr txBox="1"/>
      </xdr:nvSpPr>
      <xdr:spPr>
        <a:xfrm>
          <a:off x="16370300" y="62650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69991</xdr:rowOff>
    </xdr:from>
    <xdr:to>
      <xdr:col>85</xdr:col>
      <xdr:colOff>177800</xdr:colOff>
      <xdr:row>38</xdr:row>
      <xdr:rowOff>141</xdr:rowOff>
    </xdr:to>
    <xdr:sp macro="" textlink="">
      <xdr:nvSpPr>
        <xdr:cNvPr id="518" name="フローチャート: 判断 517">
          <a:extLst>
            <a:ext uri="{FF2B5EF4-FFF2-40B4-BE49-F238E27FC236}">
              <a16:creationId xmlns:a16="http://schemas.microsoft.com/office/drawing/2014/main" id="{00000000-0008-0000-0700-000006020000}"/>
            </a:ext>
          </a:extLst>
        </xdr:cNvPr>
        <xdr:cNvSpPr/>
      </xdr:nvSpPr>
      <xdr:spPr>
        <a:xfrm>
          <a:off x="16268700" y="6413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170717</xdr:rowOff>
    </xdr:from>
    <xdr:to>
      <xdr:col>81</xdr:col>
      <xdr:colOff>50800</xdr:colOff>
      <xdr:row>39</xdr:row>
      <xdr:rowOff>5607</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4592300" y="6685817"/>
          <a:ext cx="889000" cy="6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134529</xdr:rowOff>
    </xdr:from>
    <xdr:to>
      <xdr:col>81</xdr:col>
      <xdr:colOff>101600</xdr:colOff>
      <xdr:row>38</xdr:row>
      <xdr:rowOff>64678</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5430500" y="647817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81206</xdr:rowOff>
    </xdr:from>
    <xdr:ext cx="534377"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5214111" y="6253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170717</xdr:rowOff>
    </xdr:from>
    <xdr:to>
      <xdr:col>76</xdr:col>
      <xdr:colOff>114300</xdr:colOff>
      <xdr:row>39</xdr:row>
      <xdr:rowOff>11733</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3703300" y="6685817"/>
          <a:ext cx="889000" cy="12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129046</xdr:rowOff>
    </xdr:from>
    <xdr:to>
      <xdr:col>76</xdr:col>
      <xdr:colOff>165100</xdr:colOff>
      <xdr:row>38</xdr:row>
      <xdr:rowOff>59196</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4541500" y="6472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75723</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4325111" y="6247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11733</xdr:rowOff>
    </xdr:from>
    <xdr:to>
      <xdr:col>71</xdr:col>
      <xdr:colOff>177800</xdr:colOff>
      <xdr:row>39</xdr:row>
      <xdr:rowOff>12724</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flipV="1">
          <a:off x="12814300" y="6698283"/>
          <a:ext cx="889000" cy="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148233</xdr:rowOff>
    </xdr:from>
    <xdr:to>
      <xdr:col>72</xdr:col>
      <xdr:colOff>38100</xdr:colOff>
      <xdr:row>38</xdr:row>
      <xdr:rowOff>78383</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3652500" y="6491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94910</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3436111" y="6267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142655</xdr:rowOff>
    </xdr:from>
    <xdr:to>
      <xdr:col>67</xdr:col>
      <xdr:colOff>101600</xdr:colOff>
      <xdr:row>38</xdr:row>
      <xdr:rowOff>72805</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2763500" y="6486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89332</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2547111" y="6261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133686</xdr:rowOff>
    </xdr:from>
    <xdr:to>
      <xdr:col>85</xdr:col>
      <xdr:colOff>177800</xdr:colOff>
      <xdr:row>39</xdr:row>
      <xdr:rowOff>63836</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6268700" y="6648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48613</xdr:rowOff>
    </xdr:from>
    <xdr:ext cx="469744" cy="259045"/>
    <xdr:sp macro="" textlink="">
      <xdr:nvSpPr>
        <xdr:cNvPr id="536" name="消防費該当値テキスト">
          <a:extLst>
            <a:ext uri="{FF2B5EF4-FFF2-40B4-BE49-F238E27FC236}">
              <a16:creationId xmlns:a16="http://schemas.microsoft.com/office/drawing/2014/main" id="{00000000-0008-0000-0700-000018020000}"/>
            </a:ext>
          </a:extLst>
        </xdr:cNvPr>
        <xdr:cNvSpPr txBox="1"/>
      </xdr:nvSpPr>
      <xdr:spPr>
        <a:xfrm>
          <a:off x="16370300" y="6563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126257</xdr:rowOff>
    </xdr:from>
    <xdr:to>
      <xdr:col>81</xdr:col>
      <xdr:colOff>101600</xdr:colOff>
      <xdr:row>39</xdr:row>
      <xdr:rowOff>56407</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5430500" y="6641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47534</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5214111" y="6734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119917</xdr:rowOff>
    </xdr:from>
    <xdr:to>
      <xdr:col>76</xdr:col>
      <xdr:colOff>165100</xdr:colOff>
      <xdr:row>39</xdr:row>
      <xdr:rowOff>50067</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4541500" y="6635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41194</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4325111" y="6727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132383</xdr:rowOff>
    </xdr:from>
    <xdr:to>
      <xdr:col>72</xdr:col>
      <xdr:colOff>38100</xdr:colOff>
      <xdr:row>39</xdr:row>
      <xdr:rowOff>62533</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3652500" y="6647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53660</xdr:rowOff>
    </xdr:from>
    <xdr:ext cx="469744"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3468428" y="6740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133374</xdr:rowOff>
    </xdr:from>
    <xdr:to>
      <xdr:col>67</xdr:col>
      <xdr:colOff>101600</xdr:colOff>
      <xdr:row>39</xdr:row>
      <xdr:rowOff>63524</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2763500" y="6648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54651</xdr:rowOff>
    </xdr:from>
    <xdr:ext cx="469744"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2579428" y="6741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教育費グラフ枠">
          <a:extLst>
            <a:ext uri="{FF2B5EF4-FFF2-40B4-BE49-F238E27FC236}">
              <a16:creationId xmlns:a16="http://schemas.microsoft.com/office/drawing/2014/main" id="{00000000-0008-0000-0700-000037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69279</xdr:rowOff>
    </xdr:from>
    <xdr:to>
      <xdr:col>85</xdr:col>
      <xdr:colOff>126364</xdr:colOff>
      <xdr:row>58</xdr:row>
      <xdr:rowOff>133867</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flipV="1">
          <a:off x="16317595" y="8813229"/>
          <a:ext cx="1269" cy="12647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137694</xdr:rowOff>
    </xdr:from>
    <xdr:ext cx="534377" cy="259045"/>
    <xdr:sp macro="" textlink="">
      <xdr:nvSpPr>
        <xdr:cNvPr id="569" name="教育費最小値テキスト">
          <a:extLst>
            <a:ext uri="{FF2B5EF4-FFF2-40B4-BE49-F238E27FC236}">
              <a16:creationId xmlns:a16="http://schemas.microsoft.com/office/drawing/2014/main" id="{00000000-0008-0000-0700-000039020000}"/>
            </a:ext>
          </a:extLst>
        </xdr:cNvPr>
        <xdr:cNvSpPr txBox="1"/>
      </xdr:nvSpPr>
      <xdr:spPr>
        <a:xfrm>
          <a:off x="16370300" y="10081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133867</xdr:rowOff>
    </xdr:from>
    <xdr:to>
      <xdr:col>86</xdr:col>
      <xdr:colOff>25400</xdr:colOff>
      <xdr:row>58</xdr:row>
      <xdr:rowOff>133867</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6230600" y="10077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15956</xdr:rowOff>
    </xdr:from>
    <xdr:ext cx="599010" cy="259045"/>
    <xdr:sp macro="" textlink="">
      <xdr:nvSpPr>
        <xdr:cNvPr id="571" name="教育費最大値テキスト">
          <a:extLst>
            <a:ext uri="{FF2B5EF4-FFF2-40B4-BE49-F238E27FC236}">
              <a16:creationId xmlns:a16="http://schemas.microsoft.com/office/drawing/2014/main" id="{00000000-0008-0000-0700-00003B020000}"/>
            </a:ext>
          </a:extLst>
        </xdr:cNvPr>
        <xdr:cNvSpPr txBox="1"/>
      </xdr:nvSpPr>
      <xdr:spPr>
        <a:xfrm>
          <a:off x="16370300" y="85884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706,966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69279</xdr:rowOff>
    </xdr:from>
    <xdr:to>
      <xdr:col>86</xdr:col>
      <xdr:colOff>25400</xdr:colOff>
      <xdr:row>51</xdr:row>
      <xdr:rowOff>69279</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6230600" y="8813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28690</xdr:rowOff>
    </xdr:from>
    <xdr:to>
      <xdr:col>85</xdr:col>
      <xdr:colOff>127000</xdr:colOff>
      <xdr:row>57</xdr:row>
      <xdr:rowOff>80388</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flipV="1">
          <a:off x="15481300" y="9801340"/>
          <a:ext cx="838200" cy="51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48085</xdr:rowOff>
    </xdr:from>
    <xdr:ext cx="599010" cy="259045"/>
    <xdr:sp macro="" textlink="">
      <xdr:nvSpPr>
        <xdr:cNvPr id="574" name="教育費平均値テキスト">
          <a:extLst>
            <a:ext uri="{FF2B5EF4-FFF2-40B4-BE49-F238E27FC236}">
              <a16:creationId xmlns:a16="http://schemas.microsoft.com/office/drawing/2014/main" id="{00000000-0008-0000-0700-00003E020000}"/>
            </a:ext>
          </a:extLst>
        </xdr:cNvPr>
        <xdr:cNvSpPr txBox="1"/>
      </xdr:nvSpPr>
      <xdr:spPr>
        <a:xfrm>
          <a:off x="16370300" y="982073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69658</xdr:rowOff>
    </xdr:from>
    <xdr:to>
      <xdr:col>85</xdr:col>
      <xdr:colOff>177800</xdr:colOff>
      <xdr:row>57</xdr:row>
      <xdr:rowOff>171258</xdr:rowOff>
    </xdr:to>
    <xdr:sp macro="" textlink="">
      <xdr:nvSpPr>
        <xdr:cNvPr id="575" name="フローチャート: 判断 574">
          <a:extLst>
            <a:ext uri="{FF2B5EF4-FFF2-40B4-BE49-F238E27FC236}">
              <a16:creationId xmlns:a16="http://schemas.microsoft.com/office/drawing/2014/main" id="{00000000-0008-0000-0700-00003F020000}"/>
            </a:ext>
          </a:extLst>
        </xdr:cNvPr>
        <xdr:cNvSpPr/>
      </xdr:nvSpPr>
      <xdr:spPr>
        <a:xfrm>
          <a:off x="16268700" y="9842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80388</xdr:rowOff>
    </xdr:from>
    <xdr:to>
      <xdr:col>81</xdr:col>
      <xdr:colOff>50800</xdr:colOff>
      <xdr:row>57</xdr:row>
      <xdr:rowOff>87263</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4592300" y="9853038"/>
          <a:ext cx="889000" cy="6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103746</xdr:rowOff>
    </xdr:from>
    <xdr:to>
      <xdr:col>81</xdr:col>
      <xdr:colOff>101600</xdr:colOff>
      <xdr:row>58</xdr:row>
      <xdr:rowOff>33896</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5430500" y="987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58</xdr:row>
      <xdr:rowOff>25023</xdr:rowOff>
    </xdr:from>
    <xdr:ext cx="599010"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5181795" y="99691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87263</xdr:rowOff>
    </xdr:from>
    <xdr:to>
      <xdr:col>76</xdr:col>
      <xdr:colOff>114300</xdr:colOff>
      <xdr:row>57</xdr:row>
      <xdr:rowOff>100821</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3703300" y="9859913"/>
          <a:ext cx="889000" cy="13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103312</xdr:rowOff>
    </xdr:from>
    <xdr:to>
      <xdr:col>76</xdr:col>
      <xdr:colOff>165100</xdr:colOff>
      <xdr:row>58</xdr:row>
      <xdr:rowOff>33462</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4541500" y="9875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58</xdr:row>
      <xdr:rowOff>24589</xdr:rowOff>
    </xdr:from>
    <xdr:ext cx="599010"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4292795" y="99686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100821</xdr:rowOff>
    </xdr:from>
    <xdr:to>
      <xdr:col>71</xdr:col>
      <xdr:colOff>177800</xdr:colOff>
      <xdr:row>57</xdr:row>
      <xdr:rowOff>107590</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flipV="1">
          <a:off x="12814300" y="9873471"/>
          <a:ext cx="889000" cy="6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88942</xdr:rowOff>
    </xdr:from>
    <xdr:to>
      <xdr:col>72</xdr:col>
      <xdr:colOff>38100</xdr:colOff>
      <xdr:row>58</xdr:row>
      <xdr:rowOff>19092</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3652500" y="9861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58</xdr:row>
      <xdr:rowOff>10219</xdr:rowOff>
    </xdr:from>
    <xdr:ext cx="59901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3403795" y="99543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98890</xdr:rowOff>
    </xdr:from>
    <xdr:to>
      <xdr:col>67</xdr:col>
      <xdr:colOff>101600</xdr:colOff>
      <xdr:row>58</xdr:row>
      <xdr:rowOff>29040</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2763500" y="9871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58</xdr:row>
      <xdr:rowOff>20167</xdr:rowOff>
    </xdr:from>
    <xdr:ext cx="59901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2514795" y="9964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149340</xdr:rowOff>
    </xdr:from>
    <xdr:to>
      <xdr:col>85</xdr:col>
      <xdr:colOff>177800</xdr:colOff>
      <xdr:row>57</xdr:row>
      <xdr:rowOff>79490</xdr:rowOff>
    </xdr:to>
    <xdr:sp macro="" textlink="">
      <xdr:nvSpPr>
        <xdr:cNvPr id="592" name="楕円 591">
          <a:extLst>
            <a:ext uri="{FF2B5EF4-FFF2-40B4-BE49-F238E27FC236}">
              <a16:creationId xmlns:a16="http://schemas.microsoft.com/office/drawing/2014/main" id="{00000000-0008-0000-0700-000050020000}"/>
            </a:ext>
          </a:extLst>
        </xdr:cNvPr>
        <xdr:cNvSpPr/>
      </xdr:nvSpPr>
      <xdr:spPr>
        <a:xfrm>
          <a:off x="16268700" y="975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767</xdr:rowOff>
    </xdr:from>
    <xdr:ext cx="599010" cy="259045"/>
    <xdr:sp macro="" textlink="">
      <xdr:nvSpPr>
        <xdr:cNvPr id="593" name="教育費該当値テキスト">
          <a:extLst>
            <a:ext uri="{FF2B5EF4-FFF2-40B4-BE49-F238E27FC236}">
              <a16:creationId xmlns:a16="http://schemas.microsoft.com/office/drawing/2014/main" id="{00000000-0008-0000-0700-000051020000}"/>
            </a:ext>
          </a:extLst>
        </xdr:cNvPr>
        <xdr:cNvSpPr txBox="1"/>
      </xdr:nvSpPr>
      <xdr:spPr>
        <a:xfrm>
          <a:off x="16370300" y="96019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29588</xdr:rowOff>
    </xdr:from>
    <xdr:to>
      <xdr:col>81</xdr:col>
      <xdr:colOff>101600</xdr:colOff>
      <xdr:row>57</xdr:row>
      <xdr:rowOff>131188</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5430500" y="9802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55</xdr:row>
      <xdr:rowOff>147715</xdr:rowOff>
    </xdr:from>
    <xdr:ext cx="59901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5181795" y="9577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36463</xdr:rowOff>
    </xdr:from>
    <xdr:to>
      <xdr:col>76</xdr:col>
      <xdr:colOff>165100</xdr:colOff>
      <xdr:row>57</xdr:row>
      <xdr:rowOff>138063</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4541500" y="9809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55</xdr:row>
      <xdr:rowOff>154590</xdr:rowOff>
    </xdr:from>
    <xdr:ext cx="59901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4292795" y="9584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50021</xdr:rowOff>
    </xdr:from>
    <xdr:to>
      <xdr:col>72</xdr:col>
      <xdr:colOff>38100</xdr:colOff>
      <xdr:row>57</xdr:row>
      <xdr:rowOff>151621</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3652500" y="9822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55</xdr:row>
      <xdr:rowOff>168148</xdr:rowOff>
    </xdr:from>
    <xdr:ext cx="59901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3403795" y="95978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56790</xdr:rowOff>
    </xdr:from>
    <xdr:to>
      <xdr:col>67</xdr:col>
      <xdr:colOff>101600</xdr:colOff>
      <xdr:row>57</xdr:row>
      <xdr:rowOff>158390</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2763500" y="9829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56</xdr:row>
      <xdr:rowOff>3467</xdr:rowOff>
    </xdr:from>
    <xdr:ext cx="599010"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2514795" y="96046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4" name="災害復旧費グラフ枠">
          <a:extLst>
            <a:ext uri="{FF2B5EF4-FFF2-40B4-BE49-F238E27FC236}">
              <a16:creationId xmlns:a16="http://schemas.microsoft.com/office/drawing/2014/main" id="{00000000-0008-0000-0700-000070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118959</xdr:rowOff>
    </xdr:from>
    <xdr:to>
      <xdr:col>85</xdr:col>
      <xdr:colOff>126364</xdr:colOff>
      <xdr:row>79</xdr:row>
      <xdr:rowOff>44450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flipV="1">
          <a:off x="16317595" y="12120459"/>
          <a:ext cx="1269" cy="14685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54146</xdr:rowOff>
    </xdr:from>
    <xdr:ext cx="249299" cy="259045"/>
    <xdr:sp macro="" textlink="">
      <xdr:nvSpPr>
        <xdr:cNvPr id="626" name="災害復旧費最小値テキスト">
          <a:extLst>
            <a:ext uri="{FF2B5EF4-FFF2-40B4-BE49-F238E27FC236}">
              <a16:creationId xmlns:a16="http://schemas.microsoft.com/office/drawing/2014/main" id="{00000000-0008-0000-0700-000072020000}"/>
            </a:ext>
          </a:extLst>
        </xdr:cNvPr>
        <xdr:cNvSpPr txBox="1"/>
      </xdr:nvSpPr>
      <xdr:spPr>
        <a:xfrm>
          <a:off x="16370300" y="1359869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65636</xdr:rowOff>
    </xdr:from>
    <xdr:ext cx="599010" cy="259045"/>
    <xdr:sp macro="" textlink="">
      <xdr:nvSpPr>
        <xdr:cNvPr id="628" name="災害復旧費最大値テキスト">
          <a:extLst>
            <a:ext uri="{FF2B5EF4-FFF2-40B4-BE49-F238E27FC236}">
              <a16:creationId xmlns:a16="http://schemas.microsoft.com/office/drawing/2014/main" id="{00000000-0008-0000-0700-000074020000}"/>
            </a:ext>
          </a:extLst>
        </xdr:cNvPr>
        <xdr:cNvSpPr txBox="1"/>
      </xdr:nvSpPr>
      <xdr:spPr>
        <a:xfrm>
          <a:off x="16370300" y="11895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770,888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118959</xdr:rowOff>
    </xdr:from>
    <xdr:to>
      <xdr:col>86</xdr:col>
      <xdr:colOff>25400</xdr:colOff>
      <xdr:row>70</xdr:row>
      <xdr:rowOff>118959</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6230600" y="121204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143046</xdr:rowOff>
    </xdr:from>
    <xdr:ext cx="534377" cy="259045"/>
    <xdr:sp macro="" textlink="">
      <xdr:nvSpPr>
        <xdr:cNvPr id="631" name="災害復旧費平均値テキスト">
          <a:extLst>
            <a:ext uri="{FF2B5EF4-FFF2-40B4-BE49-F238E27FC236}">
              <a16:creationId xmlns:a16="http://schemas.microsoft.com/office/drawing/2014/main" id="{00000000-0008-0000-0700-000077020000}"/>
            </a:ext>
          </a:extLst>
        </xdr:cNvPr>
        <xdr:cNvSpPr txBox="1"/>
      </xdr:nvSpPr>
      <xdr:spPr>
        <a:xfrm>
          <a:off x="16370300" y="133446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120169</xdr:rowOff>
    </xdr:from>
    <xdr:to>
      <xdr:col>85</xdr:col>
      <xdr:colOff>177800</xdr:colOff>
      <xdr:row>79</xdr:row>
      <xdr:rowOff>50319</xdr:rowOff>
    </xdr:to>
    <xdr:sp macro="" textlink="">
      <xdr:nvSpPr>
        <xdr:cNvPr id="632" name="フローチャート: 判断 631">
          <a:extLst>
            <a:ext uri="{FF2B5EF4-FFF2-40B4-BE49-F238E27FC236}">
              <a16:creationId xmlns:a16="http://schemas.microsoft.com/office/drawing/2014/main" id="{00000000-0008-0000-0700-000078020000}"/>
            </a:ext>
          </a:extLst>
        </xdr:cNvPr>
        <xdr:cNvSpPr/>
      </xdr:nvSpPr>
      <xdr:spPr>
        <a:xfrm>
          <a:off x="16268700" y="1349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121190</xdr:rowOff>
    </xdr:from>
    <xdr:to>
      <xdr:col>81</xdr:col>
      <xdr:colOff>101600</xdr:colOff>
      <xdr:row>79</xdr:row>
      <xdr:rowOff>51340</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5430500" y="1349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67867</xdr:rowOff>
    </xdr:from>
    <xdr:ext cx="534377"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5214111" y="13269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128552</xdr:rowOff>
    </xdr:from>
    <xdr:to>
      <xdr:col>76</xdr:col>
      <xdr:colOff>165100</xdr:colOff>
      <xdr:row>79</xdr:row>
      <xdr:rowOff>58702</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4541500" y="1350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75229</xdr:rowOff>
    </xdr:from>
    <xdr:ext cx="534377"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4325111" y="13276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132817</xdr:rowOff>
    </xdr:from>
    <xdr:to>
      <xdr:col>72</xdr:col>
      <xdr:colOff>38100</xdr:colOff>
      <xdr:row>79</xdr:row>
      <xdr:rowOff>62967</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3652500" y="13505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79494</xdr:rowOff>
    </xdr:from>
    <xdr:ext cx="534377"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3436111" y="13281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129651</xdr:rowOff>
    </xdr:from>
    <xdr:to>
      <xdr:col>67</xdr:col>
      <xdr:colOff>101600</xdr:colOff>
      <xdr:row>79</xdr:row>
      <xdr:rowOff>59801</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2763500" y="13502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76328</xdr:rowOff>
    </xdr:from>
    <xdr:ext cx="534377"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2547111" y="13277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49" name="楕円 648">
          <a:extLst>
            <a:ext uri="{FF2B5EF4-FFF2-40B4-BE49-F238E27FC236}">
              <a16:creationId xmlns:a16="http://schemas.microsoft.com/office/drawing/2014/main" id="{00000000-0008-0000-0700-000089020000}"/>
            </a:ext>
          </a:extLst>
        </xdr:cNvPr>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98596</xdr:rowOff>
    </xdr:from>
    <xdr:ext cx="249299" cy="259045"/>
    <xdr:sp macro="" textlink="">
      <xdr:nvSpPr>
        <xdr:cNvPr id="650" name="災害復旧費該当値テキスト">
          <a:extLst>
            <a:ext uri="{FF2B5EF4-FFF2-40B4-BE49-F238E27FC236}">
              <a16:creationId xmlns:a16="http://schemas.microsoft.com/office/drawing/2014/main" id="{00000000-0008-0000-0700-00008A020000}"/>
            </a:ext>
          </a:extLst>
        </xdr:cNvPr>
        <xdr:cNvSpPr txBox="1"/>
      </xdr:nvSpPr>
      <xdr:spPr>
        <a:xfrm>
          <a:off x="16370300" y="1347169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38298</xdr:rowOff>
    </xdr:from>
    <xdr:ext cx="685572"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760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公債費グラフ枠">
          <a:extLst>
            <a:ext uri="{FF2B5EF4-FFF2-40B4-BE49-F238E27FC236}">
              <a16:creationId xmlns:a16="http://schemas.microsoft.com/office/drawing/2014/main" id="{00000000-0008-0000-0700-0000A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137607</xdr:rowOff>
    </xdr:from>
    <xdr:to>
      <xdr:col>85</xdr:col>
      <xdr:colOff>126364</xdr:colOff>
      <xdr:row>99</xdr:row>
      <xdr:rowOff>98879</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flipV="1">
          <a:off x="16317595" y="15568107"/>
          <a:ext cx="1269" cy="15043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102706</xdr:rowOff>
    </xdr:from>
    <xdr:ext cx="249299" cy="259045"/>
    <xdr:sp macro="" textlink="">
      <xdr:nvSpPr>
        <xdr:cNvPr id="685" name="公債費最小値テキスト">
          <a:extLst>
            <a:ext uri="{FF2B5EF4-FFF2-40B4-BE49-F238E27FC236}">
              <a16:creationId xmlns:a16="http://schemas.microsoft.com/office/drawing/2014/main" id="{00000000-0008-0000-0700-0000AD020000}"/>
            </a:ext>
          </a:extLst>
        </xdr:cNvPr>
        <xdr:cNvSpPr txBox="1"/>
      </xdr:nvSpPr>
      <xdr:spPr>
        <a:xfrm>
          <a:off x="16370300" y="17076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98879</xdr:rowOff>
    </xdr:from>
    <xdr:to>
      <xdr:col>86</xdr:col>
      <xdr:colOff>25400</xdr:colOff>
      <xdr:row>99</xdr:row>
      <xdr:rowOff>98879</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6230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84284</xdr:rowOff>
    </xdr:from>
    <xdr:ext cx="599010" cy="259045"/>
    <xdr:sp macro="" textlink="">
      <xdr:nvSpPr>
        <xdr:cNvPr id="687" name="公債費最大値テキスト">
          <a:extLst>
            <a:ext uri="{FF2B5EF4-FFF2-40B4-BE49-F238E27FC236}">
              <a16:creationId xmlns:a16="http://schemas.microsoft.com/office/drawing/2014/main" id="{00000000-0008-0000-0700-0000AF020000}"/>
            </a:ext>
          </a:extLst>
        </xdr:cNvPr>
        <xdr:cNvSpPr txBox="1"/>
      </xdr:nvSpPr>
      <xdr:spPr>
        <a:xfrm>
          <a:off x="16370300" y="15343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921,282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137607</xdr:rowOff>
    </xdr:from>
    <xdr:to>
      <xdr:col>86</xdr:col>
      <xdr:colOff>25400</xdr:colOff>
      <xdr:row>90</xdr:row>
      <xdr:rowOff>137607</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6230600" y="15568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59139</xdr:rowOff>
    </xdr:from>
    <xdr:to>
      <xdr:col>85</xdr:col>
      <xdr:colOff>127000</xdr:colOff>
      <xdr:row>97</xdr:row>
      <xdr:rowOff>138650</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flipV="1">
          <a:off x="15481300" y="16689789"/>
          <a:ext cx="838200" cy="79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124226</xdr:rowOff>
    </xdr:from>
    <xdr:ext cx="599010" cy="259045"/>
    <xdr:sp macro="" textlink="">
      <xdr:nvSpPr>
        <xdr:cNvPr id="690" name="公債費平均値テキスト">
          <a:extLst>
            <a:ext uri="{FF2B5EF4-FFF2-40B4-BE49-F238E27FC236}">
              <a16:creationId xmlns:a16="http://schemas.microsoft.com/office/drawing/2014/main" id="{00000000-0008-0000-0700-0000B2020000}"/>
            </a:ext>
          </a:extLst>
        </xdr:cNvPr>
        <xdr:cNvSpPr txBox="1"/>
      </xdr:nvSpPr>
      <xdr:spPr>
        <a:xfrm>
          <a:off x="16370300" y="167548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145799</xdr:rowOff>
    </xdr:from>
    <xdr:to>
      <xdr:col>85</xdr:col>
      <xdr:colOff>177800</xdr:colOff>
      <xdr:row>98</xdr:row>
      <xdr:rowOff>75949</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6268700" y="16776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138650</xdr:rowOff>
    </xdr:from>
    <xdr:to>
      <xdr:col>81</xdr:col>
      <xdr:colOff>50800</xdr:colOff>
      <xdr:row>98</xdr:row>
      <xdr:rowOff>18334</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flipV="1">
          <a:off x="14592300" y="16769300"/>
          <a:ext cx="889000" cy="51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153022</xdr:rowOff>
    </xdr:from>
    <xdr:to>
      <xdr:col>81</xdr:col>
      <xdr:colOff>101600</xdr:colOff>
      <xdr:row>98</xdr:row>
      <xdr:rowOff>83172</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5430500" y="1678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98</xdr:row>
      <xdr:rowOff>74299</xdr:rowOff>
    </xdr:from>
    <xdr:ext cx="599010"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5181795" y="16876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144487</xdr:rowOff>
    </xdr:from>
    <xdr:to>
      <xdr:col>76</xdr:col>
      <xdr:colOff>114300</xdr:colOff>
      <xdr:row>98</xdr:row>
      <xdr:rowOff>18334</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a:off x="13703300" y="16775137"/>
          <a:ext cx="889000" cy="45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156378</xdr:rowOff>
    </xdr:from>
    <xdr:to>
      <xdr:col>76</xdr:col>
      <xdr:colOff>165100</xdr:colOff>
      <xdr:row>98</xdr:row>
      <xdr:rowOff>86528</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4541500" y="16787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98</xdr:row>
      <xdr:rowOff>77655</xdr:rowOff>
    </xdr:from>
    <xdr:ext cx="59901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4292795" y="168797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135727</xdr:rowOff>
    </xdr:from>
    <xdr:to>
      <xdr:col>71</xdr:col>
      <xdr:colOff>177800</xdr:colOff>
      <xdr:row>97</xdr:row>
      <xdr:rowOff>144487</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a:off x="12814300" y="16766377"/>
          <a:ext cx="889000" cy="8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148544</xdr:rowOff>
    </xdr:from>
    <xdr:to>
      <xdr:col>72</xdr:col>
      <xdr:colOff>38100</xdr:colOff>
      <xdr:row>98</xdr:row>
      <xdr:rowOff>78694</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3652500" y="16779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98</xdr:row>
      <xdr:rowOff>69821</xdr:rowOff>
    </xdr:from>
    <xdr:ext cx="59901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3403795" y="168719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152248</xdr:rowOff>
    </xdr:from>
    <xdr:to>
      <xdr:col>67</xdr:col>
      <xdr:colOff>101600</xdr:colOff>
      <xdr:row>98</xdr:row>
      <xdr:rowOff>82398</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2763500" y="16782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98</xdr:row>
      <xdr:rowOff>73525</xdr:rowOff>
    </xdr:from>
    <xdr:ext cx="59901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2514795" y="168756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8339</xdr:rowOff>
    </xdr:from>
    <xdr:to>
      <xdr:col>85</xdr:col>
      <xdr:colOff>177800</xdr:colOff>
      <xdr:row>97</xdr:row>
      <xdr:rowOff>109939</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6268700" y="16638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31216</xdr:rowOff>
    </xdr:from>
    <xdr:ext cx="599010" cy="259045"/>
    <xdr:sp macro="" textlink="">
      <xdr:nvSpPr>
        <xdr:cNvPr id="709" name="公債費該当値テキスト">
          <a:extLst>
            <a:ext uri="{FF2B5EF4-FFF2-40B4-BE49-F238E27FC236}">
              <a16:creationId xmlns:a16="http://schemas.microsoft.com/office/drawing/2014/main" id="{00000000-0008-0000-0700-0000C5020000}"/>
            </a:ext>
          </a:extLst>
        </xdr:cNvPr>
        <xdr:cNvSpPr txBox="1"/>
      </xdr:nvSpPr>
      <xdr:spPr>
        <a:xfrm>
          <a:off x="16370300" y="164904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234,337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87850</xdr:rowOff>
    </xdr:from>
    <xdr:to>
      <xdr:col>81</xdr:col>
      <xdr:colOff>101600</xdr:colOff>
      <xdr:row>98</xdr:row>
      <xdr:rowOff>18000</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5430500" y="1671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34527</xdr:rowOff>
    </xdr:from>
    <xdr:ext cx="59901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5181795" y="164937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138984</xdr:rowOff>
    </xdr:from>
    <xdr:to>
      <xdr:col>76</xdr:col>
      <xdr:colOff>165100</xdr:colOff>
      <xdr:row>98</xdr:row>
      <xdr:rowOff>69134</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4541500" y="16769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85661</xdr:rowOff>
    </xdr:from>
    <xdr:ext cx="59901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4292795" y="165448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93687</xdr:rowOff>
    </xdr:from>
    <xdr:to>
      <xdr:col>72</xdr:col>
      <xdr:colOff>38100</xdr:colOff>
      <xdr:row>98</xdr:row>
      <xdr:rowOff>23837</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3652500" y="16724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40364</xdr:rowOff>
    </xdr:from>
    <xdr:ext cx="59901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3403795" y="164995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84927</xdr:rowOff>
    </xdr:from>
    <xdr:to>
      <xdr:col>67</xdr:col>
      <xdr:colOff>101600</xdr:colOff>
      <xdr:row>98</xdr:row>
      <xdr:rowOff>15077</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2763500" y="16715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31604</xdr:rowOff>
    </xdr:from>
    <xdr:ext cx="599010"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2514795" y="164908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0" name="諸支出金グラフ枠">
          <a:extLst>
            <a:ext uri="{FF2B5EF4-FFF2-40B4-BE49-F238E27FC236}">
              <a16:creationId xmlns:a16="http://schemas.microsoft.com/office/drawing/2014/main" id="{00000000-0008-0000-0700-0000E4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50089</xdr:rowOff>
    </xdr:from>
    <xdr:to>
      <xdr:col>116</xdr:col>
      <xdr:colOff>62864</xdr:colOff>
      <xdr:row>39</xdr:row>
      <xdr:rowOff>44450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flipV="1">
          <a:off x="22159595" y="5193589"/>
          <a:ext cx="1269" cy="15374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79608</xdr:rowOff>
    </xdr:from>
    <xdr:ext cx="249299" cy="259045"/>
    <xdr:sp macro="" textlink="">
      <xdr:nvSpPr>
        <xdr:cNvPr id="742" name="諸支出金最小値テキスト">
          <a:extLst>
            <a:ext uri="{FF2B5EF4-FFF2-40B4-BE49-F238E27FC236}">
              <a16:creationId xmlns:a16="http://schemas.microsoft.com/office/drawing/2014/main" id="{00000000-0008-0000-0700-0000E6020000}"/>
            </a:ext>
          </a:extLst>
        </xdr:cNvPr>
        <xdr:cNvSpPr txBox="1"/>
      </xdr:nvSpPr>
      <xdr:spPr>
        <a:xfrm>
          <a:off x="22212300" y="67661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168216</xdr:rowOff>
    </xdr:from>
    <xdr:ext cx="534377" cy="259045"/>
    <xdr:sp macro="" textlink="">
      <xdr:nvSpPr>
        <xdr:cNvPr id="744" name="諸支出金最大値テキスト">
          <a:extLst>
            <a:ext uri="{FF2B5EF4-FFF2-40B4-BE49-F238E27FC236}">
              <a16:creationId xmlns:a16="http://schemas.microsoft.com/office/drawing/2014/main" id="{00000000-0008-0000-0700-0000E8020000}"/>
            </a:ext>
          </a:extLst>
        </xdr:cNvPr>
        <xdr:cNvSpPr txBox="1"/>
      </xdr:nvSpPr>
      <xdr:spPr>
        <a:xfrm>
          <a:off x="22212300" y="4968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40,352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50089</xdr:rowOff>
    </xdr:from>
    <xdr:to>
      <xdr:col>116</xdr:col>
      <xdr:colOff>152400</xdr:colOff>
      <xdr:row>30</xdr:row>
      <xdr:rowOff>50089</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2072600" y="5193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168508</xdr:rowOff>
    </xdr:from>
    <xdr:ext cx="378565" cy="259045"/>
    <xdr:sp macro="" textlink="">
      <xdr:nvSpPr>
        <xdr:cNvPr id="747" name="諸支出金平均値テキスト">
          <a:extLst>
            <a:ext uri="{FF2B5EF4-FFF2-40B4-BE49-F238E27FC236}">
              <a16:creationId xmlns:a16="http://schemas.microsoft.com/office/drawing/2014/main" id="{00000000-0008-0000-0700-0000EB020000}"/>
            </a:ext>
          </a:extLst>
        </xdr:cNvPr>
        <xdr:cNvSpPr txBox="1"/>
      </xdr:nvSpPr>
      <xdr:spPr>
        <a:xfrm>
          <a:off x="22212300" y="651215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145631</xdr:rowOff>
    </xdr:from>
    <xdr:to>
      <xdr:col>116</xdr:col>
      <xdr:colOff>114300</xdr:colOff>
      <xdr:row>39</xdr:row>
      <xdr:rowOff>75781</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22110700" y="6660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149479</xdr:rowOff>
    </xdr:from>
    <xdr:to>
      <xdr:col>112</xdr:col>
      <xdr:colOff>38100</xdr:colOff>
      <xdr:row>39</xdr:row>
      <xdr:rowOff>79629</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21272500" y="6664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96156</xdr:rowOff>
    </xdr:from>
    <xdr:ext cx="378565"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21134017" y="64398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154584</xdr:rowOff>
    </xdr:from>
    <xdr:to>
      <xdr:col>107</xdr:col>
      <xdr:colOff>101600</xdr:colOff>
      <xdr:row>39</xdr:row>
      <xdr:rowOff>84734</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20383500" y="6669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101261</xdr:rowOff>
    </xdr:from>
    <xdr:ext cx="378565"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0245017" y="64449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148717</xdr:rowOff>
    </xdr:from>
    <xdr:to>
      <xdr:col>102</xdr:col>
      <xdr:colOff>165100</xdr:colOff>
      <xdr:row>39</xdr:row>
      <xdr:rowOff>78867</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19494500" y="6663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95394</xdr:rowOff>
    </xdr:from>
    <xdr:ext cx="378565"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9356017" y="64390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141516</xdr:rowOff>
    </xdr:from>
    <xdr:to>
      <xdr:col>98</xdr:col>
      <xdr:colOff>38100</xdr:colOff>
      <xdr:row>39</xdr:row>
      <xdr:rowOff>71666</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18605500" y="665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88193</xdr:rowOff>
    </xdr:from>
    <xdr:ext cx="378565"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8467017" y="64318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124058</xdr:rowOff>
    </xdr:from>
    <xdr:ext cx="249299" cy="259045"/>
    <xdr:sp macro="" textlink="">
      <xdr:nvSpPr>
        <xdr:cNvPr id="766" name="諸支出金該当値テキスト">
          <a:extLst>
            <a:ext uri="{FF2B5EF4-FFF2-40B4-BE49-F238E27FC236}">
              <a16:creationId xmlns:a16="http://schemas.microsoft.com/office/drawing/2014/main" id="{00000000-0008-0000-0700-0000FE020000}"/>
            </a:ext>
          </a:extLst>
        </xdr:cNvPr>
        <xdr:cNvSpPr txBox="1"/>
      </xdr:nvSpPr>
      <xdr:spPr>
        <a:xfrm>
          <a:off x="22212300" y="66391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55</xdr:row>
      <xdr:rowOff>54627</xdr:rowOff>
    </xdr:from>
    <xdr:ext cx="312906"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7975094" y="9484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52</xdr:row>
      <xdr:rowOff>111777</xdr:rowOff>
    </xdr:from>
    <xdr:ext cx="312906"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7975094" y="9027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49</xdr:row>
      <xdr:rowOff>168927</xdr:rowOff>
    </xdr:from>
    <xdr:ext cx="312906"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7975094" y="8569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47</xdr:row>
      <xdr:rowOff>54627</xdr:rowOff>
    </xdr:from>
    <xdr:ext cx="312906"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前年度繰上充用金グラフ枠">
          <a:extLst>
            <a:ext uri="{FF2B5EF4-FFF2-40B4-BE49-F238E27FC236}">
              <a16:creationId xmlns:a16="http://schemas.microsoft.com/office/drawing/2014/main" id="{00000000-0008-0000-0700-00001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58</xdr:row>
      <xdr:rowOff>139700</xdr:rowOff>
    </xdr:from>
    <xdr:to>
      <xdr:col>116</xdr:col>
      <xdr:colOff>62864</xdr:colOff>
      <xdr:row>58</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2159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10177</xdr:rowOff>
    </xdr:from>
    <xdr:ext cx="249299" cy="259045"/>
    <xdr:sp macro="" textlink="">
      <xdr:nvSpPr>
        <xdr:cNvPr id="797" name="前年度繰上充用金最小値テキスト">
          <a:extLst>
            <a:ext uri="{FF2B5EF4-FFF2-40B4-BE49-F238E27FC236}">
              <a16:creationId xmlns:a16="http://schemas.microsoft.com/office/drawing/2014/main" id="{00000000-0008-0000-0700-00001D030000}"/>
            </a:ext>
          </a:extLst>
        </xdr:cNvPr>
        <xdr:cNvSpPr txBox="1"/>
      </xdr:nvSpPr>
      <xdr:spPr>
        <a:xfrm>
          <a:off x="22212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10177</xdr:rowOff>
    </xdr:from>
    <xdr:ext cx="249299" cy="259045"/>
    <xdr:sp macro="" textlink="">
      <xdr:nvSpPr>
        <xdr:cNvPr id="799" name="前年度繰上充用金最大値テキスト">
          <a:extLst>
            <a:ext uri="{FF2B5EF4-FFF2-40B4-BE49-F238E27FC236}">
              <a16:creationId xmlns:a16="http://schemas.microsoft.com/office/drawing/2014/main" id="{00000000-0008-0000-0700-00001F030000}"/>
            </a:ext>
          </a:extLst>
        </xdr:cNvPr>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67327</xdr:rowOff>
    </xdr:from>
    <xdr:ext cx="249299" cy="259045"/>
    <xdr:sp macro="" textlink="">
      <xdr:nvSpPr>
        <xdr:cNvPr id="802" name="前年度繰上充用金平均値テキスト">
          <a:extLst>
            <a:ext uri="{FF2B5EF4-FFF2-40B4-BE49-F238E27FC236}">
              <a16:creationId xmlns:a16="http://schemas.microsoft.com/office/drawing/2014/main" id="{00000000-0008-0000-0700-000022030000}"/>
            </a:ext>
          </a:extLst>
        </xdr:cNvPr>
        <xdr:cNvSpPr txBox="1"/>
      </xdr:nvSpPr>
      <xdr:spPr>
        <a:xfrm>
          <a:off x="22212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22110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88900</xdr:rowOff>
    </xdr:from>
    <xdr:to>
      <xdr:col>112</xdr:col>
      <xdr:colOff>38100</xdr:colOff>
      <xdr:row>59</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2127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49</xdr:row>
      <xdr:rowOff>123190</xdr:rowOff>
    </xdr:from>
    <xdr:to>
      <xdr:col>107</xdr:col>
      <xdr:colOff>101600</xdr:colOff>
      <xdr:row>50</xdr:row>
      <xdr:rowOff>53340</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20383500" y="8524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48</xdr:row>
      <xdr:rowOff>69867</xdr:rowOff>
    </xdr:from>
    <xdr:ext cx="313932"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0277333" y="82994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810" name="直線コネクタ 809">
          <a:extLst>
            <a:ext uri="{FF2B5EF4-FFF2-40B4-BE49-F238E27FC236}">
              <a16:creationId xmlns:a16="http://schemas.microsoft.com/office/drawing/2014/main" id="{00000000-0008-0000-0700-00002A030000}"/>
            </a:ext>
          </a:extLst>
        </xdr:cNvPr>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88900</xdr:rowOff>
    </xdr:from>
    <xdr:to>
      <xdr:col>102</xdr:col>
      <xdr:colOff>165100</xdr:colOff>
      <xdr:row>59</xdr:row>
      <xdr:rowOff>19050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19494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13" name="フローチャート: 判断 812">
          <a:extLst>
            <a:ext uri="{FF2B5EF4-FFF2-40B4-BE49-F238E27FC236}">
              <a16:creationId xmlns:a16="http://schemas.microsoft.com/office/drawing/2014/main" id="{00000000-0008-0000-0700-00002D030000}"/>
            </a:ext>
          </a:extLst>
        </xdr:cNvPr>
        <xdr:cNvSpPr/>
      </xdr:nvSpPr>
      <xdr:spPr>
        <a:xfrm>
          <a:off x="18605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124477</xdr:rowOff>
    </xdr:from>
    <xdr:ext cx="249299" cy="259045"/>
    <xdr:sp macro="" textlink="">
      <xdr:nvSpPr>
        <xdr:cNvPr id="821" name="前年度繰上充用金該当値テキスト">
          <a:extLst>
            <a:ext uri="{FF2B5EF4-FFF2-40B4-BE49-F238E27FC236}">
              <a16:creationId xmlns:a16="http://schemas.microsoft.com/office/drawing/2014/main" id="{00000000-0008-0000-0700-000035030000}"/>
            </a:ext>
          </a:extLst>
        </xdr:cNvPr>
        <xdr:cNvSpPr txBox="1"/>
      </xdr:nvSpPr>
      <xdr:spPr>
        <a:xfrm>
          <a:off x="22212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57</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1198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57</xdr:row>
      <xdr:rowOff>35577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19420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28" name="楕円 827">
          <a:extLst>
            <a:ext uri="{FF2B5EF4-FFF2-40B4-BE49-F238E27FC236}">
              <a16:creationId xmlns:a16="http://schemas.microsoft.com/office/drawing/2014/main" id="{00000000-0008-0000-0700-00003C030000}"/>
            </a:ext>
          </a:extLst>
        </xdr:cNvPr>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57</xdr:row>
      <xdr:rowOff>35577</xdr:rowOff>
    </xdr:from>
    <xdr:ext cx="249299"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18531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0" name="正方形/長方形 829">
          <a:extLst>
            <a:ext uri="{FF2B5EF4-FFF2-40B4-BE49-F238E27FC236}">
              <a16:creationId xmlns:a16="http://schemas.microsoft.com/office/drawing/2014/main" id="{00000000-0008-0000-0700-00003E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1" name="正方形/長方形 830">
          <a:extLst>
            <a:ext uri="{FF2B5EF4-FFF2-40B4-BE49-F238E27FC236}">
              <a16:creationId xmlns:a16="http://schemas.microsoft.com/office/drawing/2014/main" id="{00000000-0008-0000-0700-00003F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2" name="テキスト ボックス 831">
          <a:extLst>
            <a:ext uri="{FF2B5EF4-FFF2-40B4-BE49-F238E27FC236}">
              <a16:creationId xmlns:a16="http://schemas.microsoft.com/office/drawing/2014/main" id="{00000000-0008-0000-0700-000040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とりわけ総務費</a:t>
          </a:r>
          <a:r>
            <a:rPr kumimoji="1" lang="ja-JP" altLang="ja-JP" sz="1100">
              <a:solidFill>
                <a:schemeClr val="dk1"/>
              </a:solidFill>
              <a:effectLst/>
              <a:latin typeface="+mn-lt"/>
              <a:ea typeface="+mn-ea"/>
              <a:cs typeface="+mn-cs"/>
            </a:rPr>
            <a:t>は、前年度から増加し、類似団体平均よりも高い値となった。主な要因として、</a:t>
          </a:r>
          <a:r>
            <a:rPr kumimoji="1" lang="ja-JP" altLang="en-US" sz="1100">
              <a:solidFill>
                <a:schemeClr val="dk1"/>
              </a:solidFill>
              <a:effectLst/>
              <a:latin typeface="+mn-lt"/>
              <a:ea typeface="+mn-ea"/>
              <a:cs typeface="+mn-cs"/>
            </a:rPr>
            <a:t>フェリー建造</a:t>
          </a:r>
          <a:r>
            <a:rPr kumimoji="1" lang="ja-JP" altLang="ja-JP" sz="1100">
              <a:solidFill>
                <a:schemeClr val="dk1"/>
              </a:solidFill>
              <a:effectLst/>
              <a:latin typeface="+mn-lt"/>
              <a:ea typeface="+mn-ea"/>
              <a:cs typeface="+mn-cs"/>
            </a:rPr>
            <a:t>が挙げられる。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沖縄県多良間村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財政調整基金は令和</a:t>
          </a:r>
          <a:r>
            <a:rPr kumimoji="1" lang="ja-JP" altLang="en-US" sz="1100">
              <a:solidFill>
                <a:schemeClr val="dk1"/>
              </a:solidFill>
              <a:effectLst/>
              <a:latin typeface="+mn-lt"/>
              <a:ea typeface="+mn-ea"/>
              <a:cs typeface="+mn-cs"/>
            </a:rPr>
            <a:t>２</a:t>
          </a:r>
          <a:r>
            <a:rPr kumimoji="1" lang="ja-JP" altLang="ja-JP" sz="1100">
              <a:solidFill>
                <a:schemeClr val="dk1"/>
              </a:solidFill>
              <a:effectLst/>
              <a:latin typeface="+mn-lt"/>
              <a:ea typeface="+mn-ea"/>
              <a:cs typeface="+mn-cs"/>
            </a:rPr>
            <a:t>年度</a:t>
          </a:r>
          <a:r>
            <a:rPr kumimoji="1" lang="ja-JP" altLang="en-US" sz="1100">
              <a:solidFill>
                <a:schemeClr val="dk1"/>
              </a:solidFill>
              <a:effectLst/>
              <a:latin typeface="+mn-lt"/>
              <a:ea typeface="+mn-ea"/>
              <a:cs typeface="+mn-cs"/>
            </a:rPr>
            <a:t>に</a:t>
          </a:r>
          <a:r>
            <a:rPr kumimoji="1" lang="en-US" altLang="ja-JP" sz="1100">
              <a:solidFill>
                <a:schemeClr val="dk1"/>
              </a:solidFill>
              <a:effectLst/>
              <a:latin typeface="+mn-lt"/>
              <a:ea typeface="+mn-ea"/>
              <a:cs typeface="+mn-cs"/>
            </a:rPr>
            <a:t>290</a:t>
          </a:r>
          <a:r>
            <a:rPr kumimoji="1" lang="ja-JP" altLang="ja-JP" sz="1100">
              <a:solidFill>
                <a:schemeClr val="dk1"/>
              </a:solidFill>
              <a:effectLst/>
              <a:latin typeface="+mn-lt"/>
              <a:ea typeface="+mn-ea"/>
              <a:cs typeface="+mn-cs"/>
            </a:rPr>
            <a:t>百万円</a:t>
          </a:r>
          <a:r>
            <a:rPr kumimoji="1" lang="ja-JP" altLang="en-US" sz="1100">
              <a:solidFill>
                <a:schemeClr val="dk1"/>
              </a:solidFill>
              <a:effectLst/>
              <a:latin typeface="+mn-lt"/>
              <a:ea typeface="+mn-ea"/>
              <a:cs typeface="+mn-cs"/>
            </a:rPr>
            <a:t>取崩したが、住宅の建設やフェリー新船の建造等各種事業の財源に充当したものである</a:t>
          </a:r>
          <a:r>
            <a:rPr kumimoji="1" lang="ja-JP" altLang="ja-JP" sz="1100">
              <a:solidFill>
                <a:schemeClr val="dk1"/>
              </a:solidFill>
              <a:effectLst/>
              <a:latin typeface="+mn-lt"/>
              <a:ea typeface="+mn-ea"/>
              <a:cs typeface="+mn-cs"/>
            </a:rPr>
            <a:t>。今後予定している建設工事等による公債費の増加に対応出来るよう、計画的な基金積立の実施や基金運営に努める。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沖縄県多良間村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一般会計、特別会計ともに赤字額は発生していない。今後も各会計とも収入の確保に努め経費節減に取り組み、財政の健全化に努める。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7" name="凡例9">
          <a:extLst>
            <a:ext uri="{FF2B5EF4-FFF2-40B4-BE49-F238E27FC236}">
              <a16:creationId xmlns:a16="http://schemas.microsoft.com/office/drawing/2014/main" id="{00000000-0008-0000-0900-000011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8" name="凡例10">
          <a:extLst>
            <a:ext uri="{FF2B5EF4-FFF2-40B4-BE49-F238E27FC236}">
              <a16:creationId xmlns:a16="http://schemas.microsoft.com/office/drawing/2014/main" id="{00000000-0008-0000-0900-000012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沖縄県多良間村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含みつ糖製糖施設に係る償還が始まったことから、元利償還金が増加している。今後も他の建設工事を予定しているため、事業計画の優先順位等を検討し、地方債の発行について十分検討する必要がある。</a:t>
          </a:r>
          <a:endParaRPr lang="ja-JP" altLang="ja-JP" sz="1400">
            <a:effectLst/>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積立無し。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沖縄県多良間村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基金の積み立てにより、充当可能財源が将来負担額を上回っているため、将来負担比率は</a:t>
          </a:r>
          <a:r>
            <a:rPr kumimoji="1" lang="en-US" altLang="ja-JP" sz="1100">
              <a:solidFill>
                <a:schemeClr val="dk1"/>
              </a:solidFill>
              <a:effectLst/>
              <a:latin typeface="+mn-lt"/>
              <a:ea typeface="+mn-ea"/>
              <a:cs typeface="+mn-cs"/>
            </a:rPr>
            <a:t>0</a:t>
          </a:r>
          <a:r>
            <a:rPr kumimoji="1" lang="ja-JP" altLang="ja-JP" sz="1100">
              <a:solidFill>
                <a:schemeClr val="dk1"/>
              </a:solidFill>
              <a:effectLst/>
              <a:latin typeface="+mn-lt"/>
              <a:ea typeface="+mn-ea"/>
              <a:cs typeface="+mn-cs"/>
            </a:rPr>
            <a:t>となっている。令和元年度から含みつ糖製糖施設に係る償還が始まっており、今後も予定している建設工事等による公債費の増加が見込まれるため、計画的な基金積立の実施や基金運営に努める。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沖縄県多良間村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財政調整基金を</a:t>
          </a:r>
          <a:r>
            <a:rPr kumimoji="1" lang="ja-JP" altLang="en-US" sz="1100">
              <a:solidFill>
                <a:schemeClr val="dk1"/>
              </a:solidFill>
              <a:effectLst/>
              <a:latin typeface="+mn-lt"/>
              <a:ea typeface="+mn-ea"/>
              <a:cs typeface="+mn-cs"/>
            </a:rPr>
            <a:t>取り崩した</a:t>
          </a:r>
          <a:r>
            <a:rPr kumimoji="1" lang="ja-JP" altLang="ja-JP" sz="1100">
              <a:solidFill>
                <a:schemeClr val="dk1"/>
              </a:solidFill>
              <a:effectLst/>
              <a:latin typeface="+mn-lt"/>
              <a:ea typeface="+mn-ea"/>
              <a:cs typeface="+mn-cs"/>
            </a:rPr>
            <a:t>ことで、基金全体が</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している。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それぞれの基金の目的を達成するために引き続き基金の造成を行う。</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・ふるさと創生基金：ふるさと創生事業に充てる</a:t>
          </a:r>
          <a:r>
            <a:rPr kumimoji="1" lang="ja-JP" altLang="en-US" sz="1100">
              <a:solidFill>
                <a:schemeClr val="dk1"/>
              </a:solidFill>
              <a:effectLst/>
              <a:latin typeface="+mn-lt"/>
              <a:ea typeface="+mn-ea"/>
              <a:cs typeface="+mn-cs"/>
            </a:rPr>
            <a:t>こと</a:t>
          </a:r>
          <a:r>
            <a:rPr kumimoji="1" lang="ja-JP" altLang="ja-JP" sz="1100">
              <a:solidFill>
                <a:schemeClr val="dk1"/>
              </a:solidFill>
              <a:effectLst/>
              <a:latin typeface="+mn-lt"/>
              <a:ea typeface="+mn-ea"/>
              <a:cs typeface="+mn-cs"/>
            </a:rPr>
            <a:t>を目的とする。</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多良間村ふるさとむらづくり応援基金：多良間村をふるさととして応援する個人、法人その他の団体等から広く寄付金を募り、これを財源として各種事業を実施し、寄付者の多良間村に対する思いを実現することにより、多様な人々の参加による平和で豊かな明るい活力に満ちた多良間村づくりに資することを目的とする。</a:t>
          </a:r>
          <a:endParaRPr lang="ja-JP" altLang="ja-JP" sz="1400">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・過疎対策子育て応援基金：過疎対策と子育て応援施策の充実を</a:t>
          </a:r>
          <a:r>
            <a:rPr kumimoji="1" lang="ja-JP" altLang="en-US" sz="1100">
              <a:solidFill>
                <a:schemeClr val="dk1"/>
              </a:solidFill>
              <a:effectLst/>
              <a:latin typeface="+mn-lt"/>
              <a:ea typeface="+mn-ea"/>
              <a:cs typeface="+mn-cs"/>
            </a:rPr>
            <a:t>図ることを</a:t>
          </a:r>
          <a:r>
            <a:rPr kumimoji="1" lang="ja-JP" altLang="ja-JP" sz="1100">
              <a:solidFill>
                <a:schemeClr val="dk1"/>
              </a:solidFill>
              <a:effectLst/>
              <a:latin typeface="+mn-lt"/>
              <a:ea typeface="+mn-ea"/>
              <a:cs typeface="+mn-cs"/>
            </a:rPr>
            <a:t>目的とする。</a:t>
          </a:r>
          <a:endParaRPr lang="ja-JP" altLang="ja-JP" sz="1400">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・地域福祉振興基金：本格的な高齢化社会の到来に備え、地域における福祉活動の促進、快適な生活環境の形成等を図る事業の実施を推進する</a:t>
          </a:r>
          <a:r>
            <a:rPr kumimoji="1" lang="ja-JP" altLang="en-US" sz="1100">
              <a:solidFill>
                <a:schemeClr val="dk1"/>
              </a:solidFill>
              <a:effectLst/>
              <a:latin typeface="+mn-lt"/>
              <a:ea typeface="+mn-ea"/>
              <a:cs typeface="+mn-cs"/>
            </a:rPr>
            <a:t>こと</a:t>
          </a:r>
          <a:r>
            <a:rPr kumimoji="1" lang="ja-JP" altLang="ja-JP" sz="1100">
              <a:solidFill>
                <a:schemeClr val="dk1"/>
              </a:solidFill>
              <a:effectLst/>
              <a:latin typeface="+mn-lt"/>
              <a:ea typeface="+mn-ea"/>
              <a:cs typeface="+mn-cs"/>
            </a:rPr>
            <a:t>を目的とする。</a:t>
          </a:r>
          <a:endParaRPr lang="ja-JP" altLang="ja-JP" sz="1400">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・人材育成基金：人材育成及び産業、文化振興を図る資金に充てる</a:t>
          </a:r>
          <a:r>
            <a:rPr kumimoji="1" lang="ja-JP" altLang="en-US" sz="1100">
              <a:solidFill>
                <a:schemeClr val="dk1"/>
              </a:solidFill>
              <a:effectLst/>
              <a:latin typeface="+mn-lt"/>
              <a:ea typeface="+mn-ea"/>
              <a:cs typeface="+mn-cs"/>
            </a:rPr>
            <a:t>こと</a:t>
          </a:r>
          <a:r>
            <a:rPr kumimoji="1" lang="ja-JP" altLang="ja-JP" sz="1100">
              <a:solidFill>
                <a:schemeClr val="dk1"/>
              </a:solidFill>
              <a:effectLst/>
              <a:latin typeface="+mn-lt"/>
              <a:ea typeface="+mn-ea"/>
              <a:cs typeface="+mn-cs"/>
            </a:rPr>
            <a:t>を目的とする。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・過疎対策子育て応援基金：保育料、こども医療、給食費に充当するため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・多良間村ふるさとまちづくうり応援基金：ふるさと納税の増加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目的を達成するために、引き続き基金の積立を行う。</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フェリー新船建造等の事業に充当するため取り崩した。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今後も大規模な支出をともなう事業が計画されているため、基金の計画的な積立に努める。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増減なし</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年度により、償還が増加した場合や繰り上げ償還に対応する。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12430125" y="9391650"/>
          <a:ext cx="14478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13877925" y="9391650"/>
          <a:ext cx="14478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15325725" y="9391650"/>
          <a:ext cx="14478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16773525" y="9391650"/>
          <a:ext cx="14478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18221325" y="9391650"/>
          <a:ext cx="14478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12430125" y="13211175"/>
          <a:ext cx="14478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13877925" y="13211175"/>
          <a:ext cx="14478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a:extLst>
            <a:ext uri="{FF2B5EF4-FFF2-40B4-BE49-F238E27FC236}">
              <a16:creationId xmlns:a16="http://schemas.microsoft.com/office/drawing/2014/main" id="{00000000-0008-0000-0000-00000B000000}"/>
            </a:ext>
          </a:extLst>
        </xdr:cNvPr>
        <xdr:cNvSpPr/>
      </xdr:nvSpPr>
      <xdr:spPr>
        <a:xfrm>
          <a:off x="15325725" y="13211175"/>
          <a:ext cx="14478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16773525" y="13211175"/>
          <a:ext cx="14478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a:extLst>
            <a:ext uri="{FF2B5EF4-FFF2-40B4-BE49-F238E27FC236}">
              <a16:creationId xmlns:a16="http://schemas.microsoft.com/office/drawing/2014/main" id="{00000000-0008-0000-0000-00000D000000}"/>
            </a:ext>
          </a:extLst>
        </xdr:cNvPr>
        <xdr:cNvSpPr/>
      </xdr:nvSpPr>
      <xdr:spPr>
        <a:xfrm>
          <a:off x="18221325" y="13211175"/>
          <a:ext cx="14478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355600" y="63500"/>
          <a:ext cx="1207135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16211550" y="190500"/>
          <a:ext cx="37401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16227425" y="215900"/>
          <a:ext cx="3705225"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16252825" y="241300"/>
          <a:ext cx="3648075"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沖縄県多良間村</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13550900" y="190500"/>
          <a:ext cx="2527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a:extLst>
            <a:ext uri="{FF2B5EF4-FFF2-40B4-BE49-F238E27FC236}">
              <a16:creationId xmlns:a16="http://schemas.microsoft.com/office/drawing/2014/main" id="{00000000-0008-0000-0000-000013000000}"/>
            </a:ext>
          </a:extLst>
        </xdr:cNvPr>
        <xdr:cNvSpPr/>
      </xdr:nvSpPr>
      <xdr:spPr>
        <a:xfrm>
          <a:off x="13576300" y="215900"/>
          <a:ext cx="2482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a:extLst>
            <a:ext uri="{FF2B5EF4-FFF2-40B4-BE49-F238E27FC236}">
              <a16:creationId xmlns:a16="http://schemas.microsoft.com/office/drawing/2014/main" id="{00000000-0008-0000-0000-000014000000}"/>
            </a:ext>
          </a:extLst>
        </xdr:cNvPr>
        <xdr:cNvSpPr/>
      </xdr:nvSpPr>
      <xdr:spPr>
        <a:xfrm>
          <a:off x="13601700" y="241300"/>
          <a:ext cx="2435225"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a:extLst>
            <a:ext uri="{FF2B5EF4-FFF2-40B4-BE49-F238E27FC236}">
              <a16:creationId xmlns:a16="http://schemas.microsoft.com/office/drawing/2014/main" id="{00000000-0008-0000-0000-000015000000}"/>
            </a:ext>
          </a:extLst>
        </xdr:cNvPr>
        <xdr:cNvSpPr/>
      </xdr:nvSpPr>
      <xdr:spPr>
        <a:xfrm>
          <a:off x="482600" y="889000"/>
          <a:ext cx="9591675"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a:extLst>
            <a:ext uri="{FF2B5EF4-FFF2-40B4-BE49-F238E27FC236}">
              <a16:creationId xmlns:a16="http://schemas.microsoft.com/office/drawing/2014/main" id="{00000000-0008-0000-0000-000016000000}"/>
            </a:ext>
          </a:extLst>
        </xdr:cNvPr>
        <xdr:cNvSpPr/>
      </xdr:nvSpPr>
      <xdr:spPr>
        <a:xfrm>
          <a:off x="609600" y="920750"/>
          <a:ext cx="13208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a:extLst>
            <a:ext uri="{FF2B5EF4-FFF2-40B4-BE49-F238E27FC236}">
              <a16:creationId xmlns:a16="http://schemas.microsoft.com/office/drawing/2014/main" id="{00000000-0008-0000-0000-000017000000}"/>
            </a:ext>
          </a:extLst>
        </xdr:cNvPr>
        <xdr:cNvSpPr/>
      </xdr:nvSpPr>
      <xdr:spPr>
        <a:xfrm>
          <a:off x="1876425" y="920750"/>
          <a:ext cx="1266825"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1,103
1,091
22.00
4,232,271
3,924,334
221,054
1,156,672
1,929,971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a:extLst>
            <a:ext uri="{FF2B5EF4-FFF2-40B4-BE49-F238E27FC236}">
              <a16:creationId xmlns:a16="http://schemas.microsoft.com/office/drawing/2014/main" id="{00000000-0008-0000-0000-000018000000}"/>
            </a:ext>
          </a:extLst>
        </xdr:cNvPr>
        <xdr:cNvSpPr/>
      </xdr:nvSpPr>
      <xdr:spPr>
        <a:xfrm>
          <a:off x="3143250" y="920750"/>
          <a:ext cx="14478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a:extLst>
            <a:ext uri="{FF2B5EF4-FFF2-40B4-BE49-F238E27FC236}">
              <a16:creationId xmlns:a16="http://schemas.microsoft.com/office/drawing/2014/main" id="{00000000-0008-0000-0000-000019000000}"/>
            </a:ext>
          </a:extLst>
        </xdr:cNvPr>
        <xdr:cNvSpPr/>
      </xdr:nvSpPr>
      <xdr:spPr>
        <a:xfrm>
          <a:off x="4591050" y="939800"/>
          <a:ext cx="192722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a:extLst>
            <a:ext uri="{FF2B5EF4-FFF2-40B4-BE49-F238E27FC236}">
              <a16:creationId xmlns:a16="http://schemas.microsoft.com/office/drawing/2014/main" id="{00000000-0008-0000-0000-00001A000000}"/>
            </a:ext>
          </a:extLst>
        </xdr:cNvPr>
        <xdr:cNvSpPr/>
      </xdr:nvSpPr>
      <xdr:spPr>
        <a:xfrm>
          <a:off x="6518275" y="939800"/>
          <a:ext cx="120332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a:extLst>
            <a:ext uri="{FF2B5EF4-FFF2-40B4-BE49-F238E27FC236}">
              <a16:creationId xmlns:a16="http://schemas.microsoft.com/office/drawing/2014/main" id="{00000000-0008-0000-0000-00001B000000}"/>
            </a:ext>
          </a:extLst>
        </xdr:cNvPr>
        <xdr:cNvSpPr/>
      </xdr:nvSpPr>
      <xdr:spPr>
        <a:xfrm>
          <a:off x="7785100" y="952500"/>
          <a:ext cx="60642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a:extLst>
            <a:ext uri="{FF2B5EF4-FFF2-40B4-BE49-F238E27FC236}">
              <a16:creationId xmlns:a16="http://schemas.microsoft.com/office/drawing/2014/main" id="{00000000-0008-0000-0000-00001C000000}"/>
            </a:ext>
          </a:extLst>
        </xdr:cNvPr>
        <xdr:cNvSpPr/>
      </xdr:nvSpPr>
      <xdr:spPr>
        <a:xfrm>
          <a:off x="4591050" y="1714500"/>
          <a:ext cx="1927225"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a:extLst>
            <a:ext uri="{FF2B5EF4-FFF2-40B4-BE49-F238E27FC236}">
              <a16:creationId xmlns:a16="http://schemas.microsoft.com/office/drawing/2014/main" id="{00000000-0008-0000-0000-00001D000000}"/>
            </a:ext>
          </a:extLst>
        </xdr:cNvPr>
        <xdr:cNvSpPr/>
      </xdr:nvSpPr>
      <xdr:spPr>
        <a:xfrm>
          <a:off x="6581775" y="1714500"/>
          <a:ext cx="3492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a:extLst>
            <a:ext uri="{FF2B5EF4-FFF2-40B4-BE49-F238E27FC236}">
              <a16:creationId xmlns:a16="http://schemas.microsoft.com/office/drawing/2014/main" id="{00000000-0008-0000-0000-00001E000000}"/>
            </a:ext>
          </a:extLst>
        </xdr:cNvPr>
        <xdr:cNvSpPr/>
      </xdr:nvSpPr>
      <xdr:spPr>
        <a:xfrm>
          <a:off x="10550525" y="889000"/>
          <a:ext cx="14478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a:extLst>
            <a:ext uri="{FF2B5EF4-FFF2-40B4-BE49-F238E27FC236}">
              <a16:creationId xmlns:a16="http://schemas.microsoft.com/office/drawing/2014/main" id="{00000000-0008-0000-0000-00001F000000}"/>
            </a:ext>
          </a:extLst>
        </xdr:cNvPr>
        <xdr:cNvSpPr/>
      </xdr:nvSpPr>
      <xdr:spPr>
        <a:xfrm>
          <a:off x="10801350" y="952500"/>
          <a:ext cx="126682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a:extLst>
            <a:ext uri="{FF2B5EF4-FFF2-40B4-BE49-F238E27FC236}">
              <a16:creationId xmlns:a16="http://schemas.microsoft.com/office/drawing/2014/main" id="{00000000-0008-0000-0000-000020000000}"/>
            </a:ext>
          </a:extLst>
        </xdr:cNvPr>
        <xdr:cNvSpPr/>
      </xdr:nvSpPr>
      <xdr:spPr>
        <a:xfrm>
          <a:off x="10801350" y="1219200"/>
          <a:ext cx="1266825"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a:extLst>
            <a:ext uri="{FF2B5EF4-FFF2-40B4-BE49-F238E27FC236}">
              <a16:creationId xmlns:a16="http://schemas.microsoft.com/office/drawing/2014/main" id="{00000000-0008-0000-0000-000021000000}"/>
            </a:ext>
          </a:extLst>
        </xdr:cNvPr>
        <xdr:cNvSpPr/>
      </xdr:nvSpPr>
      <xdr:spPr>
        <a:xfrm>
          <a:off x="10801350" y="1562100"/>
          <a:ext cx="13843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a:extLst>
            <a:ext uri="{FF2B5EF4-FFF2-40B4-BE49-F238E27FC236}">
              <a16:creationId xmlns:a16="http://schemas.microsoft.com/office/drawing/2014/main" id="{00000000-0008-0000-0000-000022000000}"/>
            </a:ext>
          </a:extLst>
        </xdr:cNvPr>
        <xdr:cNvCxnSpPr/>
      </xdr:nvCxnSpPr>
      <xdr:spPr>
        <a:xfrm flipH="1">
          <a:off x="10623550" y="1041400"/>
          <a:ext cx="2000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a:extLst>
            <a:ext uri="{FF2B5EF4-FFF2-40B4-BE49-F238E27FC236}">
              <a16:creationId xmlns:a16="http://schemas.microsoft.com/office/drawing/2014/main" id="{00000000-0008-0000-0000-000023000000}"/>
            </a:ext>
          </a:extLst>
        </xdr:cNvPr>
        <xdr:cNvSpPr/>
      </xdr:nvSpPr>
      <xdr:spPr>
        <a:xfrm>
          <a:off x="106775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a:extLst>
            <a:ext uri="{FF2B5EF4-FFF2-40B4-BE49-F238E27FC236}">
              <a16:creationId xmlns:a16="http://schemas.microsoft.com/office/drawing/2014/main" id="{00000000-0008-0000-0000-000024000000}"/>
            </a:ext>
          </a:extLst>
        </xdr:cNvPr>
        <xdr:cNvSpPr/>
      </xdr:nvSpPr>
      <xdr:spPr>
        <a:xfrm>
          <a:off x="106775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a:extLst>
            <a:ext uri="{FF2B5EF4-FFF2-40B4-BE49-F238E27FC236}">
              <a16:creationId xmlns:a16="http://schemas.microsoft.com/office/drawing/2014/main" id="{00000000-0008-0000-0000-000025000000}"/>
            </a:ext>
          </a:extLst>
        </xdr:cNvPr>
        <xdr:cNvCxnSpPr/>
      </xdr:nvCxnSpPr>
      <xdr:spPr>
        <a:xfrm>
          <a:off x="107219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a:extLst>
            <a:ext uri="{FF2B5EF4-FFF2-40B4-BE49-F238E27FC236}">
              <a16:creationId xmlns:a16="http://schemas.microsoft.com/office/drawing/2014/main" id="{00000000-0008-0000-0000-000026000000}"/>
            </a:ext>
          </a:extLst>
        </xdr:cNvPr>
        <xdr:cNvCxnSpPr/>
      </xdr:nvCxnSpPr>
      <xdr:spPr>
        <a:xfrm>
          <a:off x="10642600" y="1562100"/>
          <a:ext cx="16192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a:extLst>
            <a:ext uri="{FF2B5EF4-FFF2-40B4-BE49-F238E27FC236}">
              <a16:creationId xmlns:a16="http://schemas.microsoft.com/office/drawing/2014/main" id="{00000000-0008-0000-0000-000027000000}"/>
            </a:ext>
          </a:extLst>
        </xdr:cNvPr>
        <xdr:cNvCxnSpPr/>
      </xdr:nvCxnSpPr>
      <xdr:spPr>
        <a:xfrm flipV="1">
          <a:off x="107219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a:extLst>
            <a:ext uri="{FF2B5EF4-FFF2-40B4-BE49-F238E27FC236}">
              <a16:creationId xmlns:a16="http://schemas.microsoft.com/office/drawing/2014/main" id="{00000000-0008-0000-0000-000028000000}"/>
            </a:ext>
          </a:extLst>
        </xdr:cNvPr>
        <xdr:cNvCxnSpPr/>
      </xdr:nvCxnSpPr>
      <xdr:spPr>
        <a:xfrm>
          <a:off x="10642600" y="1943100"/>
          <a:ext cx="16192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a:extLst>
            <a:ext uri="{FF2B5EF4-FFF2-40B4-BE49-F238E27FC236}">
              <a16:creationId xmlns:a16="http://schemas.microsoft.com/office/drawing/2014/main" id="{00000000-0008-0000-0000-000029000000}"/>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a:extLst>
            <a:ext uri="{FF2B5EF4-FFF2-40B4-BE49-F238E27FC236}">
              <a16:creationId xmlns:a16="http://schemas.microsoft.com/office/drawing/2014/main" id="{00000000-0008-0000-0000-00002A000000}"/>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a:extLst>
            <a:ext uri="{FF2B5EF4-FFF2-40B4-BE49-F238E27FC236}">
              <a16:creationId xmlns:a16="http://schemas.microsoft.com/office/drawing/2014/main" id="{00000000-0008-0000-0000-00002B000000}"/>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a:extLst>
            <a:ext uri="{FF2B5EF4-FFF2-40B4-BE49-F238E27FC236}">
              <a16:creationId xmlns:a16="http://schemas.microsoft.com/office/drawing/2014/main" id="{00000000-0008-0000-0000-00002C000000}"/>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a:extLst>
            <a:ext uri="{FF2B5EF4-FFF2-40B4-BE49-F238E27FC236}">
              <a16:creationId xmlns:a16="http://schemas.microsoft.com/office/drawing/2014/main" id="{00000000-0008-0000-0000-00002D000000}"/>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a:extLst>
            <a:ext uri="{FF2B5EF4-FFF2-40B4-BE49-F238E27FC236}">
              <a16:creationId xmlns:a16="http://schemas.microsoft.com/office/drawing/2014/main" id="{00000000-0008-0000-0000-00002E000000}"/>
            </a:ext>
          </a:extLst>
        </xdr:cNvPr>
        <xdr:cNvSpPr/>
      </xdr:nvSpPr>
      <xdr:spPr>
        <a:xfrm>
          <a:off x="1231900" y="4254500"/>
          <a:ext cx="403225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a:extLst>
            <a:ext uri="{FF2B5EF4-FFF2-40B4-BE49-F238E27FC236}">
              <a16:creationId xmlns:a16="http://schemas.microsoft.com/office/drawing/2014/main" id="{00000000-0008-0000-0000-00002F000000}"/>
            </a:ext>
          </a:extLst>
        </xdr:cNvPr>
        <xdr:cNvSpPr/>
      </xdr:nvSpPr>
      <xdr:spPr>
        <a:xfrm>
          <a:off x="1919464" y="4624642"/>
          <a:ext cx="164747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a:extLst>
            <a:ext uri="{FF2B5EF4-FFF2-40B4-BE49-F238E27FC236}">
              <a16:creationId xmlns:a16="http://schemas.microsoft.com/office/drawing/2014/main" id="{00000000-0008-0000-0000-000030000000}"/>
            </a:ext>
          </a:extLst>
        </xdr:cNvPr>
        <xdr:cNvSpPr/>
      </xdr:nvSpPr>
      <xdr:spPr>
        <a:xfrm>
          <a:off x="3665214" y="4607971"/>
          <a:ext cx="80709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[ 44.0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a:extLst>
            <a:ext uri="{FF2B5EF4-FFF2-40B4-BE49-F238E27FC236}">
              <a16:creationId xmlns:a16="http://schemas.microsoft.com/office/drawing/2014/main" id="{00000000-0008-0000-0000-000031000000}"/>
            </a:ext>
          </a:extLst>
        </xdr:cNvPr>
        <xdr:cNvSpPr/>
      </xdr:nvSpPr>
      <xdr:spPr>
        <a:xfrm>
          <a:off x="5213350" y="43815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a:extLst>
            <a:ext uri="{FF2B5EF4-FFF2-40B4-BE49-F238E27FC236}">
              <a16:creationId xmlns:a16="http://schemas.microsoft.com/office/drawing/2014/main" id="{00000000-0008-0000-0000-000032000000}"/>
            </a:ext>
          </a:extLst>
        </xdr:cNvPr>
        <xdr:cNvSpPr/>
      </xdr:nvSpPr>
      <xdr:spPr>
        <a:xfrm>
          <a:off x="5213350" y="45720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a:extLst>
            <a:ext uri="{FF2B5EF4-FFF2-40B4-BE49-F238E27FC236}">
              <a16:creationId xmlns:a16="http://schemas.microsoft.com/office/drawing/2014/main" id="{00000000-0008-0000-0000-000033000000}"/>
            </a:ext>
          </a:extLst>
        </xdr:cNvPr>
        <xdr:cNvSpPr/>
      </xdr:nvSpPr>
      <xdr:spPr>
        <a:xfrm>
          <a:off x="6661150" y="43815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a:extLst>
            <a:ext uri="{FF2B5EF4-FFF2-40B4-BE49-F238E27FC236}">
              <a16:creationId xmlns:a16="http://schemas.microsoft.com/office/drawing/2014/main" id="{00000000-0008-0000-0000-000034000000}"/>
            </a:ext>
          </a:extLst>
        </xdr:cNvPr>
        <xdr:cNvSpPr/>
      </xdr:nvSpPr>
      <xdr:spPr>
        <a:xfrm>
          <a:off x="6661150" y="45720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a:extLst>
            <a:ext uri="{FF2B5EF4-FFF2-40B4-BE49-F238E27FC236}">
              <a16:creationId xmlns:a16="http://schemas.microsoft.com/office/drawing/2014/main" id="{00000000-0008-0000-0000-000035000000}"/>
            </a:ext>
          </a:extLst>
        </xdr:cNvPr>
        <xdr:cNvSpPr/>
      </xdr:nvSpPr>
      <xdr:spPr>
        <a:xfrm>
          <a:off x="8235950" y="43815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a:extLst>
            <a:ext uri="{FF2B5EF4-FFF2-40B4-BE49-F238E27FC236}">
              <a16:creationId xmlns:a16="http://schemas.microsoft.com/office/drawing/2014/main" id="{00000000-0008-0000-0000-000036000000}"/>
            </a:ext>
          </a:extLst>
        </xdr:cNvPr>
        <xdr:cNvSpPr/>
      </xdr:nvSpPr>
      <xdr:spPr>
        <a:xfrm>
          <a:off x="8235950" y="45720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a:extLst>
            <a:ext uri="{FF2B5EF4-FFF2-40B4-BE49-F238E27FC236}">
              <a16:creationId xmlns:a16="http://schemas.microsoft.com/office/drawing/2014/main" id="{00000000-0008-0000-0000-000037000000}"/>
            </a:ext>
          </a:extLst>
        </xdr:cNvPr>
        <xdr:cNvSpPr/>
      </xdr:nvSpPr>
      <xdr:spPr>
        <a:xfrm>
          <a:off x="1231900" y="4953000"/>
          <a:ext cx="403225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a:extLst>
            <a:ext uri="{FF2B5EF4-FFF2-40B4-BE49-F238E27FC236}">
              <a16:creationId xmlns:a16="http://schemas.microsoft.com/office/drawing/2014/main" id="{00000000-0008-0000-0000-000038000000}"/>
            </a:ext>
          </a:extLst>
        </xdr:cNvPr>
        <xdr:cNvSpPr/>
      </xdr:nvSpPr>
      <xdr:spPr>
        <a:xfrm>
          <a:off x="5521325" y="4953000"/>
          <a:ext cx="4524375"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a:extLst>
            <a:ext uri="{FF2B5EF4-FFF2-40B4-BE49-F238E27FC236}">
              <a16:creationId xmlns:a16="http://schemas.microsoft.com/office/drawing/2014/main" id="{00000000-0008-0000-0000-000039000000}"/>
            </a:ext>
          </a:extLst>
        </xdr:cNvPr>
        <xdr:cNvSpPr/>
      </xdr:nvSpPr>
      <xdr:spPr>
        <a:xfrm>
          <a:off x="5521325" y="5016500"/>
          <a:ext cx="4343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a:extLst>
            <a:ext uri="{FF2B5EF4-FFF2-40B4-BE49-F238E27FC236}">
              <a16:creationId xmlns:a16="http://schemas.microsoft.com/office/drawing/2014/main" id="{00000000-0008-0000-0000-00003A000000}"/>
            </a:ext>
          </a:extLst>
        </xdr:cNvPr>
        <xdr:cNvSpPr txBox="1"/>
      </xdr:nvSpPr>
      <xdr:spPr>
        <a:xfrm>
          <a:off x="5588000" y="5245100"/>
          <a:ext cx="43307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本村では、平成</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度に大型事業となる「含みつ糖製糖施設」、「地域振興拠点施設」等の新規施設を整備したため、有形固定資産減価償却率が類似団体、全国、沖縄県平均よりも低くなっている。ただ、老朽化が進んでいる施設も多数保有しているため、個別施設計画や公共施設等総合管理計画等、各種計画に沿った公共施設管理を進めていく必要がある。</a:t>
          </a:r>
        </a:p>
      </xdr:txBody>
    </xdr:sp>
    <xdr:clientData/>
  </xdr:twoCellAnchor>
  <xdr:oneCellAnchor>
    <xdr:from>
      <xdr:col>4</xdr:col>
      <xdr:colOff>174625</xdr:colOff>
      <xdr:row>23</xdr:row>
      <xdr:rowOff>47625</xdr:rowOff>
    </xdr:from>
    <xdr:ext cx="349839" cy="225703"/>
    <xdr:sp macro="" textlink="">
      <xdr:nvSpPr>
        <xdr:cNvPr id="59" name="テキスト ボックス 58">
          <a:extLst>
            <a:ext uri="{FF2B5EF4-FFF2-40B4-BE49-F238E27FC236}">
              <a16:creationId xmlns:a16="http://schemas.microsoft.com/office/drawing/2014/main" id="{00000000-0008-0000-0000-00003B000000}"/>
            </a:ext>
          </a:extLst>
        </xdr:cNvPr>
        <xdr:cNvSpPr txBox="1"/>
      </xdr:nvSpPr>
      <xdr:spPr>
        <a:xfrm>
          <a:off x="1203325"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a:extLst>
            <a:ext uri="{FF2B5EF4-FFF2-40B4-BE49-F238E27FC236}">
              <a16:creationId xmlns:a16="http://schemas.microsoft.com/office/drawing/2014/main" id="{00000000-0008-0000-0000-00003C000000}"/>
            </a:ext>
          </a:extLst>
        </xdr:cNvPr>
        <xdr:cNvCxnSpPr/>
      </xdr:nvCxnSpPr>
      <xdr:spPr>
        <a:xfrm>
          <a:off x="1231900" y="7112000"/>
          <a:ext cx="40322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61" name="テキスト ボックス 60">
          <a:extLst>
            <a:ext uri="{FF2B5EF4-FFF2-40B4-BE49-F238E27FC236}">
              <a16:creationId xmlns:a16="http://schemas.microsoft.com/office/drawing/2014/main" id="{00000000-0008-0000-0000-00003D000000}"/>
            </a:ext>
          </a:extLst>
        </xdr:cNvPr>
        <xdr:cNvSpPr txBox="1"/>
      </xdr:nvSpPr>
      <xdr:spPr>
        <a:xfrm>
          <a:off x="786286"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62" name="直線コネクタ 61">
          <a:extLst>
            <a:ext uri="{FF2B5EF4-FFF2-40B4-BE49-F238E27FC236}">
              <a16:creationId xmlns:a16="http://schemas.microsoft.com/office/drawing/2014/main" id="{00000000-0008-0000-0000-00003E000000}"/>
            </a:ext>
          </a:extLst>
        </xdr:cNvPr>
        <xdr:cNvCxnSpPr/>
      </xdr:nvCxnSpPr>
      <xdr:spPr>
        <a:xfrm>
          <a:off x="1231900" y="6680200"/>
          <a:ext cx="40322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63" name="テキスト ボックス 62">
          <a:extLst>
            <a:ext uri="{FF2B5EF4-FFF2-40B4-BE49-F238E27FC236}">
              <a16:creationId xmlns:a16="http://schemas.microsoft.com/office/drawing/2014/main" id="{00000000-0008-0000-0000-00003F000000}"/>
            </a:ext>
          </a:extLst>
        </xdr:cNvPr>
        <xdr:cNvSpPr txBox="1"/>
      </xdr:nvSpPr>
      <xdr:spPr>
        <a:xfrm>
          <a:off x="837581"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64" name="直線コネクタ 63">
          <a:extLst>
            <a:ext uri="{FF2B5EF4-FFF2-40B4-BE49-F238E27FC236}">
              <a16:creationId xmlns:a16="http://schemas.microsoft.com/office/drawing/2014/main" id="{00000000-0008-0000-0000-000040000000}"/>
            </a:ext>
          </a:extLst>
        </xdr:cNvPr>
        <xdr:cNvCxnSpPr/>
      </xdr:nvCxnSpPr>
      <xdr:spPr>
        <a:xfrm>
          <a:off x="1231900" y="6248400"/>
          <a:ext cx="40322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65" name="テキスト ボックス 64">
          <a:extLst>
            <a:ext uri="{FF2B5EF4-FFF2-40B4-BE49-F238E27FC236}">
              <a16:creationId xmlns:a16="http://schemas.microsoft.com/office/drawing/2014/main" id="{00000000-0008-0000-0000-000041000000}"/>
            </a:ext>
          </a:extLst>
        </xdr:cNvPr>
        <xdr:cNvSpPr txBox="1"/>
      </xdr:nvSpPr>
      <xdr:spPr>
        <a:xfrm>
          <a:off x="837581"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66" name="直線コネクタ 65">
          <a:extLst>
            <a:ext uri="{FF2B5EF4-FFF2-40B4-BE49-F238E27FC236}">
              <a16:creationId xmlns:a16="http://schemas.microsoft.com/office/drawing/2014/main" id="{00000000-0008-0000-0000-000042000000}"/>
            </a:ext>
          </a:extLst>
        </xdr:cNvPr>
        <xdr:cNvCxnSpPr/>
      </xdr:nvCxnSpPr>
      <xdr:spPr>
        <a:xfrm>
          <a:off x="1231900" y="5816600"/>
          <a:ext cx="40322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67" name="テキスト ボックス 66">
          <a:extLst>
            <a:ext uri="{FF2B5EF4-FFF2-40B4-BE49-F238E27FC236}">
              <a16:creationId xmlns:a16="http://schemas.microsoft.com/office/drawing/2014/main" id="{00000000-0008-0000-0000-000043000000}"/>
            </a:ext>
          </a:extLst>
        </xdr:cNvPr>
        <xdr:cNvSpPr txBox="1"/>
      </xdr:nvSpPr>
      <xdr:spPr>
        <a:xfrm>
          <a:off x="837581"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68" name="直線コネクタ 67">
          <a:extLst>
            <a:ext uri="{FF2B5EF4-FFF2-40B4-BE49-F238E27FC236}">
              <a16:creationId xmlns:a16="http://schemas.microsoft.com/office/drawing/2014/main" id="{00000000-0008-0000-0000-000044000000}"/>
            </a:ext>
          </a:extLst>
        </xdr:cNvPr>
        <xdr:cNvCxnSpPr/>
      </xdr:nvCxnSpPr>
      <xdr:spPr>
        <a:xfrm>
          <a:off x="1231900" y="5384800"/>
          <a:ext cx="40322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69" name="テキスト ボックス 68">
          <a:extLst>
            <a:ext uri="{FF2B5EF4-FFF2-40B4-BE49-F238E27FC236}">
              <a16:creationId xmlns:a16="http://schemas.microsoft.com/office/drawing/2014/main" id="{00000000-0008-0000-0000-000045000000}"/>
            </a:ext>
          </a:extLst>
        </xdr:cNvPr>
        <xdr:cNvSpPr txBox="1"/>
      </xdr:nvSpPr>
      <xdr:spPr>
        <a:xfrm>
          <a:off x="837581"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0" name="直線コネクタ 69">
          <a:extLst>
            <a:ext uri="{FF2B5EF4-FFF2-40B4-BE49-F238E27FC236}">
              <a16:creationId xmlns:a16="http://schemas.microsoft.com/office/drawing/2014/main" id="{00000000-0008-0000-0000-000046000000}"/>
            </a:ext>
          </a:extLst>
        </xdr:cNvPr>
        <xdr:cNvCxnSpPr/>
      </xdr:nvCxnSpPr>
      <xdr:spPr>
        <a:xfrm>
          <a:off x="1231900" y="4953000"/>
          <a:ext cx="40322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23</xdr:row>
      <xdr:rowOff>144324</xdr:rowOff>
    </xdr:from>
    <xdr:ext cx="308097" cy="225703"/>
    <xdr:sp macro="" textlink="">
      <xdr:nvSpPr>
        <xdr:cNvPr id="71" name="テキスト ボックス 70">
          <a:extLst>
            <a:ext uri="{FF2B5EF4-FFF2-40B4-BE49-F238E27FC236}">
              <a16:creationId xmlns:a16="http://schemas.microsoft.com/office/drawing/2014/main" id="{00000000-0008-0000-0000-000047000000}"/>
            </a:ext>
          </a:extLst>
        </xdr:cNvPr>
        <xdr:cNvSpPr txBox="1"/>
      </xdr:nvSpPr>
      <xdr:spPr>
        <a:xfrm>
          <a:off x="87935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2" name="有形固定資産減価償却率グラフ枠">
          <a:extLst>
            <a:ext uri="{FF2B5EF4-FFF2-40B4-BE49-F238E27FC236}">
              <a16:creationId xmlns:a16="http://schemas.microsoft.com/office/drawing/2014/main" id="{00000000-0008-0000-0000-000048000000}"/>
            </a:ext>
          </a:extLst>
        </xdr:cNvPr>
        <xdr:cNvSpPr/>
      </xdr:nvSpPr>
      <xdr:spPr>
        <a:xfrm>
          <a:off x="1231900" y="4953000"/>
          <a:ext cx="403225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59690</xdr:rowOff>
    </xdr:from>
    <xdr:to>
      <xdr:col>23</xdr:col>
      <xdr:colOff>85090</xdr:colOff>
      <xdr:row>34</xdr:row>
      <xdr:rowOff>8128</xdr:rowOff>
    </xdr:to>
    <xdr:cxnSp macro="">
      <xdr:nvCxnSpPr>
        <xdr:cNvPr id="73" name="直線コネクタ 72">
          <a:extLst>
            <a:ext uri="{FF2B5EF4-FFF2-40B4-BE49-F238E27FC236}">
              <a16:creationId xmlns:a16="http://schemas.microsoft.com/office/drawing/2014/main" id="{00000000-0008-0000-0000-000049000000}"/>
            </a:ext>
          </a:extLst>
        </xdr:cNvPr>
        <xdr:cNvCxnSpPr/>
      </xdr:nvCxnSpPr>
      <xdr:spPr>
        <a:xfrm flipV="1">
          <a:off x="4551045" y="5460365"/>
          <a:ext cx="1270" cy="1148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11955</xdr:rowOff>
    </xdr:from>
    <xdr:ext cx="405111" cy="259045"/>
    <xdr:sp macro="" textlink="">
      <xdr:nvSpPr>
        <xdr:cNvPr id="74" name="有形固定資産減価償却率最小値テキスト">
          <a:extLst>
            <a:ext uri="{FF2B5EF4-FFF2-40B4-BE49-F238E27FC236}">
              <a16:creationId xmlns:a16="http://schemas.microsoft.com/office/drawing/2014/main" id="{00000000-0008-0000-0000-00004A000000}"/>
            </a:ext>
          </a:extLst>
        </xdr:cNvPr>
        <xdr:cNvSpPr txBox="1"/>
      </xdr:nvSpPr>
      <xdr:spPr>
        <a:xfrm>
          <a:off x="4603750" y="66127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8128</xdr:rowOff>
    </xdr:from>
    <xdr:to>
      <xdr:col>23</xdr:col>
      <xdr:colOff>174625</xdr:colOff>
      <xdr:row>34</xdr:row>
      <xdr:rowOff>8128</xdr:rowOff>
    </xdr:to>
    <xdr:cxnSp macro="">
      <xdr:nvCxnSpPr>
        <xdr:cNvPr id="75" name="直線コネクタ 74">
          <a:extLst>
            <a:ext uri="{FF2B5EF4-FFF2-40B4-BE49-F238E27FC236}">
              <a16:creationId xmlns:a16="http://schemas.microsoft.com/office/drawing/2014/main" id="{00000000-0008-0000-0000-00004B000000}"/>
            </a:ext>
          </a:extLst>
        </xdr:cNvPr>
        <xdr:cNvCxnSpPr/>
      </xdr:nvCxnSpPr>
      <xdr:spPr>
        <a:xfrm>
          <a:off x="4464050" y="66089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6367</xdr:rowOff>
    </xdr:from>
    <xdr:ext cx="405111" cy="259045"/>
    <xdr:sp macro="" textlink="">
      <xdr:nvSpPr>
        <xdr:cNvPr id="76" name="有形固定資産減価償却率最大値テキスト">
          <a:extLst>
            <a:ext uri="{FF2B5EF4-FFF2-40B4-BE49-F238E27FC236}">
              <a16:creationId xmlns:a16="http://schemas.microsoft.com/office/drawing/2014/main" id="{00000000-0008-0000-0000-00004C000000}"/>
            </a:ext>
          </a:extLst>
        </xdr:cNvPr>
        <xdr:cNvSpPr txBox="1"/>
      </xdr:nvSpPr>
      <xdr:spPr>
        <a:xfrm>
          <a:off x="4603750" y="5235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59690</xdr:rowOff>
    </xdr:from>
    <xdr:to>
      <xdr:col>23</xdr:col>
      <xdr:colOff>174625</xdr:colOff>
      <xdr:row>27</xdr:row>
      <xdr:rowOff>59690</xdr:rowOff>
    </xdr:to>
    <xdr:cxnSp macro="">
      <xdr:nvCxnSpPr>
        <xdr:cNvPr id="77" name="直線コネクタ 76">
          <a:extLst>
            <a:ext uri="{FF2B5EF4-FFF2-40B4-BE49-F238E27FC236}">
              <a16:creationId xmlns:a16="http://schemas.microsoft.com/office/drawing/2014/main" id="{00000000-0008-0000-0000-00004D000000}"/>
            </a:ext>
          </a:extLst>
        </xdr:cNvPr>
        <xdr:cNvCxnSpPr/>
      </xdr:nvCxnSpPr>
      <xdr:spPr>
        <a:xfrm>
          <a:off x="4464050" y="5460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108983</xdr:rowOff>
    </xdr:from>
    <xdr:ext cx="405111" cy="259045"/>
    <xdr:sp macro="" textlink="">
      <xdr:nvSpPr>
        <xdr:cNvPr id="78" name="有形固定資産減価償却率平均値テキスト">
          <a:extLst>
            <a:ext uri="{FF2B5EF4-FFF2-40B4-BE49-F238E27FC236}">
              <a16:creationId xmlns:a16="http://schemas.microsoft.com/office/drawing/2014/main" id="{00000000-0008-0000-0000-00004E000000}"/>
            </a:ext>
          </a:extLst>
        </xdr:cNvPr>
        <xdr:cNvSpPr txBox="1"/>
      </xdr:nvSpPr>
      <xdr:spPr>
        <a:xfrm>
          <a:off x="4603750" y="619545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130556</xdr:rowOff>
    </xdr:from>
    <xdr:to>
      <xdr:col>23</xdr:col>
      <xdr:colOff>136525</xdr:colOff>
      <xdr:row>32</xdr:row>
      <xdr:rowOff>60706</xdr:rowOff>
    </xdr:to>
    <xdr:sp macro="" textlink="">
      <xdr:nvSpPr>
        <xdr:cNvPr id="79" name="フローチャート: 判断 78">
          <a:extLst>
            <a:ext uri="{FF2B5EF4-FFF2-40B4-BE49-F238E27FC236}">
              <a16:creationId xmlns:a16="http://schemas.microsoft.com/office/drawing/2014/main" id="{00000000-0008-0000-0000-00004F000000}"/>
            </a:ext>
          </a:extLst>
        </xdr:cNvPr>
        <xdr:cNvSpPr/>
      </xdr:nvSpPr>
      <xdr:spPr>
        <a:xfrm>
          <a:off x="4502150" y="621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111125</xdr:rowOff>
    </xdr:from>
    <xdr:to>
      <xdr:col>19</xdr:col>
      <xdr:colOff>187325</xdr:colOff>
      <xdr:row>32</xdr:row>
      <xdr:rowOff>41275</xdr:rowOff>
    </xdr:to>
    <xdr:sp macro="" textlink="">
      <xdr:nvSpPr>
        <xdr:cNvPr id="80" name="フローチャート: 判断 79">
          <a:extLst>
            <a:ext uri="{FF2B5EF4-FFF2-40B4-BE49-F238E27FC236}">
              <a16:creationId xmlns:a16="http://schemas.microsoft.com/office/drawing/2014/main" id="{00000000-0008-0000-0000-000050000000}"/>
            </a:ext>
          </a:extLst>
        </xdr:cNvPr>
        <xdr:cNvSpPr/>
      </xdr:nvSpPr>
      <xdr:spPr>
        <a:xfrm>
          <a:off x="3829050" y="6197600"/>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87376</xdr:rowOff>
    </xdr:from>
    <xdr:to>
      <xdr:col>15</xdr:col>
      <xdr:colOff>187325</xdr:colOff>
      <xdr:row>32</xdr:row>
      <xdr:rowOff>17526</xdr:rowOff>
    </xdr:to>
    <xdr:sp macro="" textlink="">
      <xdr:nvSpPr>
        <xdr:cNvPr id="81" name="フローチャート: 判断 80">
          <a:extLst>
            <a:ext uri="{FF2B5EF4-FFF2-40B4-BE49-F238E27FC236}">
              <a16:creationId xmlns:a16="http://schemas.microsoft.com/office/drawing/2014/main" id="{00000000-0008-0000-0000-000051000000}"/>
            </a:ext>
          </a:extLst>
        </xdr:cNvPr>
        <xdr:cNvSpPr/>
      </xdr:nvSpPr>
      <xdr:spPr>
        <a:xfrm>
          <a:off x="3105150" y="6173851"/>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61468</xdr:rowOff>
    </xdr:from>
    <xdr:to>
      <xdr:col>11</xdr:col>
      <xdr:colOff>187325</xdr:colOff>
      <xdr:row>31</xdr:row>
      <xdr:rowOff>163068</xdr:rowOff>
    </xdr:to>
    <xdr:sp macro="" textlink="">
      <xdr:nvSpPr>
        <xdr:cNvPr id="82" name="フローチャート: 判断 81">
          <a:extLst>
            <a:ext uri="{FF2B5EF4-FFF2-40B4-BE49-F238E27FC236}">
              <a16:creationId xmlns:a16="http://schemas.microsoft.com/office/drawing/2014/main" id="{00000000-0008-0000-0000-000052000000}"/>
            </a:ext>
          </a:extLst>
        </xdr:cNvPr>
        <xdr:cNvSpPr/>
      </xdr:nvSpPr>
      <xdr:spPr>
        <a:xfrm>
          <a:off x="2381250" y="6147943"/>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31</xdr:row>
      <xdr:rowOff>31242</xdr:rowOff>
    </xdr:from>
    <xdr:to>
      <xdr:col>7</xdr:col>
      <xdr:colOff>187325</xdr:colOff>
      <xdr:row>31</xdr:row>
      <xdr:rowOff>132842</xdr:rowOff>
    </xdr:to>
    <xdr:sp macro="" textlink="">
      <xdr:nvSpPr>
        <xdr:cNvPr id="83" name="フローチャート: 判断 82">
          <a:extLst>
            <a:ext uri="{FF2B5EF4-FFF2-40B4-BE49-F238E27FC236}">
              <a16:creationId xmlns:a16="http://schemas.microsoft.com/office/drawing/2014/main" id="{00000000-0008-0000-0000-000053000000}"/>
            </a:ext>
          </a:extLst>
        </xdr:cNvPr>
        <xdr:cNvSpPr/>
      </xdr:nvSpPr>
      <xdr:spPr>
        <a:xfrm>
          <a:off x="1657350" y="6117717"/>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4" name="テキスト ボックス 83">
          <a:extLst>
            <a:ext uri="{FF2B5EF4-FFF2-40B4-BE49-F238E27FC236}">
              <a16:creationId xmlns:a16="http://schemas.microsoft.com/office/drawing/2014/main" id="{00000000-0008-0000-0000-000054000000}"/>
            </a:ext>
          </a:extLst>
        </xdr:cNvPr>
        <xdr:cNvSpPr txBox="1"/>
      </xdr:nvSpPr>
      <xdr:spPr>
        <a:xfrm>
          <a:off x="4384675"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5" name="テキスト ボックス 84">
          <a:extLst>
            <a:ext uri="{FF2B5EF4-FFF2-40B4-BE49-F238E27FC236}">
              <a16:creationId xmlns:a16="http://schemas.microsoft.com/office/drawing/2014/main" id="{00000000-0008-0000-0000-000055000000}"/>
            </a:ext>
          </a:extLst>
        </xdr:cNvPr>
        <xdr:cNvSpPr txBox="1"/>
      </xdr:nvSpPr>
      <xdr:spPr>
        <a:xfrm>
          <a:off x="3711575"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00000000-0008-0000-0000-000056000000}"/>
            </a:ext>
          </a:extLst>
        </xdr:cNvPr>
        <xdr:cNvSpPr txBox="1"/>
      </xdr:nvSpPr>
      <xdr:spPr>
        <a:xfrm>
          <a:off x="2987675"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7" name="テキスト ボックス 86">
          <a:extLst>
            <a:ext uri="{FF2B5EF4-FFF2-40B4-BE49-F238E27FC236}">
              <a16:creationId xmlns:a16="http://schemas.microsoft.com/office/drawing/2014/main" id="{00000000-0008-0000-0000-000057000000}"/>
            </a:ext>
          </a:extLst>
        </xdr:cNvPr>
        <xdr:cNvSpPr txBox="1"/>
      </xdr:nvSpPr>
      <xdr:spPr>
        <a:xfrm>
          <a:off x="2263775"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00000000-0008-0000-0000-000058000000}"/>
            </a:ext>
          </a:extLst>
        </xdr:cNvPr>
        <xdr:cNvSpPr txBox="1"/>
      </xdr:nvSpPr>
      <xdr:spPr>
        <a:xfrm>
          <a:off x="1539875"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108585</xdr:rowOff>
    </xdr:from>
    <xdr:to>
      <xdr:col>23</xdr:col>
      <xdr:colOff>136525</xdr:colOff>
      <xdr:row>30</xdr:row>
      <xdr:rowOff>38735</xdr:rowOff>
    </xdr:to>
    <xdr:sp macro="" textlink="">
      <xdr:nvSpPr>
        <xdr:cNvPr id="89" name="楕円 88">
          <a:extLst>
            <a:ext uri="{FF2B5EF4-FFF2-40B4-BE49-F238E27FC236}">
              <a16:creationId xmlns:a16="http://schemas.microsoft.com/office/drawing/2014/main" id="{00000000-0008-0000-0000-000059000000}"/>
            </a:ext>
          </a:extLst>
        </xdr:cNvPr>
        <xdr:cNvSpPr/>
      </xdr:nvSpPr>
      <xdr:spPr>
        <a:xfrm>
          <a:off x="4502150" y="585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131462</xdr:rowOff>
    </xdr:from>
    <xdr:ext cx="405111" cy="259045"/>
    <xdr:sp macro="" textlink="">
      <xdr:nvSpPr>
        <xdr:cNvPr id="90" name="有形固定資産減価償却率該当値テキスト">
          <a:extLst>
            <a:ext uri="{FF2B5EF4-FFF2-40B4-BE49-F238E27FC236}">
              <a16:creationId xmlns:a16="http://schemas.microsoft.com/office/drawing/2014/main" id="{00000000-0008-0000-0000-00005A000000}"/>
            </a:ext>
          </a:extLst>
        </xdr:cNvPr>
        <xdr:cNvSpPr txBox="1"/>
      </xdr:nvSpPr>
      <xdr:spPr>
        <a:xfrm>
          <a:off x="4603750" y="5703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52451</xdr:rowOff>
    </xdr:from>
    <xdr:to>
      <xdr:col>19</xdr:col>
      <xdr:colOff>187325</xdr:colOff>
      <xdr:row>29</xdr:row>
      <xdr:rowOff>154051</xdr:rowOff>
    </xdr:to>
    <xdr:sp macro="" textlink="">
      <xdr:nvSpPr>
        <xdr:cNvPr id="91" name="楕円 90">
          <a:extLst>
            <a:ext uri="{FF2B5EF4-FFF2-40B4-BE49-F238E27FC236}">
              <a16:creationId xmlns:a16="http://schemas.microsoft.com/office/drawing/2014/main" id="{00000000-0008-0000-0000-00005B000000}"/>
            </a:ext>
          </a:extLst>
        </xdr:cNvPr>
        <xdr:cNvSpPr/>
      </xdr:nvSpPr>
      <xdr:spPr>
        <a:xfrm>
          <a:off x="3829050" y="5796026"/>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103251</xdr:rowOff>
    </xdr:from>
    <xdr:to>
      <xdr:col>23</xdr:col>
      <xdr:colOff>85725</xdr:colOff>
      <xdr:row>29</xdr:row>
      <xdr:rowOff>159385</xdr:rowOff>
    </xdr:to>
    <xdr:cxnSp macro="">
      <xdr:nvCxnSpPr>
        <xdr:cNvPr id="92" name="直線コネクタ 91">
          <a:extLst>
            <a:ext uri="{FF2B5EF4-FFF2-40B4-BE49-F238E27FC236}">
              <a16:creationId xmlns:a16="http://schemas.microsoft.com/office/drawing/2014/main" id="{00000000-0008-0000-0000-00005C000000}"/>
            </a:ext>
          </a:extLst>
        </xdr:cNvPr>
        <xdr:cNvCxnSpPr/>
      </xdr:nvCxnSpPr>
      <xdr:spPr>
        <a:xfrm>
          <a:off x="3879850" y="5846826"/>
          <a:ext cx="673100" cy="56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28</xdr:row>
      <xdr:rowOff>163449</xdr:rowOff>
    </xdr:from>
    <xdr:to>
      <xdr:col>15</xdr:col>
      <xdr:colOff>187325</xdr:colOff>
      <xdr:row>29</xdr:row>
      <xdr:rowOff>93599</xdr:rowOff>
    </xdr:to>
    <xdr:sp macro="" textlink="">
      <xdr:nvSpPr>
        <xdr:cNvPr id="93" name="楕円 92">
          <a:extLst>
            <a:ext uri="{FF2B5EF4-FFF2-40B4-BE49-F238E27FC236}">
              <a16:creationId xmlns:a16="http://schemas.microsoft.com/office/drawing/2014/main" id="{00000000-0008-0000-0000-00005D000000}"/>
            </a:ext>
          </a:extLst>
        </xdr:cNvPr>
        <xdr:cNvSpPr/>
      </xdr:nvSpPr>
      <xdr:spPr>
        <a:xfrm>
          <a:off x="3105150" y="5735574"/>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42799</xdr:rowOff>
    </xdr:from>
    <xdr:to>
      <xdr:col>19</xdr:col>
      <xdr:colOff>136525</xdr:colOff>
      <xdr:row>29</xdr:row>
      <xdr:rowOff>103251</xdr:rowOff>
    </xdr:to>
    <xdr:cxnSp macro="">
      <xdr:nvCxnSpPr>
        <xdr:cNvPr id="94" name="直線コネクタ 93">
          <a:extLst>
            <a:ext uri="{FF2B5EF4-FFF2-40B4-BE49-F238E27FC236}">
              <a16:creationId xmlns:a16="http://schemas.microsoft.com/office/drawing/2014/main" id="{00000000-0008-0000-0000-00005E000000}"/>
            </a:ext>
          </a:extLst>
        </xdr:cNvPr>
        <xdr:cNvCxnSpPr/>
      </xdr:nvCxnSpPr>
      <xdr:spPr>
        <a:xfrm>
          <a:off x="3155950" y="5786374"/>
          <a:ext cx="723900" cy="60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147447</xdr:rowOff>
    </xdr:from>
    <xdr:to>
      <xdr:col>11</xdr:col>
      <xdr:colOff>187325</xdr:colOff>
      <xdr:row>30</xdr:row>
      <xdr:rowOff>77597</xdr:rowOff>
    </xdr:to>
    <xdr:sp macro="" textlink="">
      <xdr:nvSpPr>
        <xdr:cNvPr id="95" name="楕円 94">
          <a:extLst>
            <a:ext uri="{FF2B5EF4-FFF2-40B4-BE49-F238E27FC236}">
              <a16:creationId xmlns:a16="http://schemas.microsoft.com/office/drawing/2014/main" id="{00000000-0008-0000-0000-00005F000000}"/>
            </a:ext>
          </a:extLst>
        </xdr:cNvPr>
        <xdr:cNvSpPr/>
      </xdr:nvSpPr>
      <xdr:spPr>
        <a:xfrm>
          <a:off x="2381250" y="5891022"/>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42799</xdr:rowOff>
    </xdr:from>
    <xdr:to>
      <xdr:col>15</xdr:col>
      <xdr:colOff>136525</xdr:colOff>
      <xdr:row>30</xdr:row>
      <xdr:rowOff>26797</xdr:rowOff>
    </xdr:to>
    <xdr:cxnSp macro="">
      <xdr:nvCxnSpPr>
        <xdr:cNvPr id="96" name="直線コネクタ 95">
          <a:extLst>
            <a:ext uri="{FF2B5EF4-FFF2-40B4-BE49-F238E27FC236}">
              <a16:creationId xmlns:a16="http://schemas.microsoft.com/office/drawing/2014/main" id="{00000000-0008-0000-0000-000060000000}"/>
            </a:ext>
          </a:extLst>
        </xdr:cNvPr>
        <xdr:cNvCxnSpPr/>
      </xdr:nvCxnSpPr>
      <xdr:spPr>
        <a:xfrm flipV="1">
          <a:off x="2432050" y="5786374"/>
          <a:ext cx="723900" cy="155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106426</xdr:rowOff>
    </xdr:from>
    <xdr:to>
      <xdr:col>7</xdr:col>
      <xdr:colOff>187325</xdr:colOff>
      <xdr:row>30</xdr:row>
      <xdr:rowOff>36576</xdr:rowOff>
    </xdr:to>
    <xdr:sp macro="" textlink="">
      <xdr:nvSpPr>
        <xdr:cNvPr id="97" name="楕円 96">
          <a:extLst>
            <a:ext uri="{FF2B5EF4-FFF2-40B4-BE49-F238E27FC236}">
              <a16:creationId xmlns:a16="http://schemas.microsoft.com/office/drawing/2014/main" id="{00000000-0008-0000-0000-000061000000}"/>
            </a:ext>
          </a:extLst>
        </xdr:cNvPr>
        <xdr:cNvSpPr/>
      </xdr:nvSpPr>
      <xdr:spPr>
        <a:xfrm>
          <a:off x="1657350" y="5850001"/>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29</xdr:row>
      <xdr:rowOff>157226</xdr:rowOff>
    </xdr:from>
    <xdr:to>
      <xdr:col>11</xdr:col>
      <xdr:colOff>136525</xdr:colOff>
      <xdr:row>30</xdr:row>
      <xdr:rowOff>26797</xdr:rowOff>
    </xdr:to>
    <xdr:cxnSp macro="">
      <xdr:nvCxnSpPr>
        <xdr:cNvPr id="98" name="直線コネクタ 97">
          <a:extLst>
            <a:ext uri="{FF2B5EF4-FFF2-40B4-BE49-F238E27FC236}">
              <a16:creationId xmlns:a16="http://schemas.microsoft.com/office/drawing/2014/main" id="{00000000-0008-0000-0000-000062000000}"/>
            </a:ext>
          </a:extLst>
        </xdr:cNvPr>
        <xdr:cNvCxnSpPr/>
      </xdr:nvCxnSpPr>
      <xdr:spPr>
        <a:xfrm>
          <a:off x="1708150" y="5900801"/>
          <a:ext cx="723900" cy="41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32</xdr:row>
      <xdr:rowOff>32402</xdr:rowOff>
    </xdr:from>
    <xdr:ext cx="405111" cy="259045"/>
    <xdr:sp macro="" textlink="">
      <xdr:nvSpPr>
        <xdr:cNvPr id="99" name="n_1aveValue有形固定資産減価償却率">
          <a:extLst>
            <a:ext uri="{FF2B5EF4-FFF2-40B4-BE49-F238E27FC236}">
              <a16:creationId xmlns:a16="http://schemas.microsoft.com/office/drawing/2014/main" id="{00000000-0008-0000-0000-000063000000}"/>
            </a:ext>
          </a:extLst>
        </xdr:cNvPr>
        <xdr:cNvSpPr txBox="1"/>
      </xdr:nvSpPr>
      <xdr:spPr>
        <a:xfrm>
          <a:off x="3674119" y="6290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8653</xdr:rowOff>
    </xdr:from>
    <xdr:ext cx="405111" cy="259045"/>
    <xdr:sp macro="" textlink="">
      <xdr:nvSpPr>
        <xdr:cNvPr id="100" name="n_2aveValue有形固定資産減価償却率">
          <a:extLst>
            <a:ext uri="{FF2B5EF4-FFF2-40B4-BE49-F238E27FC236}">
              <a16:creationId xmlns:a16="http://schemas.microsoft.com/office/drawing/2014/main" id="{00000000-0008-0000-0000-000064000000}"/>
            </a:ext>
          </a:extLst>
        </xdr:cNvPr>
        <xdr:cNvSpPr txBox="1"/>
      </xdr:nvSpPr>
      <xdr:spPr>
        <a:xfrm>
          <a:off x="2962919" y="62665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154195</xdr:rowOff>
    </xdr:from>
    <xdr:ext cx="405111" cy="259045"/>
    <xdr:sp macro="" textlink="">
      <xdr:nvSpPr>
        <xdr:cNvPr id="101" name="n_3aveValue有形固定資産減価償却率">
          <a:extLst>
            <a:ext uri="{FF2B5EF4-FFF2-40B4-BE49-F238E27FC236}">
              <a16:creationId xmlns:a16="http://schemas.microsoft.com/office/drawing/2014/main" id="{00000000-0008-0000-0000-000065000000}"/>
            </a:ext>
          </a:extLst>
        </xdr:cNvPr>
        <xdr:cNvSpPr txBox="1"/>
      </xdr:nvSpPr>
      <xdr:spPr>
        <a:xfrm>
          <a:off x="2239019" y="62406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123969</xdr:rowOff>
    </xdr:from>
    <xdr:ext cx="405111" cy="259045"/>
    <xdr:sp macro="" textlink="">
      <xdr:nvSpPr>
        <xdr:cNvPr id="102" name="n_4aveValue有形固定資産減価償却率">
          <a:extLst>
            <a:ext uri="{FF2B5EF4-FFF2-40B4-BE49-F238E27FC236}">
              <a16:creationId xmlns:a16="http://schemas.microsoft.com/office/drawing/2014/main" id="{00000000-0008-0000-0000-000066000000}"/>
            </a:ext>
          </a:extLst>
        </xdr:cNvPr>
        <xdr:cNvSpPr txBox="1"/>
      </xdr:nvSpPr>
      <xdr:spPr>
        <a:xfrm>
          <a:off x="1515119" y="62104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170578</xdr:rowOff>
    </xdr:from>
    <xdr:ext cx="405111" cy="259045"/>
    <xdr:sp macro="" textlink="">
      <xdr:nvSpPr>
        <xdr:cNvPr id="103" name="n_1mainValue有形固定資産減価償却率">
          <a:extLst>
            <a:ext uri="{FF2B5EF4-FFF2-40B4-BE49-F238E27FC236}">
              <a16:creationId xmlns:a16="http://schemas.microsoft.com/office/drawing/2014/main" id="{00000000-0008-0000-0000-000067000000}"/>
            </a:ext>
          </a:extLst>
        </xdr:cNvPr>
        <xdr:cNvSpPr txBox="1"/>
      </xdr:nvSpPr>
      <xdr:spPr>
        <a:xfrm>
          <a:off x="3674119" y="5571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110126</xdr:rowOff>
    </xdr:from>
    <xdr:ext cx="405111" cy="259045"/>
    <xdr:sp macro="" textlink="">
      <xdr:nvSpPr>
        <xdr:cNvPr id="104" name="n_2mainValue有形固定資産減価償却率">
          <a:extLst>
            <a:ext uri="{FF2B5EF4-FFF2-40B4-BE49-F238E27FC236}">
              <a16:creationId xmlns:a16="http://schemas.microsoft.com/office/drawing/2014/main" id="{00000000-0008-0000-0000-000068000000}"/>
            </a:ext>
          </a:extLst>
        </xdr:cNvPr>
        <xdr:cNvSpPr txBox="1"/>
      </xdr:nvSpPr>
      <xdr:spPr>
        <a:xfrm>
          <a:off x="2962919" y="55108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94124</xdr:rowOff>
    </xdr:from>
    <xdr:ext cx="405111" cy="259045"/>
    <xdr:sp macro="" textlink="">
      <xdr:nvSpPr>
        <xdr:cNvPr id="105" name="n_3mainValue有形固定資産減価償却率">
          <a:extLst>
            <a:ext uri="{FF2B5EF4-FFF2-40B4-BE49-F238E27FC236}">
              <a16:creationId xmlns:a16="http://schemas.microsoft.com/office/drawing/2014/main" id="{00000000-0008-0000-0000-000069000000}"/>
            </a:ext>
          </a:extLst>
        </xdr:cNvPr>
        <xdr:cNvSpPr txBox="1"/>
      </xdr:nvSpPr>
      <xdr:spPr>
        <a:xfrm>
          <a:off x="2239019" y="56662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53103</xdr:rowOff>
    </xdr:from>
    <xdr:ext cx="405111" cy="259045"/>
    <xdr:sp macro="" textlink="">
      <xdr:nvSpPr>
        <xdr:cNvPr id="106" name="n_4mainValue有形固定資産減価償却率">
          <a:extLst>
            <a:ext uri="{FF2B5EF4-FFF2-40B4-BE49-F238E27FC236}">
              <a16:creationId xmlns:a16="http://schemas.microsoft.com/office/drawing/2014/main" id="{00000000-0008-0000-0000-00006A000000}"/>
            </a:ext>
          </a:extLst>
        </xdr:cNvPr>
        <xdr:cNvSpPr txBox="1"/>
      </xdr:nvSpPr>
      <xdr:spPr>
        <a:xfrm>
          <a:off x="1515119" y="56252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7" name="正方形/長方形 106">
          <a:extLst>
            <a:ext uri="{FF2B5EF4-FFF2-40B4-BE49-F238E27FC236}">
              <a16:creationId xmlns:a16="http://schemas.microsoft.com/office/drawing/2014/main" id="{00000000-0008-0000-0000-00006B000000}"/>
            </a:ext>
          </a:extLst>
        </xdr:cNvPr>
        <xdr:cNvSpPr/>
      </xdr:nvSpPr>
      <xdr:spPr>
        <a:xfrm>
          <a:off x="10769600" y="4254500"/>
          <a:ext cx="402272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8" name="正方形/長方形 107">
          <a:extLst>
            <a:ext uri="{FF2B5EF4-FFF2-40B4-BE49-F238E27FC236}">
              <a16:creationId xmlns:a16="http://schemas.microsoft.com/office/drawing/2014/main" id="{00000000-0008-0000-0000-00006C000000}"/>
            </a:ext>
          </a:extLst>
        </xdr:cNvPr>
        <xdr:cNvSpPr/>
      </xdr:nvSpPr>
      <xdr:spPr>
        <a:xfrm>
          <a:off x="11782693" y="4624642"/>
          <a:ext cx="986889"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71</xdr:col>
      <xdr:colOff>123041</xdr:colOff>
      <xdr:row>22</xdr:row>
      <xdr:rowOff>64546</xdr:rowOff>
    </xdr:from>
    <xdr:to>
      <xdr:col>75</xdr:col>
      <xdr:colOff>48409</xdr:colOff>
      <xdr:row>24</xdr:row>
      <xdr:rowOff>30705</xdr:rowOff>
    </xdr:to>
    <xdr:sp macro="" textlink="">
      <xdr:nvSpPr>
        <xdr:cNvPr id="109" name="正方形/長方形 108">
          <a:extLst>
            <a:ext uri="{FF2B5EF4-FFF2-40B4-BE49-F238E27FC236}">
              <a16:creationId xmlns:a16="http://schemas.microsoft.com/office/drawing/2014/main" id="{00000000-0008-0000-0000-00006D000000}"/>
            </a:ext>
          </a:extLst>
        </xdr:cNvPr>
        <xdr:cNvSpPr/>
      </xdr:nvSpPr>
      <xdr:spPr>
        <a:xfrm>
          <a:off x="13277066" y="4607971"/>
          <a:ext cx="649268"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[ 0.0%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0" name="正方形/長方形 109">
          <a:extLst>
            <a:ext uri="{FF2B5EF4-FFF2-40B4-BE49-F238E27FC236}">
              <a16:creationId xmlns:a16="http://schemas.microsoft.com/office/drawing/2014/main" id="{00000000-0008-0000-0000-00006E000000}"/>
            </a:ext>
          </a:extLst>
        </xdr:cNvPr>
        <xdr:cNvSpPr/>
      </xdr:nvSpPr>
      <xdr:spPr>
        <a:xfrm>
          <a:off x="14751050" y="43815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1" name="正方形/長方形 110">
          <a:extLst>
            <a:ext uri="{FF2B5EF4-FFF2-40B4-BE49-F238E27FC236}">
              <a16:creationId xmlns:a16="http://schemas.microsoft.com/office/drawing/2014/main" id="{00000000-0008-0000-0000-00006F000000}"/>
            </a:ext>
          </a:extLst>
        </xdr:cNvPr>
        <xdr:cNvSpPr/>
      </xdr:nvSpPr>
      <xdr:spPr>
        <a:xfrm>
          <a:off x="14751050" y="45720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2" name="正方形/長方形 111">
          <a:extLst>
            <a:ext uri="{FF2B5EF4-FFF2-40B4-BE49-F238E27FC236}">
              <a16:creationId xmlns:a16="http://schemas.microsoft.com/office/drawing/2014/main" id="{00000000-0008-0000-0000-000070000000}"/>
            </a:ext>
          </a:extLst>
        </xdr:cNvPr>
        <xdr:cNvSpPr/>
      </xdr:nvSpPr>
      <xdr:spPr>
        <a:xfrm>
          <a:off x="16198850" y="43815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3" name="正方形/長方形 112">
          <a:extLst>
            <a:ext uri="{FF2B5EF4-FFF2-40B4-BE49-F238E27FC236}">
              <a16:creationId xmlns:a16="http://schemas.microsoft.com/office/drawing/2014/main" id="{00000000-0008-0000-0000-000071000000}"/>
            </a:ext>
          </a:extLst>
        </xdr:cNvPr>
        <xdr:cNvSpPr/>
      </xdr:nvSpPr>
      <xdr:spPr>
        <a:xfrm>
          <a:off x="16198850" y="45720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4" name="正方形/長方形 113">
          <a:extLst>
            <a:ext uri="{FF2B5EF4-FFF2-40B4-BE49-F238E27FC236}">
              <a16:creationId xmlns:a16="http://schemas.microsoft.com/office/drawing/2014/main" id="{00000000-0008-0000-0000-000072000000}"/>
            </a:ext>
          </a:extLst>
        </xdr:cNvPr>
        <xdr:cNvSpPr/>
      </xdr:nvSpPr>
      <xdr:spPr>
        <a:xfrm>
          <a:off x="17764125" y="43815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5" name="正方形/長方形 114">
          <a:extLst>
            <a:ext uri="{FF2B5EF4-FFF2-40B4-BE49-F238E27FC236}">
              <a16:creationId xmlns:a16="http://schemas.microsoft.com/office/drawing/2014/main" id="{00000000-0008-0000-0000-000073000000}"/>
            </a:ext>
          </a:extLst>
        </xdr:cNvPr>
        <xdr:cNvSpPr/>
      </xdr:nvSpPr>
      <xdr:spPr>
        <a:xfrm>
          <a:off x="17764125" y="45720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6" name="正方形/長方形 115">
          <a:extLst>
            <a:ext uri="{FF2B5EF4-FFF2-40B4-BE49-F238E27FC236}">
              <a16:creationId xmlns:a16="http://schemas.microsoft.com/office/drawing/2014/main" id="{00000000-0008-0000-0000-000074000000}"/>
            </a:ext>
          </a:extLst>
        </xdr:cNvPr>
        <xdr:cNvSpPr/>
      </xdr:nvSpPr>
      <xdr:spPr>
        <a:xfrm>
          <a:off x="10769600" y="4953000"/>
          <a:ext cx="4022725"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7" name="正方形/長方形 116">
          <a:extLst>
            <a:ext uri="{FF2B5EF4-FFF2-40B4-BE49-F238E27FC236}">
              <a16:creationId xmlns:a16="http://schemas.microsoft.com/office/drawing/2014/main" id="{00000000-0008-0000-0000-000075000000}"/>
            </a:ext>
          </a:extLst>
        </xdr:cNvPr>
        <xdr:cNvSpPr/>
      </xdr:nvSpPr>
      <xdr:spPr>
        <a:xfrm>
          <a:off x="15049500" y="4953000"/>
          <a:ext cx="4524375"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8" name="正方形/長方形 117">
          <a:extLst>
            <a:ext uri="{FF2B5EF4-FFF2-40B4-BE49-F238E27FC236}">
              <a16:creationId xmlns:a16="http://schemas.microsoft.com/office/drawing/2014/main" id="{00000000-0008-0000-0000-000076000000}"/>
            </a:ext>
          </a:extLst>
        </xdr:cNvPr>
        <xdr:cNvSpPr/>
      </xdr:nvSpPr>
      <xdr:spPr>
        <a:xfrm>
          <a:off x="15049500" y="5016500"/>
          <a:ext cx="4343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9" name="テキスト ボックス 118">
          <a:extLst>
            <a:ext uri="{FF2B5EF4-FFF2-40B4-BE49-F238E27FC236}">
              <a16:creationId xmlns:a16="http://schemas.microsoft.com/office/drawing/2014/main" id="{00000000-0008-0000-0000-000077000000}"/>
            </a:ext>
          </a:extLst>
        </xdr:cNvPr>
        <xdr:cNvSpPr txBox="1"/>
      </xdr:nvSpPr>
      <xdr:spPr>
        <a:xfrm>
          <a:off x="15125700" y="5245100"/>
          <a:ext cx="43307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債務償還比率については、充当可能財源が負債を上回ることから、ゼロが続いている。</a:t>
          </a:r>
        </a:p>
        <a:p>
          <a:r>
            <a:rPr kumimoji="1" lang="ja-JP" altLang="en-US" sz="1100">
              <a:latin typeface="ＭＳ Ｐゴシック" panose="020B0600070205080204" pitchFamily="50" charset="-128"/>
              <a:ea typeface="ＭＳ Ｐゴシック" panose="020B0600070205080204" pitchFamily="50" charset="-128"/>
            </a:rPr>
            <a:t>　今後は大型事業となるフェリー建造事業等を予定している。起債については十分に検討を行い、基金等の充当可能財源を計画的に積み立てることで、債務償還比率の健全化に取り組んでいくこととする。</a:t>
          </a:r>
        </a:p>
      </xdr:txBody>
    </xdr:sp>
    <xdr:clientData/>
  </xdr:twoCellAnchor>
  <xdr:oneCellAnchor>
    <xdr:from>
      <xdr:col>57</xdr:col>
      <xdr:colOff>111125</xdr:colOff>
      <xdr:row>23</xdr:row>
      <xdr:rowOff>47625</xdr:rowOff>
    </xdr:from>
    <xdr:ext cx="349839" cy="225703"/>
    <xdr:sp macro="" textlink="">
      <xdr:nvSpPr>
        <xdr:cNvPr id="120" name="テキスト ボックス 119">
          <a:extLst>
            <a:ext uri="{FF2B5EF4-FFF2-40B4-BE49-F238E27FC236}">
              <a16:creationId xmlns:a16="http://schemas.microsoft.com/office/drawing/2014/main" id="{00000000-0008-0000-0000-000078000000}"/>
            </a:ext>
          </a:extLst>
        </xdr:cNvPr>
        <xdr:cNvSpPr txBox="1"/>
      </xdr:nvSpPr>
      <xdr:spPr>
        <a:xfrm>
          <a:off x="107315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1" name="直線コネクタ 120">
          <a:extLst>
            <a:ext uri="{FF2B5EF4-FFF2-40B4-BE49-F238E27FC236}">
              <a16:creationId xmlns:a16="http://schemas.microsoft.com/office/drawing/2014/main" id="{00000000-0008-0000-0000-000079000000}"/>
            </a:ext>
          </a:extLst>
        </xdr:cNvPr>
        <xdr:cNvCxnSpPr/>
      </xdr:nvCxnSpPr>
      <xdr:spPr>
        <a:xfrm>
          <a:off x="10769600" y="7112000"/>
          <a:ext cx="40227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2" name="テキスト ボックス 121">
          <a:extLst>
            <a:ext uri="{FF2B5EF4-FFF2-40B4-BE49-F238E27FC236}">
              <a16:creationId xmlns:a16="http://schemas.microsoft.com/office/drawing/2014/main" id="{00000000-0008-0000-0000-00007A000000}"/>
            </a:ext>
          </a:extLst>
        </xdr:cNvPr>
        <xdr:cNvSpPr txBox="1"/>
      </xdr:nvSpPr>
      <xdr:spPr>
        <a:xfrm>
          <a:off x="10251851"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23" name="直線コネクタ 122">
          <a:extLst>
            <a:ext uri="{FF2B5EF4-FFF2-40B4-BE49-F238E27FC236}">
              <a16:creationId xmlns:a16="http://schemas.microsoft.com/office/drawing/2014/main" id="{00000000-0008-0000-0000-00007B000000}"/>
            </a:ext>
          </a:extLst>
        </xdr:cNvPr>
        <xdr:cNvCxnSpPr/>
      </xdr:nvCxnSpPr>
      <xdr:spPr>
        <a:xfrm>
          <a:off x="10769600" y="6803572"/>
          <a:ext cx="40227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4" name="テキスト ボックス 123">
          <a:extLst>
            <a:ext uri="{FF2B5EF4-FFF2-40B4-BE49-F238E27FC236}">
              <a16:creationId xmlns:a16="http://schemas.microsoft.com/office/drawing/2014/main" id="{00000000-0008-0000-0000-00007C000000}"/>
            </a:ext>
          </a:extLst>
        </xdr:cNvPr>
        <xdr:cNvSpPr txBox="1"/>
      </xdr:nvSpPr>
      <xdr:spPr>
        <a:xfrm>
          <a:off x="10251851"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5" name="直線コネクタ 124">
          <a:extLst>
            <a:ext uri="{FF2B5EF4-FFF2-40B4-BE49-F238E27FC236}">
              <a16:creationId xmlns:a16="http://schemas.microsoft.com/office/drawing/2014/main" id="{00000000-0008-0000-0000-00007D000000}"/>
            </a:ext>
          </a:extLst>
        </xdr:cNvPr>
        <xdr:cNvCxnSpPr/>
      </xdr:nvCxnSpPr>
      <xdr:spPr>
        <a:xfrm>
          <a:off x="10769600" y="6495143"/>
          <a:ext cx="40227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26" name="テキスト ボックス 125">
          <a:extLst>
            <a:ext uri="{FF2B5EF4-FFF2-40B4-BE49-F238E27FC236}">
              <a16:creationId xmlns:a16="http://schemas.microsoft.com/office/drawing/2014/main" id="{00000000-0008-0000-0000-00007E000000}"/>
            </a:ext>
          </a:extLst>
        </xdr:cNvPr>
        <xdr:cNvSpPr txBox="1"/>
      </xdr:nvSpPr>
      <xdr:spPr>
        <a:xfrm>
          <a:off x="10251851" y="640134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7" name="直線コネクタ 126">
          <a:extLst>
            <a:ext uri="{FF2B5EF4-FFF2-40B4-BE49-F238E27FC236}">
              <a16:creationId xmlns:a16="http://schemas.microsoft.com/office/drawing/2014/main" id="{00000000-0008-0000-0000-00007F000000}"/>
            </a:ext>
          </a:extLst>
        </xdr:cNvPr>
        <xdr:cNvCxnSpPr/>
      </xdr:nvCxnSpPr>
      <xdr:spPr>
        <a:xfrm>
          <a:off x="10769600" y="6186714"/>
          <a:ext cx="40227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8" name="テキスト ボックス 127">
          <a:extLst>
            <a:ext uri="{FF2B5EF4-FFF2-40B4-BE49-F238E27FC236}">
              <a16:creationId xmlns:a16="http://schemas.microsoft.com/office/drawing/2014/main" id="{00000000-0008-0000-0000-000080000000}"/>
            </a:ext>
          </a:extLst>
        </xdr:cNvPr>
        <xdr:cNvSpPr txBox="1"/>
      </xdr:nvSpPr>
      <xdr:spPr>
        <a:xfrm>
          <a:off x="1031446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9" name="直線コネクタ 128">
          <a:extLst>
            <a:ext uri="{FF2B5EF4-FFF2-40B4-BE49-F238E27FC236}">
              <a16:creationId xmlns:a16="http://schemas.microsoft.com/office/drawing/2014/main" id="{00000000-0008-0000-0000-000081000000}"/>
            </a:ext>
          </a:extLst>
        </xdr:cNvPr>
        <xdr:cNvCxnSpPr/>
      </xdr:nvCxnSpPr>
      <xdr:spPr>
        <a:xfrm>
          <a:off x="10769600" y="5878286"/>
          <a:ext cx="40227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30" name="テキスト ボックス 129">
          <a:extLst>
            <a:ext uri="{FF2B5EF4-FFF2-40B4-BE49-F238E27FC236}">
              <a16:creationId xmlns:a16="http://schemas.microsoft.com/office/drawing/2014/main" id="{00000000-0008-0000-0000-000082000000}"/>
            </a:ext>
          </a:extLst>
        </xdr:cNvPr>
        <xdr:cNvSpPr txBox="1"/>
      </xdr:nvSpPr>
      <xdr:spPr>
        <a:xfrm>
          <a:off x="1031446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31" name="直線コネクタ 130">
          <a:extLst>
            <a:ext uri="{FF2B5EF4-FFF2-40B4-BE49-F238E27FC236}">
              <a16:creationId xmlns:a16="http://schemas.microsoft.com/office/drawing/2014/main" id="{00000000-0008-0000-0000-000083000000}"/>
            </a:ext>
          </a:extLst>
        </xdr:cNvPr>
        <xdr:cNvCxnSpPr/>
      </xdr:nvCxnSpPr>
      <xdr:spPr>
        <a:xfrm>
          <a:off x="10769600" y="5569857"/>
          <a:ext cx="40227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32" name="テキスト ボックス 131">
          <a:extLst>
            <a:ext uri="{FF2B5EF4-FFF2-40B4-BE49-F238E27FC236}">
              <a16:creationId xmlns:a16="http://schemas.microsoft.com/office/drawing/2014/main" id="{00000000-0008-0000-0000-000084000000}"/>
            </a:ext>
          </a:extLst>
        </xdr:cNvPr>
        <xdr:cNvSpPr txBox="1"/>
      </xdr:nvSpPr>
      <xdr:spPr>
        <a:xfrm>
          <a:off x="1031446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33" name="直線コネクタ 132">
          <a:extLst>
            <a:ext uri="{FF2B5EF4-FFF2-40B4-BE49-F238E27FC236}">
              <a16:creationId xmlns:a16="http://schemas.microsoft.com/office/drawing/2014/main" id="{00000000-0008-0000-0000-000085000000}"/>
            </a:ext>
          </a:extLst>
        </xdr:cNvPr>
        <xdr:cNvCxnSpPr/>
      </xdr:nvCxnSpPr>
      <xdr:spPr>
        <a:xfrm>
          <a:off x="10769600" y="5261428"/>
          <a:ext cx="40227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34" name="テキスト ボックス 133">
          <a:extLst>
            <a:ext uri="{FF2B5EF4-FFF2-40B4-BE49-F238E27FC236}">
              <a16:creationId xmlns:a16="http://schemas.microsoft.com/office/drawing/2014/main" id="{00000000-0008-0000-0000-000086000000}"/>
            </a:ext>
          </a:extLst>
        </xdr:cNvPr>
        <xdr:cNvSpPr txBox="1"/>
      </xdr:nvSpPr>
      <xdr:spPr>
        <a:xfrm>
          <a:off x="1041705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5" name="直線コネクタ 134">
          <a:extLst>
            <a:ext uri="{FF2B5EF4-FFF2-40B4-BE49-F238E27FC236}">
              <a16:creationId xmlns:a16="http://schemas.microsoft.com/office/drawing/2014/main" id="{00000000-0008-0000-0000-000087000000}"/>
            </a:ext>
          </a:extLst>
        </xdr:cNvPr>
        <xdr:cNvCxnSpPr/>
      </xdr:nvCxnSpPr>
      <xdr:spPr>
        <a:xfrm>
          <a:off x="10769600" y="4953000"/>
          <a:ext cx="40227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6" name="債務償還比率グラフ枠">
          <a:extLst>
            <a:ext uri="{FF2B5EF4-FFF2-40B4-BE49-F238E27FC236}">
              <a16:creationId xmlns:a16="http://schemas.microsoft.com/office/drawing/2014/main" id="{00000000-0008-0000-0000-000088000000}"/>
            </a:ext>
          </a:extLst>
        </xdr:cNvPr>
        <xdr:cNvSpPr/>
      </xdr:nvSpPr>
      <xdr:spPr>
        <a:xfrm>
          <a:off x="10769600" y="4953000"/>
          <a:ext cx="4022725"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33</xdr:row>
      <xdr:rowOff>170531</xdr:rowOff>
    </xdr:to>
    <xdr:cxnSp macro="">
      <xdr:nvCxnSpPr>
        <xdr:cNvPr id="137" name="直線コネクタ 136">
          <a:extLst>
            <a:ext uri="{FF2B5EF4-FFF2-40B4-BE49-F238E27FC236}">
              <a16:creationId xmlns:a16="http://schemas.microsoft.com/office/drawing/2014/main" id="{00000000-0008-0000-0000-000089000000}"/>
            </a:ext>
          </a:extLst>
        </xdr:cNvPr>
        <xdr:cNvCxnSpPr/>
      </xdr:nvCxnSpPr>
      <xdr:spPr>
        <a:xfrm flipV="1">
          <a:off x="14079220" y="5261428"/>
          <a:ext cx="1269" cy="13384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2908</xdr:rowOff>
    </xdr:from>
    <xdr:ext cx="560923" cy="259045"/>
    <xdr:sp macro="" textlink="">
      <xdr:nvSpPr>
        <xdr:cNvPr id="138" name="債務償還比率最小値テキスト">
          <a:extLst>
            <a:ext uri="{FF2B5EF4-FFF2-40B4-BE49-F238E27FC236}">
              <a16:creationId xmlns:a16="http://schemas.microsoft.com/office/drawing/2014/main" id="{00000000-0008-0000-0000-00008A000000}"/>
            </a:ext>
          </a:extLst>
        </xdr:cNvPr>
        <xdr:cNvSpPr txBox="1"/>
      </xdr:nvSpPr>
      <xdr:spPr>
        <a:xfrm>
          <a:off x="14131925" y="6603733"/>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170531</xdr:rowOff>
    </xdr:from>
    <xdr:to>
      <xdr:col>76</xdr:col>
      <xdr:colOff>111125</xdr:colOff>
      <xdr:row>33</xdr:row>
      <xdr:rowOff>170531</xdr:rowOff>
    </xdr:to>
    <xdr:cxnSp macro="">
      <xdr:nvCxnSpPr>
        <xdr:cNvPr id="139" name="直線コネクタ 138">
          <a:extLst>
            <a:ext uri="{FF2B5EF4-FFF2-40B4-BE49-F238E27FC236}">
              <a16:creationId xmlns:a16="http://schemas.microsoft.com/office/drawing/2014/main" id="{00000000-0008-0000-0000-00008B000000}"/>
            </a:ext>
          </a:extLst>
        </xdr:cNvPr>
        <xdr:cNvCxnSpPr/>
      </xdr:nvCxnSpPr>
      <xdr:spPr>
        <a:xfrm>
          <a:off x="14001750" y="6599906"/>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40" name="債務償還比率最大値テキスト">
          <a:extLst>
            <a:ext uri="{FF2B5EF4-FFF2-40B4-BE49-F238E27FC236}">
              <a16:creationId xmlns:a16="http://schemas.microsoft.com/office/drawing/2014/main" id="{00000000-0008-0000-0000-00008C000000}"/>
            </a:ext>
          </a:extLst>
        </xdr:cNvPr>
        <xdr:cNvSpPr txBox="1"/>
      </xdr:nvSpPr>
      <xdr:spPr>
        <a:xfrm>
          <a:off x="14131925"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41" name="直線コネクタ 140">
          <a:extLst>
            <a:ext uri="{FF2B5EF4-FFF2-40B4-BE49-F238E27FC236}">
              <a16:creationId xmlns:a16="http://schemas.microsoft.com/office/drawing/2014/main" id="{00000000-0008-0000-0000-00008D000000}"/>
            </a:ext>
          </a:extLst>
        </xdr:cNvPr>
        <xdr:cNvCxnSpPr/>
      </xdr:nvCxnSpPr>
      <xdr:spPr>
        <a:xfrm>
          <a:off x="14001750" y="5261428"/>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27</xdr:row>
      <xdr:rowOff>86837</xdr:rowOff>
    </xdr:from>
    <xdr:ext cx="469744" cy="259045"/>
    <xdr:sp macro="" textlink="">
      <xdr:nvSpPr>
        <xdr:cNvPr id="142" name="債務償還比率平均値テキスト">
          <a:extLst>
            <a:ext uri="{FF2B5EF4-FFF2-40B4-BE49-F238E27FC236}">
              <a16:creationId xmlns:a16="http://schemas.microsoft.com/office/drawing/2014/main" id="{00000000-0008-0000-0000-00008E000000}"/>
            </a:ext>
          </a:extLst>
        </xdr:cNvPr>
        <xdr:cNvSpPr txBox="1"/>
      </xdr:nvSpPr>
      <xdr:spPr>
        <a:xfrm>
          <a:off x="14131925" y="54875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27</xdr:row>
      <xdr:rowOff>108410</xdr:rowOff>
    </xdr:from>
    <xdr:to>
      <xdr:col>76</xdr:col>
      <xdr:colOff>73025</xdr:colOff>
      <xdr:row>28</xdr:row>
      <xdr:rowOff>38560</xdr:rowOff>
    </xdr:to>
    <xdr:sp macro="" textlink="">
      <xdr:nvSpPr>
        <xdr:cNvPr id="143" name="フローチャート: 判断 142">
          <a:extLst>
            <a:ext uri="{FF2B5EF4-FFF2-40B4-BE49-F238E27FC236}">
              <a16:creationId xmlns:a16="http://schemas.microsoft.com/office/drawing/2014/main" id="{00000000-0008-0000-0000-00008F000000}"/>
            </a:ext>
          </a:extLst>
        </xdr:cNvPr>
        <xdr:cNvSpPr/>
      </xdr:nvSpPr>
      <xdr:spPr>
        <a:xfrm>
          <a:off x="14039850" y="5509085"/>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27</xdr:row>
      <xdr:rowOff>114270</xdr:rowOff>
    </xdr:from>
    <xdr:to>
      <xdr:col>72</xdr:col>
      <xdr:colOff>123825</xdr:colOff>
      <xdr:row>28</xdr:row>
      <xdr:rowOff>44420</xdr:rowOff>
    </xdr:to>
    <xdr:sp macro="" textlink="">
      <xdr:nvSpPr>
        <xdr:cNvPr id="144" name="フローチャート: 判断 143">
          <a:extLst>
            <a:ext uri="{FF2B5EF4-FFF2-40B4-BE49-F238E27FC236}">
              <a16:creationId xmlns:a16="http://schemas.microsoft.com/office/drawing/2014/main" id="{00000000-0008-0000-0000-000090000000}"/>
            </a:ext>
          </a:extLst>
        </xdr:cNvPr>
        <xdr:cNvSpPr/>
      </xdr:nvSpPr>
      <xdr:spPr>
        <a:xfrm>
          <a:off x="13357225" y="5514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27</xdr:row>
      <xdr:rowOff>93811</xdr:rowOff>
    </xdr:from>
    <xdr:to>
      <xdr:col>68</xdr:col>
      <xdr:colOff>123825</xdr:colOff>
      <xdr:row>28</xdr:row>
      <xdr:rowOff>23961</xdr:rowOff>
    </xdr:to>
    <xdr:sp macro="" textlink="">
      <xdr:nvSpPr>
        <xdr:cNvPr id="145" name="フローチャート: 判断 144">
          <a:extLst>
            <a:ext uri="{FF2B5EF4-FFF2-40B4-BE49-F238E27FC236}">
              <a16:creationId xmlns:a16="http://schemas.microsoft.com/office/drawing/2014/main" id="{00000000-0008-0000-0000-000091000000}"/>
            </a:ext>
          </a:extLst>
        </xdr:cNvPr>
        <xdr:cNvSpPr/>
      </xdr:nvSpPr>
      <xdr:spPr>
        <a:xfrm>
          <a:off x="12633325" y="5494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27</xdr:row>
      <xdr:rowOff>65332</xdr:rowOff>
    </xdr:from>
    <xdr:to>
      <xdr:col>64</xdr:col>
      <xdr:colOff>123825</xdr:colOff>
      <xdr:row>27</xdr:row>
      <xdr:rowOff>166932</xdr:rowOff>
    </xdr:to>
    <xdr:sp macro="" textlink="">
      <xdr:nvSpPr>
        <xdr:cNvPr id="146" name="フローチャート: 判断 145">
          <a:extLst>
            <a:ext uri="{FF2B5EF4-FFF2-40B4-BE49-F238E27FC236}">
              <a16:creationId xmlns:a16="http://schemas.microsoft.com/office/drawing/2014/main" id="{00000000-0008-0000-0000-000092000000}"/>
            </a:ext>
          </a:extLst>
        </xdr:cNvPr>
        <xdr:cNvSpPr/>
      </xdr:nvSpPr>
      <xdr:spPr>
        <a:xfrm>
          <a:off x="11909425" y="546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27</xdr:row>
      <xdr:rowOff>58444</xdr:rowOff>
    </xdr:from>
    <xdr:to>
      <xdr:col>60</xdr:col>
      <xdr:colOff>123825</xdr:colOff>
      <xdr:row>27</xdr:row>
      <xdr:rowOff>160044</xdr:rowOff>
    </xdr:to>
    <xdr:sp macro="" textlink="">
      <xdr:nvSpPr>
        <xdr:cNvPr id="147" name="フローチャート: 判断 146">
          <a:extLst>
            <a:ext uri="{FF2B5EF4-FFF2-40B4-BE49-F238E27FC236}">
              <a16:creationId xmlns:a16="http://schemas.microsoft.com/office/drawing/2014/main" id="{00000000-0008-0000-0000-000093000000}"/>
            </a:ext>
          </a:extLst>
        </xdr:cNvPr>
        <xdr:cNvSpPr/>
      </xdr:nvSpPr>
      <xdr:spPr>
        <a:xfrm>
          <a:off x="11185525" y="5459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8" name="テキスト ボックス 147">
          <a:extLst>
            <a:ext uri="{FF2B5EF4-FFF2-40B4-BE49-F238E27FC236}">
              <a16:creationId xmlns:a16="http://schemas.microsoft.com/office/drawing/2014/main" id="{00000000-0008-0000-0000-000094000000}"/>
            </a:ext>
          </a:extLst>
        </xdr:cNvPr>
        <xdr:cNvSpPr txBox="1"/>
      </xdr:nvSpPr>
      <xdr:spPr>
        <a:xfrm>
          <a:off x="1391285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9" name="テキスト ボックス 148">
          <a:extLst>
            <a:ext uri="{FF2B5EF4-FFF2-40B4-BE49-F238E27FC236}">
              <a16:creationId xmlns:a16="http://schemas.microsoft.com/office/drawing/2014/main" id="{00000000-0008-0000-0000-000095000000}"/>
            </a:ext>
          </a:extLst>
        </xdr:cNvPr>
        <xdr:cNvSpPr txBox="1"/>
      </xdr:nvSpPr>
      <xdr:spPr>
        <a:xfrm>
          <a:off x="1323975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0" name="テキスト ボックス 149">
          <a:extLst>
            <a:ext uri="{FF2B5EF4-FFF2-40B4-BE49-F238E27FC236}">
              <a16:creationId xmlns:a16="http://schemas.microsoft.com/office/drawing/2014/main" id="{00000000-0008-0000-0000-000096000000}"/>
            </a:ext>
          </a:extLst>
        </xdr:cNvPr>
        <xdr:cNvSpPr txBox="1"/>
      </xdr:nvSpPr>
      <xdr:spPr>
        <a:xfrm>
          <a:off x="1251585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1" name="テキスト ボックス 150">
          <a:extLst>
            <a:ext uri="{FF2B5EF4-FFF2-40B4-BE49-F238E27FC236}">
              <a16:creationId xmlns:a16="http://schemas.microsoft.com/office/drawing/2014/main" id="{00000000-0008-0000-0000-000097000000}"/>
            </a:ext>
          </a:extLst>
        </xdr:cNvPr>
        <xdr:cNvSpPr txBox="1"/>
      </xdr:nvSpPr>
      <xdr:spPr>
        <a:xfrm>
          <a:off x="1179195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2" name="テキスト ボックス 151">
          <a:extLst>
            <a:ext uri="{FF2B5EF4-FFF2-40B4-BE49-F238E27FC236}">
              <a16:creationId xmlns:a16="http://schemas.microsoft.com/office/drawing/2014/main" id="{00000000-0008-0000-0000-000098000000}"/>
            </a:ext>
          </a:extLst>
        </xdr:cNvPr>
        <xdr:cNvSpPr txBox="1"/>
      </xdr:nvSpPr>
      <xdr:spPr>
        <a:xfrm>
          <a:off x="1106805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26</xdr:row>
      <xdr:rowOff>60947</xdr:rowOff>
    </xdr:from>
    <xdr:ext cx="469744" cy="259045"/>
    <xdr:sp macro="" textlink="">
      <xdr:nvSpPr>
        <xdr:cNvPr id="153" name="n_1aveValue債務償還比率">
          <a:extLst>
            <a:ext uri="{FF2B5EF4-FFF2-40B4-BE49-F238E27FC236}">
              <a16:creationId xmlns:a16="http://schemas.microsoft.com/office/drawing/2014/main" id="{00000000-0008-0000-0000-000099000000}"/>
            </a:ext>
          </a:extLst>
        </xdr:cNvPr>
        <xdr:cNvSpPr txBox="1"/>
      </xdr:nvSpPr>
      <xdr:spPr>
        <a:xfrm>
          <a:off x="13169977" y="5290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26</xdr:row>
      <xdr:rowOff>40488</xdr:rowOff>
    </xdr:from>
    <xdr:ext cx="469744" cy="259045"/>
    <xdr:sp macro="" textlink="">
      <xdr:nvSpPr>
        <xdr:cNvPr id="154" name="n_2aveValue債務償還比率">
          <a:extLst>
            <a:ext uri="{FF2B5EF4-FFF2-40B4-BE49-F238E27FC236}">
              <a16:creationId xmlns:a16="http://schemas.microsoft.com/office/drawing/2014/main" id="{00000000-0008-0000-0000-00009A000000}"/>
            </a:ext>
          </a:extLst>
        </xdr:cNvPr>
        <xdr:cNvSpPr txBox="1"/>
      </xdr:nvSpPr>
      <xdr:spPr>
        <a:xfrm>
          <a:off x="12458777" y="5269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26</xdr:row>
      <xdr:rowOff>12009</xdr:rowOff>
    </xdr:from>
    <xdr:ext cx="469744" cy="259045"/>
    <xdr:sp macro="" textlink="">
      <xdr:nvSpPr>
        <xdr:cNvPr id="155" name="n_3aveValue債務償還比率">
          <a:extLst>
            <a:ext uri="{FF2B5EF4-FFF2-40B4-BE49-F238E27FC236}">
              <a16:creationId xmlns:a16="http://schemas.microsoft.com/office/drawing/2014/main" id="{00000000-0008-0000-0000-00009B000000}"/>
            </a:ext>
          </a:extLst>
        </xdr:cNvPr>
        <xdr:cNvSpPr txBox="1"/>
      </xdr:nvSpPr>
      <xdr:spPr>
        <a:xfrm>
          <a:off x="11734877" y="5241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26</xdr:row>
      <xdr:rowOff>5121</xdr:rowOff>
    </xdr:from>
    <xdr:ext cx="469744" cy="259045"/>
    <xdr:sp macro="" textlink="">
      <xdr:nvSpPr>
        <xdr:cNvPr id="156" name="n_4aveValue債務償還比率">
          <a:extLst>
            <a:ext uri="{FF2B5EF4-FFF2-40B4-BE49-F238E27FC236}">
              <a16:creationId xmlns:a16="http://schemas.microsoft.com/office/drawing/2014/main" id="{00000000-0008-0000-0000-00009C000000}"/>
            </a:ext>
          </a:extLst>
        </xdr:cNvPr>
        <xdr:cNvSpPr txBox="1"/>
      </xdr:nvSpPr>
      <xdr:spPr>
        <a:xfrm>
          <a:off x="11010977" y="5234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7" name="正方形/長方形 156">
          <a:extLst>
            <a:ext uri="{FF2B5EF4-FFF2-40B4-BE49-F238E27FC236}">
              <a16:creationId xmlns:a16="http://schemas.microsoft.com/office/drawing/2014/main" id="{00000000-0008-0000-0000-00009D000000}"/>
            </a:ext>
          </a:extLst>
        </xdr:cNvPr>
        <xdr:cNvSpPr/>
      </xdr:nvSpPr>
      <xdr:spPr>
        <a:xfrm>
          <a:off x="1231900" y="8001000"/>
          <a:ext cx="5610225"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58" name="正方形/長方形 157">
          <a:extLst>
            <a:ext uri="{FF2B5EF4-FFF2-40B4-BE49-F238E27FC236}">
              <a16:creationId xmlns:a16="http://schemas.microsoft.com/office/drawing/2014/main" id="{00000000-0008-0000-0000-00009E000000}"/>
            </a:ext>
          </a:extLst>
        </xdr:cNvPr>
        <xdr:cNvSpPr/>
      </xdr:nvSpPr>
      <xdr:spPr>
        <a:xfrm>
          <a:off x="1231900" y="11811000"/>
          <a:ext cx="5610225"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59" name="テキスト ボックス 158">
          <a:extLst>
            <a:ext uri="{FF2B5EF4-FFF2-40B4-BE49-F238E27FC236}">
              <a16:creationId xmlns:a16="http://schemas.microsoft.com/office/drawing/2014/main" id="{00000000-0008-0000-0000-00009F000000}"/>
            </a:ext>
          </a:extLst>
        </xdr:cNvPr>
        <xdr:cNvSpPr txBox="1"/>
      </xdr:nvSpPr>
      <xdr:spPr>
        <a:xfrm>
          <a:off x="89535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0" name="テキスト ボックス 159">
          <a:extLst>
            <a:ext uri="{FF2B5EF4-FFF2-40B4-BE49-F238E27FC236}">
              <a16:creationId xmlns:a16="http://schemas.microsoft.com/office/drawing/2014/main" id="{00000000-0008-0000-0000-0000A0000000}"/>
            </a:ext>
          </a:extLst>
        </xdr:cNvPr>
        <xdr:cNvSpPr txBox="1"/>
      </xdr:nvSpPr>
      <xdr:spPr>
        <a:xfrm>
          <a:off x="666115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1" name="テキスト ボックス 160">
          <a:extLst>
            <a:ext uri="{FF2B5EF4-FFF2-40B4-BE49-F238E27FC236}">
              <a16:creationId xmlns:a16="http://schemas.microsoft.com/office/drawing/2014/main" id="{00000000-0008-0000-0000-0000A1000000}"/>
            </a:ext>
          </a:extLst>
        </xdr:cNvPr>
        <xdr:cNvSpPr txBox="1"/>
      </xdr:nvSpPr>
      <xdr:spPr>
        <a:xfrm>
          <a:off x="89535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2" name="テキスト ボックス 161">
          <a:extLst>
            <a:ext uri="{FF2B5EF4-FFF2-40B4-BE49-F238E27FC236}">
              <a16:creationId xmlns:a16="http://schemas.microsoft.com/office/drawing/2014/main" id="{00000000-0008-0000-0000-0000A2000000}"/>
            </a:ext>
          </a:extLst>
        </xdr:cNvPr>
        <xdr:cNvSpPr txBox="1"/>
      </xdr:nvSpPr>
      <xdr:spPr>
        <a:xfrm>
          <a:off x="666115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606425" y="127000"/>
          <a:ext cx="12061825"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18097500" y="190500"/>
          <a:ext cx="37719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18116550" y="215900"/>
          <a:ext cx="37274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100-000005000000}"/>
            </a:ext>
          </a:extLst>
        </xdr:cNvPr>
        <xdr:cNvSpPr/>
      </xdr:nvSpPr>
      <xdr:spPr>
        <a:xfrm>
          <a:off x="18141950" y="241300"/>
          <a:ext cx="36703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沖縄県多良間村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100-000006000000}"/>
            </a:ext>
          </a:extLst>
        </xdr:cNvPr>
        <xdr:cNvSpPr/>
      </xdr:nvSpPr>
      <xdr:spPr>
        <a:xfrm>
          <a:off x="15446375" y="190500"/>
          <a:ext cx="2527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15471775" y="215900"/>
          <a:ext cx="2482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100-000008000000}"/>
            </a:ext>
          </a:extLst>
        </xdr:cNvPr>
        <xdr:cNvSpPr/>
      </xdr:nvSpPr>
      <xdr:spPr>
        <a:xfrm>
          <a:off x="15497175" y="241300"/>
          <a:ext cx="242570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100-000009000000}"/>
            </a:ext>
          </a:extLst>
        </xdr:cNvPr>
        <xdr:cNvSpPr/>
      </xdr:nvSpPr>
      <xdr:spPr>
        <a:xfrm>
          <a:off x="723900" y="889000"/>
          <a:ext cx="9591675"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100-00000A000000}"/>
            </a:ext>
          </a:extLst>
        </xdr:cNvPr>
        <xdr:cNvSpPr/>
      </xdr:nvSpPr>
      <xdr:spPr>
        <a:xfrm>
          <a:off x="850900" y="920750"/>
          <a:ext cx="13208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100-00000B000000}"/>
            </a:ext>
          </a:extLst>
        </xdr:cNvPr>
        <xdr:cNvSpPr/>
      </xdr:nvSpPr>
      <xdr:spPr>
        <a:xfrm>
          <a:off x="2117725" y="920750"/>
          <a:ext cx="1266825"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1,103
1,091
22.00
4,232,271
3,924,334
221,054
1,156,672
1,929,971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100-00000C000000}"/>
            </a:ext>
          </a:extLst>
        </xdr:cNvPr>
        <xdr:cNvSpPr/>
      </xdr:nvSpPr>
      <xdr:spPr>
        <a:xfrm>
          <a:off x="3384550" y="920750"/>
          <a:ext cx="14478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100-00000D000000}"/>
            </a:ext>
          </a:extLst>
        </xdr:cNvPr>
        <xdr:cNvSpPr/>
      </xdr:nvSpPr>
      <xdr:spPr>
        <a:xfrm>
          <a:off x="4832350" y="939800"/>
          <a:ext cx="192722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100-00000E000000}"/>
            </a:ext>
          </a:extLst>
        </xdr:cNvPr>
        <xdr:cNvSpPr/>
      </xdr:nvSpPr>
      <xdr:spPr>
        <a:xfrm>
          <a:off x="6759575" y="939800"/>
          <a:ext cx="120332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100-00000F000000}"/>
            </a:ext>
          </a:extLst>
        </xdr:cNvPr>
        <xdr:cNvSpPr/>
      </xdr:nvSpPr>
      <xdr:spPr>
        <a:xfrm>
          <a:off x="8026400" y="952500"/>
          <a:ext cx="60642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100-000010000000}"/>
            </a:ext>
          </a:extLst>
        </xdr:cNvPr>
        <xdr:cNvSpPr/>
      </xdr:nvSpPr>
      <xdr:spPr>
        <a:xfrm>
          <a:off x="4832350" y="1714500"/>
          <a:ext cx="1927225"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100-000011000000}"/>
            </a:ext>
          </a:extLst>
        </xdr:cNvPr>
        <xdr:cNvSpPr/>
      </xdr:nvSpPr>
      <xdr:spPr>
        <a:xfrm>
          <a:off x="6823075" y="1714500"/>
          <a:ext cx="3492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100-000012000000}"/>
            </a:ext>
          </a:extLst>
        </xdr:cNvPr>
        <xdr:cNvSpPr/>
      </xdr:nvSpPr>
      <xdr:spPr>
        <a:xfrm>
          <a:off x="10521950" y="889000"/>
          <a:ext cx="14478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100-000013000000}"/>
            </a:ext>
          </a:extLst>
        </xdr:cNvPr>
        <xdr:cNvSpPr/>
      </xdr:nvSpPr>
      <xdr:spPr>
        <a:xfrm>
          <a:off x="10772775" y="952500"/>
          <a:ext cx="126682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100-000014000000}"/>
            </a:ext>
          </a:extLst>
        </xdr:cNvPr>
        <xdr:cNvSpPr/>
      </xdr:nvSpPr>
      <xdr:spPr>
        <a:xfrm>
          <a:off x="10772775" y="1219200"/>
          <a:ext cx="126682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100-000015000000}"/>
            </a:ext>
          </a:extLst>
        </xdr:cNvPr>
        <xdr:cNvSpPr/>
      </xdr:nvSpPr>
      <xdr:spPr>
        <a:xfrm>
          <a:off x="10772775" y="1549400"/>
          <a:ext cx="13843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100-000016000000}"/>
            </a:ext>
          </a:extLst>
        </xdr:cNvPr>
        <xdr:cNvCxnSpPr/>
      </xdr:nvCxnSpPr>
      <xdr:spPr>
        <a:xfrm flipH="1">
          <a:off x="10604500" y="1041400"/>
          <a:ext cx="2000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100-000017000000}"/>
            </a:ext>
          </a:extLst>
        </xdr:cNvPr>
        <xdr:cNvSpPr/>
      </xdr:nvSpPr>
      <xdr:spPr>
        <a:xfrm>
          <a:off x="10658475" y="990600"/>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100-000018000000}"/>
            </a:ext>
          </a:extLst>
        </xdr:cNvPr>
        <xdr:cNvSpPr/>
      </xdr:nvSpPr>
      <xdr:spPr>
        <a:xfrm>
          <a:off x="10658475" y="1257300"/>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100-000019000000}"/>
            </a:ext>
          </a:extLst>
        </xdr:cNvPr>
        <xdr:cNvCxnSpPr/>
      </xdr:nvCxnSpPr>
      <xdr:spPr>
        <a:xfrm>
          <a:off x="1069340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100-00001A000000}"/>
            </a:ext>
          </a:extLst>
        </xdr:cNvPr>
        <xdr:cNvCxnSpPr/>
      </xdr:nvCxnSpPr>
      <xdr:spPr>
        <a:xfrm>
          <a:off x="10623550" y="1524000"/>
          <a:ext cx="16192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100-00001B000000}"/>
            </a:ext>
          </a:extLst>
        </xdr:cNvPr>
        <xdr:cNvCxnSpPr/>
      </xdr:nvCxnSpPr>
      <xdr:spPr>
        <a:xfrm flipV="1">
          <a:off x="1069340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100-00001C000000}"/>
            </a:ext>
          </a:extLst>
        </xdr:cNvPr>
        <xdr:cNvCxnSpPr/>
      </xdr:nvCxnSpPr>
      <xdr:spPr>
        <a:xfrm>
          <a:off x="10623550" y="1905000"/>
          <a:ext cx="16192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669925"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669925"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669925"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669925"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100-000021000000}"/>
            </a:ext>
          </a:extLst>
        </xdr:cNvPr>
        <xdr:cNvSpPr/>
      </xdr:nvSpPr>
      <xdr:spPr>
        <a:xfrm>
          <a:off x="723900" y="4191000"/>
          <a:ext cx="44958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100-000022000000}"/>
            </a:ext>
          </a:extLst>
        </xdr:cNvPr>
        <xdr:cNvSpPr/>
      </xdr:nvSpPr>
      <xdr:spPr>
        <a:xfrm>
          <a:off x="850900" y="485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100-000023000000}"/>
            </a:ext>
          </a:extLst>
        </xdr:cNvPr>
        <xdr:cNvSpPr/>
      </xdr:nvSpPr>
      <xdr:spPr>
        <a:xfrm>
          <a:off x="850900" y="505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100-000024000000}"/>
            </a:ext>
          </a:extLst>
        </xdr:cNvPr>
        <xdr:cNvSpPr/>
      </xdr:nvSpPr>
      <xdr:spPr>
        <a:xfrm>
          <a:off x="1809750" y="485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100-000025000000}"/>
            </a:ext>
          </a:extLst>
        </xdr:cNvPr>
        <xdr:cNvSpPr/>
      </xdr:nvSpPr>
      <xdr:spPr>
        <a:xfrm>
          <a:off x="1809750" y="505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100-000026000000}"/>
            </a:ext>
          </a:extLst>
        </xdr:cNvPr>
        <xdr:cNvSpPr/>
      </xdr:nvSpPr>
      <xdr:spPr>
        <a:xfrm>
          <a:off x="2895600" y="485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100-000027000000}"/>
            </a:ext>
          </a:extLst>
        </xdr:cNvPr>
        <xdr:cNvSpPr/>
      </xdr:nvSpPr>
      <xdr:spPr>
        <a:xfrm>
          <a:off x="2895600" y="505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100-000028000000}"/>
            </a:ext>
          </a:extLst>
        </xdr:cNvPr>
        <xdr:cNvSpPr/>
      </xdr:nvSpPr>
      <xdr:spPr>
        <a:xfrm>
          <a:off x="723900" y="5334000"/>
          <a:ext cx="4495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695325"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100-00002A000000}"/>
            </a:ext>
          </a:extLst>
        </xdr:cNvPr>
        <xdr:cNvCxnSpPr/>
      </xdr:nvCxnSpPr>
      <xdr:spPr>
        <a:xfrm>
          <a:off x="723900" y="7620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100-00002B000000}"/>
            </a:ext>
          </a:extLst>
        </xdr:cNvPr>
        <xdr:cNvSpPr txBox="1"/>
      </xdr:nvSpPr>
      <xdr:spPr>
        <a:xfrm>
          <a:off x="285296"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00000000-0008-0000-0100-00002C000000}"/>
            </a:ext>
          </a:extLst>
        </xdr:cNvPr>
        <xdr:cNvCxnSpPr/>
      </xdr:nvCxnSpPr>
      <xdr:spPr>
        <a:xfrm>
          <a:off x="723900" y="7293428"/>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00000000-0008-0000-0100-00002D000000}"/>
            </a:ext>
          </a:extLst>
        </xdr:cNvPr>
        <xdr:cNvSpPr txBox="1"/>
      </xdr:nvSpPr>
      <xdr:spPr>
        <a:xfrm>
          <a:off x="285296"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00000000-0008-0000-0100-00002E000000}"/>
            </a:ext>
          </a:extLst>
        </xdr:cNvPr>
        <xdr:cNvCxnSpPr/>
      </xdr:nvCxnSpPr>
      <xdr:spPr>
        <a:xfrm>
          <a:off x="723900" y="6966857"/>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00000000-0008-0000-0100-00002F000000}"/>
            </a:ext>
          </a:extLst>
        </xdr:cNvPr>
        <xdr:cNvSpPr txBox="1"/>
      </xdr:nvSpPr>
      <xdr:spPr>
        <a:xfrm>
          <a:off x="349416"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00000000-0008-0000-0100-000030000000}"/>
            </a:ext>
          </a:extLst>
        </xdr:cNvPr>
        <xdr:cNvCxnSpPr/>
      </xdr:nvCxnSpPr>
      <xdr:spPr>
        <a:xfrm>
          <a:off x="723900" y="6640285"/>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00000000-0008-0000-0100-000031000000}"/>
            </a:ext>
          </a:extLst>
        </xdr:cNvPr>
        <xdr:cNvSpPr txBox="1"/>
      </xdr:nvSpPr>
      <xdr:spPr>
        <a:xfrm>
          <a:off x="349416"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00000000-0008-0000-0100-000032000000}"/>
            </a:ext>
          </a:extLst>
        </xdr:cNvPr>
        <xdr:cNvCxnSpPr/>
      </xdr:nvCxnSpPr>
      <xdr:spPr>
        <a:xfrm>
          <a:off x="723900" y="6313714"/>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00000000-0008-0000-0100-000033000000}"/>
            </a:ext>
          </a:extLst>
        </xdr:cNvPr>
        <xdr:cNvSpPr txBox="1"/>
      </xdr:nvSpPr>
      <xdr:spPr>
        <a:xfrm>
          <a:off x="349416"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00000000-0008-0000-0100-000034000000}"/>
            </a:ext>
          </a:extLst>
        </xdr:cNvPr>
        <xdr:cNvCxnSpPr/>
      </xdr:nvCxnSpPr>
      <xdr:spPr>
        <a:xfrm>
          <a:off x="723900" y="5987143"/>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00000000-0008-0000-0100-000035000000}"/>
            </a:ext>
          </a:extLst>
        </xdr:cNvPr>
        <xdr:cNvSpPr txBox="1"/>
      </xdr:nvSpPr>
      <xdr:spPr>
        <a:xfrm>
          <a:off x="349416"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00000000-0008-0000-0100-000036000000}"/>
            </a:ext>
          </a:extLst>
        </xdr:cNvPr>
        <xdr:cNvCxnSpPr/>
      </xdr:nvCxnSpPr>
      <xdr:spPr>
        <a:xfrm>
          <a:off x="723900" y="5660572"/>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00000000-0008-0000-0100-000037000000}"/>
            </a:ext>
          </a:extLst>
        </xdr:cNvPr>
        <xdr:cNvSpPr txBox="1"/>
      </xdr:nvSpPr>
      <xdr:spPr>
        <a:xfrm>
          <a:off x="40401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00000000-0008-0000-0100-000038000000}"/>
            </a:ext>
          </a:extLst>
        </xdr:cNvPr>
        <xdr:cNvCxnSpPr/>
      </xdr:nvCxnSpPr>
      <xdr:spPr>
        <a:xfrm>
          <a:off x="723900" y="5334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a:extLst>
            <a:ext uri="{FF2B5EF4-FFF2-40B4-BE49-F238E27FC236}">
              <a16:creationId xmlns:a16="http://schemas.microsoft.com/office/drawing/2014/main" id="{00000000-0008-0000-0100-000039000000}"/>
            </a:ext>
          </a:extLst>
        </xdr:cNvPr>
        <xdr:cNvSpPr/>
      </xdr:nvSpPr>
      <xdr:spPr>
        <a:xfrm>
          <a:off x="723900" y="5334000"/>
          <a:ext cx="4495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69669</xdr:rowOff>
    </xdr:to>
    <xdr:cxnSp macro="">
      <xdr:nvCxnSpPr>
        <xdr:cNvPr id="58" name="直線コネクタ 57">
          <a:extLst>
            <a:ext uri="{FF2B5EF4-FFF2-40B4-BE49-F238E27FC236}">
              <a16:creationId xmlns:a16="http://schemas.microsoft.com/office/drawing/2014/main" id="{00000000-0008-0000-0100-00003A000000}"/>
            </a:ext>
          </a:extLst>
        </xdr:cNvPr>
        <xdr:cNvCxnSpPr/>
      </xdr:nvCxnSpPr>
      <xdr:spPr>
        <a:xfrm flipV="1">
          <a:off x="4406265" y="5660572"/>
          <a:ext cx="0" cy="16099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73496</xdr:rowOff>
    </xdr:from>
    <xdr:ext cx="405111" cy="259045"/>
    <xdr:sp macro="" textlink="">
      <xdr:nvSpPr>
        <xdr:cNvPr id="59" name="【道路】&#10;有形固定資産減価償却率最小値テキスト">
          <a:extLst>
            <a:ext uri="{FF2B5EF4-FFF2-40B4-BE49-F238E27FC236}">
              <a16:creationId xmlns:a16="http://schemas.microsoft.com/office/drawing/2014/main" id="{00000000-0008-0000-0100-00003B000000}"/>
            </a:ext>
          </a:extLst>
        </xdr:cNvPr>
        <xdr:cNvSpPr txBox="1"/>
      </xdr:nvSpPr>
      <xdr:spPr>
        <a:xfrm>
          <a:off x="4445000" y="72743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69669</xdr:rowOff>
    </xdr:from>
    <xdr:to>
      <xdr:col>24</xdr:col>
      <xdr:colOff>152400</xdr:colOff>
      <xdr:row>42</xdr:row>
      <xdr:rowOff>69669</xdr:rowOff>
    </xdr:to>
    <xdr:cxnSp macro="">
      <xdr:nvCxnSpPr>
        <xdr:cNvPr id="60" name="直線コネクタ 59">
          <a:extLst>
            <a:ext uri="{FF2B5EF4-FFF2-40B4-BE49-F238E27FC236}">
              <a16:creationId xmlns:a16="http://schemas.microsoft.com/office/drawing/2014/main" id="{00000000-0008-0000-0100-00003C000000}"/>
            </a:ext>
          </a:extLst>
        </xdr:cNvPr>
        <xdr:cNvCxnSpPr/>
      </xdr:nvCxnSpPr>
      <xdr:spPr>
        <a:xfrm>
          <a:off x="4327525" y="7270569"/>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340478" cy="259045"/>
    <xdr:sp macro="" textlink="">
      <xdr:nvSpPr>
        <xdr:cNvPr id="61" name="【道路】&#10;有形固定資産減価償却率最大値テキスト">
          <a:extLst>
            <a:ext uri="{FF2B5EF4-FFF2-40B4-BE49-F238E27FC236}">
              <a16:creationId xmlns:a16="http://schemas.microsoft.com/office/drawing/2014/main" id="{00000000-0008-0000-0100-00003D000000}"/>
            </a:ext>
          </a:extLst>
        </xdr:cNvPr>
        <xdr:cNvSpPr txBox="1"/>
      </xdr:nvSpPr>
      <xdr:spPr>
        <a:xfrm>
          <a:off x="4445000" y="543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2" name="直線コネクタ 61">
          <a:extLst>
            <a:ext uri="{FF2B5EF4-FFF2-40B4-BE49-F238E27FC236}">
              <a16:creationId xmlns:a16="http://schemas.microsoft.com/office/drawing/2014/main" id="{00000000-0008-0000-0100-00003E000000}"/>
            </a:ext>
          </a:extLst>
        </xdr:cNvPr>
        <xdr:cNvCxnSpPr/>
      </xdr:nvCxnSpPr>
      <xdr:spPr>
        <a:xfrm>
          <a:off x="4327525" y="5660572"/>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100165</xdr:rowOff>
    </xdr:from>
    <xdr:ext cx="405111" cy="259045"/>
    <xdr:sp macro="" textlink="">
      <xdr:nvSpPr>
        <xdr:cNvPr id="63" name="【道路】&#10;有形固定資産減価償却率平均値テキスト">
          <a:extLst>
            <a:ext uri="{FF2B5EF4-FFF2-40B4-BE49-F238E27FC236}">
              <a16:creationId xmlns:a16="http://schemas.microsoft.com/office/drawing/2014/main" id="{00000000-0008-0000-0100-00003F000000}"/>
            </a:ext>
          </a:extLst>
        </xdr:cNvPr>
        <xdr:cNvSpPr txBox="1"/>
      </xdr:nvSpPr>
      <xdr:spPr>
        <a:xfrm>
          <a:off x="4445000" y="661526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121738</xdr:rowOff>
    </xdr:from>
    <xdr:to>
      <xdr:col>24</xdr:col>
      <xdr:colOff>114300</xdr:colOff>
      <xdr:row>39</xdr:row>
      <xdr:rowOff>51888</xdr:rowOff>
    </xdr:to>
    <xdr:sp macro="" textlink="">
      <xdr:nvSpPr>
        <xdr:cNvPr id="64" name="フローチャート: 判断 63">
          <a:extLst>
            <a:ext uri="{FF2B5EF4-FFF2-40B4-BE49-F238E27FC236}">
              <a16:creationId xmlns:a16="http://schemas.microsoft.com/office/drawing/2014/main" id="{00000000-0008-0000-0100-000040000000}"/>
            </a:ext>
          </a:extLst>
        </xdr:cNvPr>
        <xdr:cNvSpPr/>
      </xdr:nvSpPr>
      <xdr:spPr>
        <a:xfrm>
          <a:off x="4356100" y="6636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118473</xdr:rowOff>
    </xdr:from>
    <xdr:to>
      <xdr:col>20</xdr:col>
      <xdr:colOff>38100</xdr:colOff>
      <xdr:row>39</xdr:row>
      <xdr:rowOff>48623</xdr:rowOff>
    </xdr:to>
    <xdr:sp macro="" textlink="">
      <xdr:nvSpPr>
        <xdr:cNvPr id="65" name="フローチャート: 判断 64">
          <a:extLst>
            <a:ext uri="{FF2B5EF4-FFF2-40B4-BE49-F238E27FC236}">
              <a16:creationId xmlns:a16="http://schemas.microsoft.com/office/drawing/2014/main" id="{00000000-0008-0000-0100-000041000000}"/>
            </a:ext>
          </a:extLst>
        </xdr:cNvPr>
        <xdr:cNvSpPr/>
      </xdr:nvSpPr>
      <xdr:spPr>
        <a:xfrm>
          <a:off x="3565525" y="6633573"/>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87449</xdr:rowOff>
    </xdr:from>
    <xdr:to>
      <xdr:col>15</xdr:col>
      <xdr:colOff>101600</xdr:colOff>
      <xdr:row>39</xdr:row>
      <xdr:rowOff>17599</xdr:rowOff>
    </xdr:to>
    <xdr:sp macro="" textlink="">
      <xdr:nvSpPr>
        <xdr:cNvPr id="66" name="フローチャート: 判断 65">
          <a:extLst>
            <a:ext uri="{FF2B5EF4-FFF2-40B4-BE49-F238E27FC236}">
              <a16:creationId xmlns:a16="http://schemas.microsoft.com/office/drawing/2014/main" id="{00000000-0008-0000-0100-000042000000}"/>
            </a:ext>
          </a:extLst>
        </xdr:cNvPr>
        <xdr:cNvSpPr/>
      </xdr:nvSpPr>
      <xdr:spPr>
        <a:xfrm>
          <a:off x="2714625" y="660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54791</xdr:rowOff>
    </xdr:from>
    <xdr:to>
      <xdr:col>10</xdr:col>
      <xdr:colOff>165100</xdr:colOff>
      <xdr:row>38</xdr:row>
      <xdr:rowOff>156391</xdr:rowOff>
    </xdr:to>
    <xdr:sp macro="" textlink="">
      <xdr:nvSpPr>
        <xdr:cNvPr id="67" name="フローチャート: 判断 66">
          <a:extLst>
            <a:ext uri="{FF2B5EF4-FFF2-40B4-BE49-F238E27FC236}">
              <a16:creationId xmlns:a16="http://schemas.microsoft.com/office/drawing/2014/main" id="{00000000-0008-0000-0100-000043000000}"/>
            </a:ext>
          </a:extLst>
        </xdr:cNvPr>
        <xdr:cNvSpPr/>
      </xdr:nvSpPr>
      <xdr:spPr>
        <a:xfrm>
          <a:off x="1873250" y="656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31931</xdr:rowOff>
    </xdr:from>
    <xdr:to>
      <xdr:col>6</xdr:col>
      <xdr:colOff>38100</xdr:colOff>
      <xdr:row>38</xdr:row>
      <xdr:rowOff>133531</xdr:rowOff>
    </xdr:to>
    <xdr:sp macro="" textlink="">
      <xdr:nvSpPr>
        <xdr:cNvPr id="68" name="フローチャート: 判断 67">
          <a:extLst>
            <a:ext uri="{FF2B5EF4-FFF2-40B4-BE49-F238E27FC236}">
              <a16:creationId xmlns:a16="http://schemas.microsoft.com/office/drawing/2014/main" id="{00000000-0008-0000-0100-000044000000}"/>
            </a:ext>
          </a:extLst>
        </xdr:cNvPr>
        <xdr:cNvSpPr/>
      </xdr:nvSpPr>
      <xdr:spPr>
        <a:xfrm>
          <a:off x="1031875" y="6547031"/>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100-000045000000}"/>
            </a:ext>
          </a:extLst>
        </xdr:cNvPr>
        <xdr:cNvSpPr txBox="1"/>
      </xdr:nvSpPr>
      <xdr:spPr>
        <a:xfrm>
          <a:off x="422592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100-000046000000}"/>
            </a:ext>
          </a:extLst>
        </xdr:cNvPr>
        <xdr:cNvSpPr txBox="1"/>
      </xdr:nvSpPr>
      <xdr:spPr>
        <a:xfrm>
          <a:off x="34353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100-000047000000}"/>
            </a:ext>
          </a:extLst>
        </xdr:cNvPr>
        <xdr:cNvSpPr txBox="1"/>
      </xdr:nvSpPr>
      <xdr:spPr>
        <a:xfrm>
          <a:off x="25844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100-000048000000}"/>
            </a:ext>
          </a:extLst>
        </xdr:cNvPr>
        <xdr:cNvSpPr txBox="1"/>
      </xdr:nvSpPr>
      <xdr:spPr>
        <a:xfrm>
          <a:off x="17430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00000000-0008-0000-0100-000049000000}"/>
            </a:ext>
          </a:extLst>
        </xdr:cNvPr>
        <xdr:cNvSpPr txBox="1"/>
      </xdr:nvSpPr>
      <xdr:spPr>
        <a:xfrm>
          <a:off x="9017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157661</xdr:rowOff>
    </xdr:from>
    <xdr:to>
      <xdr:col>24</xdr:col>
      <xdr:colOff>114300</xdr:colOff>
      <xdr:row>38</xdr:row>
      <xdr:rowOff>87812</xdr:rowOff>
    </xdr:to>
    <xdr:sp macro="" textlink="">
      <xdr:nvSpPr>
        <xdr:cNvPr id="74" name="楕円 73">
          <a:extLst>
            <a:ext uri="{FF2B5EF4-FFF2-40B4-BE49-F238E27FC236}">
              <a16:creationId xmlns:a16="http://schemas.microsoft.com/office/drawing/2014/main" id="{00000000-0008-0000-0100-00004A000000}"/>
            </a:ext>
          </a:extLst>
        </xdr:cNvPr>
        <xdr:cNvSpPr/>
      </xdr:nvSpPr>
      <xdr:spPr>
        <a:xfrm>
          <a:off x="4356100" y="650131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9088</xdr:rowOff>
    </xdr:from>
    <xdr:ext cx="405111" cy="259045"/>
    <xdr:sp macro="" textlink="">
      <xdr:nvSpPr>
        <xdr:cNvPr id="75" name="【道路】&#10;有形固定資産減価償却率該当値テキスト">
          <a:extLst>
            <a:ext uri="{FF2B5EF4-FFF2-40B4-BE49-F238E27FC236}">
              <a16:creationId xmlns:a16="http://schemas.microsoft.com/office/drawing/2014/main" id="{00000000-0008-0000-0100-00004B000000}"/>
            </a:ext>
          </a:extLst>
        </xdr:cNvPr>
        <xdr:cNvSpPr txBox="1"/>
      </xdr:nvSpPr>
      <xdr:spPr>
        <a:xfrm>
          <a:off x="4445000" y="6352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126637</xdr:rowOff>
    </xdr:from>
    <xdr:to>
      <xdr:col>20</xdr:col>
      <xdr:colOff>38100</xdr:colOff>
      <xdr:row>38</xdr:row>
      <xdr:rowOff>56787</xdr:rowOff>
    </xdr:to>
    <xdr:sp macro="" textlink="">
      <xdr:nvSpPr>
        <xdr:cNvPr id="76" name="楕円 75">
          <a:extLst>
            <a:ext uri="{FF2B5EF4-FFF2-40B4-BE49-F238E27FC236}">
              <a16:creationId xmlns:a16="http://schemas.microsoft.com/office/drawing/2014/main" id="{00000000-0008-0000-0100-00004C000000}"/>
            </a:ext>
          </a:extLst>
        </xdr:cNvPr>
        <xdr:cNvSpPr/>
      </xdr:nvSpPr>
      <xdr:spPr>
        <a:xfrm>
          <a:off x="3565525" y="6470287"/>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5987</xdr:rowOff>
    </xdr:from>
    <xdr:to>
      <xdr:col>24</xdr:col>
      <xdr:colOff>63500</xdr:colOff>
      <xdr:row>38</xdr:row>
      <xdr:rowOff>37012</xdr:rowOff>
    </xdr:to>
    <xdr:cxnSp macro="">
      <xdr:nvCxnSpPr>
        <xdr:cNvPr id="77" name="直線コネクタ 76">
          <a:extLst>
            <a:ext uri="{FF2B5EF4-FFF2-40B4-BE49-F238E27FC236}">
              <a16:creationId xmlns:a16="http://schemas.microsoft.com/office/drawing/2014/main" id="{00000000-0008-0000-0100-00004D000000}"/>
            </a:ext>
          </a:extLst>
        </xdr:cNvPr>
        <xdr:cNvCxnSpPr/>
      </xdr:nvCxnSpPr>
      <xdr:spPr>
        <a:xfrm>
          <a:off x="3616325" y="6521087"/>
          <a:ext cx="790575"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93980</xdr:rowOff>
    </xdr:from>
    <xdr:to>
      <xdr:col>15</xdr:col>
      <xdr:colOff>101600</xdr:colOff>
      <xdr:row>38</xdr:row>
      <xdr:rowOff>24130</xdr:rowOff>
    </xdr:to>
    <xdr:sp macro="" textlink="">
      <xdr:nvSpPr>
        <xdr:cNvPr id="78" name="楕円 77">
          <a:extLst>
            <a:ext uri="{FF2B5EF4-FFF2-40B4-BE49-F238E27FC236}">
              <a16:creationId xmlns:a16="http://schemas.microsoft.com/office/drawing/2014/main" id="{00000000-0008-0000-0100-00004E000000}"/>
            </a:ext>
          </a:extLst>
        </xdr:cNvPr>
        <xdr:cNvSpPr/>
      </xdr:nvSpPr>
      <xdr:spPr>
        <a:xfrm>
          <a:off x="2714625" y="643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144780</xdr:rowOff>
    </xdr:from>
    <xdr:to>
      <xdr:col>19</xdr:col>
      <xdr:colOff>177800</xdr:colOff>
      <xdr:row>38</xdr:row>
      <xdr:rowOff>5987</xdr:rowOff>
    </xdr:to>
    <xdr:cxnSp macro="">
      <xdr:nvCxnSpPr>
        <xdr:cNvPr id="79" name="直線コネクタ 78">
          <a:extLst>
            <a:ext uri="{FF2B5EF4-FFF2-40B4-BE49-F238E27FC236}">
              <a16:creationId xmlns:a16="http://schemas.microsoft.com/office/drawing/2014/main" id="{00000000-0008-0000-0100-00004F000000}"/>
            </a:ext>
          </a:extLst>
        </xdr:cNvPr>
        <xdr:cNvCxnSpPr/>
      </xdr:nvCxnSpPr>
      <xdr:spPr>
        <a:xfrm>
          <a:off x="2765425" y="6488430"/>
          <a:ext cx="8509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62956</xdr:rowOff>
    </xdr:from>
    <xdr:to>
      <xdr:col>10</xdr:col>
      <xdr:colOff>165100</xdr:colOff>
      <xdr:row>37</xdr:row>
      <xdr:rowOff>164556</xdr:rowOff>
    </xdr:to>
    <xdr:sp macro="" textlink="">
      <xdr:nvSpPr>
        <xdr:cNvPr id="80" name="楕円 79">
          <a:extLst>
            <a:ext uri="{FF2B5EF4-FFF2-40B4-BE49-F238E27FC236}">
              <a16:creationId xmlns:a16="http://schemas.microsoft.com/office/drawing/2014/main" id="{00000000-0008-0000-0100-000050000000}"/>
            </a:ext>
          </a:extLst>
        </xdr:cNvPr>
        <xdr:cNvSpPr/>
      </xdr:nvSpPr>
      <xdr:spPr>
        <a:xfrm>
          <a:off x="1873250" y="6406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113756</xdr:rowOff>
    </xdr:from>
    <xdr:to>
      <xdr:col>15</xdr:col>
      <xdr:colOff>50800</xdr:colOff>
      <xdr:row>37</xdr:row>
      <xdr:rowOff>144780</xdr:rowOff>
    </xdr:to>
    <xdr:cxnSp macro="">
      <xdr:nvCxnSpPr>
        <xdr:cNvPr id="81" name="直線コネクタ 80">
          <a:extLst>
            <a:ext uri="{FF2B5EF4-FFF2-40B4-BE49-F238E27FC236}">
              <a16:creationId xmlns:a16="http://schemas.microsoft.com/office/drawing/2014/main" id="{00000000-0008-0000-0100-000051000000}"/>
            </a:ext>
          </a:extLst>
        </xdr:cNvPr>
        <xdr:cNvCxnSpPr/>
      </xdr:nvCxnSpPr>
      <xdr:spPr>
        <a:xfrm>
          <a:off x="1924050" y="6457406"/>
          <a:ext cx="841375"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30299</xdr:rowOff>
    </xdr:from>
    <xdr:to>
      <xdr:col>6</xdr:col>
      <xdr:colOff>38100</xdr:colOff>
      <xdr:row>37</xdr:row>
      <xdr:rowOff>131899</xdr:rowOff>
    </xdr:to>
    <xdr:sp macro="" textlink="">
      <xdr:nvSpPr>
        <xdr:cNvPr id="82" name="楕円 81">
          <a:extLst>
            <a:ext uri="{FF2B5EF4-FFF2-40B4-BE49-F238E27FC236}">
              <a16:creationId xmlns:a16="http://schemas.microsoft.com/office/drawing/2014/main" id="{00000000-0008-0000-0100-000052000000}"/>
            </a:ext>
          </a:extLst>
        </xdr:cNvPr>
        <xdr:cNvSpPr/>
      </xdr:nvSpPr>
      <xdr:spPr>
        <a:xfrm>
          <a:off x="1031875" y="6373949"/>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81099</xdr:rowOff>
    </xdr:from>
    <xdr:to>
      <xdr:col>10</xdr:col>
      <xdr:colOff>114300</xdr:colOff>
      <xdr:row>37</xdr:row>
      <xdr:rowOff>113756</xdr:rowOff>
    </xdr:to>
    <xdr:cxnSp macro="">
      <xdr:nvCxnSpPr>
        <xdr:cNvPr id="83" name="直線コネクタ 82">
          <a:extLst>
            <a:ext uri="{FF2B5EF4-FFF2-40B4-BE49-F238E27FC236}">
              <a16:creationId xmlns:a16="http://schemas.microsoft.com/office/drawing/2014/main" id="{00000000-0008-0000-0100-000053000000}"/>
            </a:ext>
          </a:extLst>
        </xdr:cNvPr>
        <xdr:cNvCxnSpPr/>
      </xdr:nvCxnSpPr>
      <xdr:spPr>
        <a:xfrm>
          <a:off x="1082675" y="6424749"/>
          <a:ext cx="841375"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39750</xdr:rowOff>
    </xdr:from>
    <xdr:ext cx="405111" cy="259045"/>
    <xdr:sp macro="" textlink="">
      <xdr:nvSpPr>
        <xdr:cNvPr id="84" name="n_1aveValue【道路】&#10;有形固定資産減価償却率">
          <a:extLst>
            <a:ext uri="{FF2B5EF4-FFF2-40B4-BE49-F238E27FC236}">
              <a16:creationId xmlns:a16="http://schemas.microsoft.com/office/drawing/2014/main" id="{00000000-0008-0000-0100-000054000000}"/>
            </a:ext>
          </a:extLst>
        </xdr:cNvPr>
        <xdr:cNvSpPr txBox="1"/>
      </xdr:nvSpPr>
      <xdr:spPr>
        <a:xfrm>
          <a:off x="3410594" y="67263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8726</xdr:rowOff>
    </xdr:from>
    <xdr:ext cx="405111" cy="259045"/>
    <xdr:sp macro="" textlink="">
      <xdr:nvSpPr>
        <xdr:cNvPr id="85" name="n_2aveValue【道路】&#10;有形固定資産減価償却率">
          <a:extLst>
            <a:ext uri="{FF2B5EF4-FFF2-40B4-BE49-F238E27FC236}">
              <a16:creationId xmlns:a16="http://schemas.microsoft.com/office/drawing/2014/main" id="{00000000-0008-0000-0100-000055000000}"/>
            </a:ext>
          </a:extLst>
        </xdr:cNvPr>
        <xdr:cNvSpPr txBox="1"/>
      </xdr:nvSpPr>
      <xdr:spPr>
        <a:xfrm>
          <a:off x="2572394" y="66952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147518</xdr:rowOff>
    </xdr:from>
    <xdr:ext cx="405111" cy="259045"/>
    <xdr:sp macro="" textlink="">
      <xdr:nvSpPr>
        <xdr:cNvPr id="86" name="n_3aveValue【道路】&#10;有形固定資産減価償却率">
          <a:extLst>
            <a:ext uri="{FF2B5EF4-FFF2-40B4-BE49-F238E27FC236}">
              <a16:creationId xmlns:a16="http://schemas.microsoft.com/office/drawing/2014/main" id="{00000000-0008-0000-0100-000056000000}"/>
            </a:ext>
          </a:extLst>
        </xdr:cNvPr>
        <xdr:cNvSpPr txBox="1"/>
      </xdr:nvSpPr>
      <xdr:spPr>
        <a:xfrm>
          <a:off x="1731019" y="66626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124658</xdr:rowOff>
    </xdr:from>
    <xdr:ext cx="405111" cy="259045"/>
    <xdr:sp macro="" textlink="">
      <xdr:nvSpPr>
        <xdr:cNvPr id="87" name="n_4aveValue【道路】&#10;有形固定資産減価償却率">
          <a:extLst>
            <a:ext uri="{FF2B5EF4-FFF2-40B4-BE49-F238E27FC236}">
              <a16:creationId xmlns:a16="http://schemas.microsoft.com/office/drawing/2014/main" id="{00000000-0008-0000-0100-000057000000}"/>
            </a:ext>
          </a:extLst>
        </xdr:cNvPr>
        <xdr:cNvSpPr txBox="1"/>
      </xdr:nvSpPr>
      <xdr:spPr>
        <a:xfrm>
          <a:off x="889644" y="66397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73314</xdr:rowOff>
    </xdr:from>
    <xdr:ext cx="405111" cy="259045"/>
    <xdr:sp macro="" textlink="">
      <xdr:nvSpPr>
        <xdr:cNvPr id="88" name="n_1mainValue【道路】&#10;有形固定資産減価償却率">
          <a:extLst>
            <a:ext uri="{FF2B5EF4-FFF2-40B4-BE49-F238E27FC236}">
              <a16:creationId xmlns:a16="http://schemas.microsoft.com/office/drawing/2014/main" id="{00000000-0008-0000-0100-000058000000}"/>
            </a:ext>
          </a:extLst>
        </xdr:cNvPr>
        <xdr:cNvSpPr txBox="1"/>
      </xdr:nvSpPr>
      <xdr:spPr>
        <a:xfrm>
          <a:off x="3410594" y="6245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40657</xdr:rowOff>
    </xdr:from>
    <xdr:ext cx="405111" cy="259045"/>
    <xdr:sp macro="" textlink="">
      <xdr:nvSpPr>
        <xdr:cNvPr id="89" name="n_2mainValue【道路】&#10;有形固定資産減価償却率">
          <a:extLst>
            <a:ext uri="{FF2B5EF4-FFF2-40B4-BE49-F238E27FC236}">
              <a16:creationId xmlns:a16="http://schemas.microsoft.com/office/drawing/2014/main" id="{00000000-0008-0000-0100-000059000000}"/>
            </a:ext>
          </a:extLst>
        </xdr:cNvPr>
        <xdr:cNvSpPr txBox="1"/>
      </xdr:nvSpPr>
      <xdr:spPr>
        <a:xfrm>
          <a:off x="2572394" y="621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9633</xdr:rowOff>
    </xdr:from>
    <xdr:ext cx="405111" cy="259045"/>
    <xdr:sp macro="" textlink="">
      <xdr:nvSpPr>
        <xdr:cNvPr id="90" name="n_3mainValue【道路】&#10;有形固定資産減価償却率">
          <a:extLst>
            <a:ext uri="{FF2B5EF4-FFF2-40B4-BE49-F238E27FC236}">
              <a16:creationId xmlns:a16="http://schemas.microsoft.com/office/drawing/2014/main" id="{00000000-0008-0000-0100-00005A000000}"/>
            </a:ext>
          </a:extLst>
        </xdr:cNvPr>
        <xdr:cNvSpPr txBox="1"/>
      </xdr:nvSpPr>
      <xdr:spPr>
        <a:xfrm>
          <a:off x="1731019" y="6181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148426</xdr:rowOff>
    </xdr:from>
    <xdr:ext cx="405111" cy="259045"/>
    <xdr:sp macro="" textlink="">
      <xdr:nvSpPr>
        <xdr:cNvPr id="91" name="n_4mainValue【道路】&#10;有形固定資産減価償却率">
          <a:extLst>
            <a:ext uri="{FF2B5EF4-FFF2-40B4-BE49-F238E27FC236}">
              <a16:creationId xmlns:a16="http://schemas.microsoft.com/office/drawing/2014/main" id="{00000000-0008-0000-0100-00005B000000}"/>
            </a:ext>
          </a:extLst>
        </xdr:cNvPr>
        <xdr:cNvSpPr txBox="1"/>
      </xdr:nvSpPr>
      <xdr:spPr>
        <a:xfrm>
          <a:off x="889644" y="6149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00000000-0008-0000-0100-00005C000000}"/>
            </a:ext>
          </a:extLst>
        </xdr:cNvPr>
        <xdr:cNvSpPr/>
      </xdr:nvSpPr>
      <xdr:spPr>
        <a:xfrm>
          <a:off x="6280150" y="4191000"/>
          <a:ext cx="448627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00000000-0008-0000-0100-00005D000000}"/>
            </a:ext>
          </a:extLst>
        </xdr:cNvPr>
        <xdr:cNvSpPr/>
      </xdr:nvSpPr>
      <xdr:spPr>
        <a:xfrm>
          <a:off x="6397625" y="485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00000000-0008-0000-0100-00005E000000}"/>
            </a:ext>
          </a:extLst>
        </xdr:cNvPr>
        <xdr:cNvSpPr/>
      </xdr:nvSpPr>
      <xdr:spPr>
        <a:xfrm>
          <a:off x="6397625" y="505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00000000-0008-0000-0100-00005F000000}"/>
            </a:ext>
          </a:extLst>
        </xdr:cNvPr>
        <xdr:cNvSpPr/>
      </xdr:nvSpPr>
      <xdr:spPr>
        <a:xfrm>
          <a:off x="7366000" y="485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00000000-0008-0000-0100-000060000000}"/>
            </a:ext>
          </a:extLst>
        </xdr:cNvPr>
        <xdr:cNvSpPr/>
      </xdr:nvSpPr>
      <xdr:spPr>
        <a:xfrm>
          <a:off x="7366000" y="505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00000000-0008-0000-0100-000061000000}"/>
            </a:ext>
          </a:extLst>
        </xdr:cNvPr>
        <xdr:cNvSpPr/>
      </xdr:nvSpPr>
      <xdr:spPr>
        <a:xfrm>
          <a:off x="8451850" y="485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00000000-0008-0000-0100-000062000000}"/>
            </a:ext>
          </a:extLst>
        </xdr:cNvPr>
        <xdr:cNvSpPr/>
      </xdr:nvSpPr>
      <xdr:spPr>
        <a:xfrm>
          <a:off x="8451850" y="505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00000000-0008-0000-0100-000063000000}"/>
            </a:ext>
          </a:extLst>
        </xdr:cNvPr>
        <xdr:cNvSpPr/>
      </xdr:nvSpPr>
      <xdr:spPr>
        <a:xfrm>
          <a:off x="6280150" y="5334000"/>
          <a:ext cx="448627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a:extLst>
            <a:ext uri="{FF2B5EF4-FFF2-40B4-BE49-F238E27FC236}">
              <a16:creationId xmlns:a16="http://schemas.microsoft.com/office/drawing/2014/main" id="{00000000-0008-0000-0100-000064000000}"/>
            </a:ext>
          </a:extLst>
        </xdr:cNvPr>
        <xdr:cNvSpPr txBox="1"/>
      </xdr:nvSpPr>
      <xdr:spPr>
        <a:xfrm>
          <a:off x="624205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00000000-0008-0000-0100-000065000000}"/>
            </a:ext>
          </a:extLst>
        </xdr:cNvPr>
        <xdr:cNvCxnSpPr/>
      </xdr:nvCxnSpPr>
      <xdr:spPr>
        <a:xfrm>
          <a:off x="6280150" y="76200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00000000-0008-0000-0100-000066000000}"/>
            </a:ext>
          </a:extLst>
        </xdr:cNvPr>
        <xdr:cNvCxnSpPr/>
      </xdr:nvCxnSpPr>
      <xdr:spPr>
        <a:xfrm>
          <a:off x="6280150" y="72390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a16="http://schemas.microsoft.com/office/drawing/2014/main" id="{00000000-0008-0000-0100-000067000000}"/>
            </a:ext>
          </a:extLst>
        </xdr:cNvPr>
        <xdr:cNvSpPr txBox="1"/>
      </xdr:nvSpPr>
      <xdr:spPr>
        <a:xfrm>
          <a:off x="58320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00000000-0008-0000-0100-000068000000}"/>
            </a:ext>
          </a:extLst>
        </xdr:cNvPr>
        <xdr:cNvCxnSpPr/>
      </xdr:nvCxnSpPr>
      <xdr:spPr>
        <a:xfrm>
          <a:off x="6280150" y="68580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29227</xdr:rowOff>
    </xdr:from>
    <xdr:ext cx="595419" cy="259045"/>
    <xdr:sp macro="" textlink="">
      <xdr:nvSpPr>
        <xdr:cNvPr id="105" name="テキスト ボックス 104">
          <a:extLst>
            <a:ext uri="{FF2B5EF4-FFF2-40B4-BE49-F238E27FC236}">
              <a16:creationId xmlns:a16="http://schemas.microsoft.com/office/drawing/2014/main" id="{00000000-0008-0000-0100-000069000000}"/>
            </a:ext>
          </a:extLst>
        </xdr:cNvPr>
        <xdr:cNvSpPr txBox="1"/>
      </xdr:nvSpPr>
      <xdr:spPr>
        <a:xfrm>
          <a:off x="5713306"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00000000-0008-0000-0100-00006A000000}"/>
            </a:ext>
          </a:extLst>
        </xdr:cNvPr>
        <xdr:cNvCxnSpPr/>
      </xdr:nvCxnSpPr>
      <xdr:spPr>
        <a:xfrm>
          <a:off x="6280150" y="64770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107" name="テキスト ボックス 106">
          <a:extLst>
            <a:ext uri="{FF2B5EF4-FFF2-40B4-BE49-F238E27FC236}">
              <a16:creationId xmlns:a16="http://schemas.microsoft.com/office/drawing/2014/main" id="{00000000-0008-0000-0100-00006B000000}"/>
            </a:ext>
          </a:extLst>
        </xdr:cNvPr>
        <xdr:cNvSpPr txBox="1"/>
      </xdr:nvSpPr>
      <xdr:spPr>
        <a:xfrm>
          <a:off x="5713306"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00000000-0008-0000-0100-00006C000000}"/>
            </a:ext>
          </a:extLst>
        </xdr:cNvPr>
        <xdr:cNvCxnSpPr/>
      </xdr:nvCxnSpPr>
      <xdr:spPr>
        <a:xfrm>
          <a:off x="6280150" y="60960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109" name="テキスト ボックス 108">
          <a:extLst>
            <a:ext uri="{FF2B5EF4-FFF2-40B4-BE49-F238E27FC236}">
              <a16:creationId xmlns:a16="http://schemas.microsoft.com/office/drawing/2014/main" id="{00000000-0008-0000-0100-00006D000000}"/>
            </a:ext>
          </a:extLst>
        </xdr:cNvPr>
        <xdr:cNvSpPr txBox="1"/>
      </xdr:nvSpPr>
      <xdr:spPr>
        <a:xfrm>
          <a:off x="5713306"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00000000-0008-0000-0100-00006E000000}"/>
            </a:ext>
          </a:extLst>
        </xdr:cNvPr>
        <xdr:cNvCxnSpPr/>
      </xdr:nvCxnSpPr>
      <xdr:spPr>
        <a:xfrm>
          <a:off x="6280150" y="57150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11" name="テキスト ボックス 110">
          <a:extLst>
            <a:ext uri="{FF2B5EF4-FFF2-40B4-BE49-F238E27FC236}">
              <a16:creationId xmlns:a16="http://schemas.microsoft.com/office/drawing/2014/main" id="{00000000-0008-0000-0100-00006F000000}"/>
            </a:ext>
          </a:extLst>
        </xdr:cNvPr>
        <xdr:cNvSpPr txBox="1"/>
      </xdr:nvSpPr>
      <xdr:spPr>
        <a:xfrm>
          <a:off x="5713306"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00000000-0008-0000-0100-000070000000}"/>
            </a:ext>
          </a:extLst>
        </xdr:cNvPr>
        <xdr:cNvCxnSpPr/>
      </xdr:nvCxnSpPr>
      <xdr:spPr>
        <a:xfrm>
          <a:off x="6280150" y="53340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30</xdr:row>
      <xdr:rowOff>48277</xdr:rowOff>
    </xdr:from>
    <xdr:ext cx="685572" cy="259045"/>
    <xdr:sp macro="" textlink="">
      <xdr:nvSpPr>
        <xdr:cNvPr id="113" name="テキスト ボックス 112">
          <a:extLst>
            <a:ext uri="{FF2B5EF4-FFF2-40B4-BE49-F238E27FC236}">
              <a16:creationId xmlns:a16="http://schemas.microsoft.com/office/drawing/2014/main" id="{00000000-0008-0000-0100-000071000000}"/>
            </a:ext>
          </a:extLst>
        </xdr:cNvPr>
        <xdr:cNvSpPr txBox="1"/>
      </xdr:nvSpPr>
      <xdr:spPr>
        <a:xfrm>
          <a:off x="5623153"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道路】&#10;一人当たり延長グラフ枠">
          <a:extLst>
            <a:ext uri="{FF2B5EF4-FFF2-40B4-BE49-F238E27FC236}">
              <a16:creationId xmlns:a16="http://schemas.microsoft.com/office/drawing/2014/main" id="{00000000-0008-0000-0100-000072000000}"/>
            </a:ext>
          </a:extLst>
        </xdr:cNvPr>
        <xdr:cNvSpPr/>
      </xdr:nvSpPr>
      <xdr:spPr>
        <a:xfrm>
          <a:off x="6280150" y="5334000"/>
          <a:ext cx="448627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68709</xdr:rowOff>
    </xdr:from>
    <xdr:to>
      <xdr:col>54</xdr:col>
      <xdr:colOff>189865</xdr:colOff>
      <xdr:row>42</xdr:row>
      <xdr:rowOff>37879</xdr:rowOff>
    </xdr:to>
    <xdr:cxnSp macro="">
      <xdr:nvCxnSpPr>
        <xdr:cNvPr id="115" name="直線コネクタ 114">
          <a:extLst>
            <a:ext uri="{FF2B5EF4-FFF2-40B4-BE49-F238E27FC236}">
              <a16:creationId xmlns:a16="http://schemas.microsoft.com/office/drawing/2014/main" id="{00000000-0008-0000-0100-000073000000}"/>
            </a:ext>
          </a:extLst>
        </xdr:cNvPr>
        <xdr:cNvCxnSpPr/>
      </xdr:nvCxnSpPr>
      <xdr:spPr>
        <a:xfrm flipV="1">
          <a:off x="9952990" y="5726559"/>
          <a:ext cx="0" cy="1512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41706</xdr:rowOff>
    </xdr:from>
    <xdr:ext cx="469744" cy="259045"/>
    <xdr:sp macro="" textlink="">
      <xdr:nvSpPr>
        <xdr:cNvPr id="116" name="【道路】&#10;一人当たり延長最小値テキスト">
          <a:extLst>
            <a:ext uri="{FF2B5EF4-FFF2-40B4-BE49-F238E27FC236}">
              <a16:creationId xmlns:a16="http://schemas.microsoft.com/office/drawing/2014/main" id="{00000000-0008-0000-0100-000074000000}"/>
            </a:ext>
          </a:extLst>
        </xdr:cNvPr>
        <xdr:cNvSpPr txBox="1"/>
      </xdr:nvSpPr>
      <xdr:spPr>
        <a:xfrm>
          <a:off x="9991725" y="7242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37879</xdr:rowOff>
    </xdr:from>
    <xdr:to>
      <xdr:col>55</xdr:col>
      <xdr:colOff>88900</xdr:colOff>
      <xdr:row>42</xdr:row>
      <xdr:rowOff>37879</xdr:rowOff>
    </xdr:to>
    <xdr:cxnSp macro="">
      <xdr:nvCxnSpPr>
        <xdr:cNvPr id="117" name="直線コネクタ 116">
          <a:extLst>
            <a:ext uri="{FF2B5EF4-FFF2-40B4-BE49-F238E27FC236}">
              <a16:creationId xmlns:a16="http://schemas.microsoft.com/office/drawing/2014/main" id="{00000000-0008-0000-0100-000075000000}"/>
            </a:ext>
          </a:extLst>
        </xdr:cNvPr>
        <xdr:cNvCxnSpPr/>
      </xdr:nvCxnSpPr>
      <xdr:spPr>
        <a:xfrm>
          <a:off x="9874250" y="7238779"/>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15386</xdr:rowOff>
    </xdr:from>
    <xdr:ext cx="599010" cy="259045"/>
    <xdr:sp macro="" textlink="">
      <xdr:nvSpPr>
        <xdr:cNvPr id="118" name="【道路】&#10;一人当たり延長最大値テキスト">
          <a:extLst>
            <a:ext uri="{FF2B5EF4-FFF2-40B4-BE49-F238E27FC236}">
              <a16:creationId xmlns:a16="http://schemas.microsoft.com/office/drawing/2014/main" id="{00000000-0008-0000-0100-000076000000}"/>
            </a:ext>
          </a:extLst>
        </xdr:cNvPr>
        <xdr:cNvSpPr txBox="1"/>
      </xdr:nvSpPr>
      <xdr:spPr>
        <a:xfrm>
          <a:off x="9991725" y="55017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793.932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68709</xdr:rowOff>
    </xdr:from>
    <xdr:to>
      <xdr:col>55</xdr:col>
      <xdr:colOff>88900</xdr:colOff>
      <xdr:row>33</xdr:row>
      <xdr:rowOff>68709</xdr:rowOff>
    </xdr:to>
    <xdr:cxnSp macro="">
      <xdr:nvCxnSpPr>
        <xdr:cNvPr id="119" name="直線コネクタ 118">
          <a:extLst>
            <a:ext uri="{FF2B5EF4-FFF2-40B4-BE49-F238E27FC236}">
              <a16:creationId xmlns:a16="http://schemas.microsoft.com/office/drawing/2014/main" id="{00000000-0008-0000-0100-000077000000}"/>
            </a:ext>
          </a:extLst>
        </xdr:cNvPr>
        <xdr:cNvCxnSpPr/>
      </xdr:nvCxnSpPr>
      <xdr:spPr>
        <a:xfrm>
          <a:off x="9874250" y="5726559"/>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143662</xdr:rowOff>
    </xdr:from>
    <xdr:ext cx="534377" cy="259045"/>
    <xdr:sp macro="" textlink="">
      <xdr:nvSpPr>
        <xdr:cNvPr id="120" name="【道路】&#10;一人当たり延長平均値テキスト">
          <a:extLst>
            <a:ext uri="{FF2B5EF4-FFF2-40B4-BE49-F238E27FC236}">
              <a16:creationId xmlns:a16="http://schemas.microsoft.com/office/drawing/2014/main" id="{00000000-0008-0000-0100-000078000000}"/>
            </a:ext>
          </a:extLst>
        </xdr:cNvPr>
        <xdr:cNvSpPr txBox="1"/>
      </xdr:nvSpPr>
      <xdr:spPr>
        <a:xfrm>
          <a:off x="9991725" y="70016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165235</xdr:rowOff>
    </xdr:from>
    <xdr:to>
      <xdr:col>55</xdr:col>
      <xdr:colOff>50800</xdr:colOff>
      <xdr:row>41</xdr:row>
      <xdr:rowOff>95385</xdr:rowOff>
    </xdr:to>
    <xdr:sp macro="" textlink="">
      <xdr:nvSpPr>
        <xdr:cNvPr id="121" name="フローチャート: 判断 120">
          <a:extLst>
            <a:ext uri="{FF2B5EF4-FFF2-40B4-BE49-F238E27FC236}">
              <a16:creationId xmlns:a16="http://schemas.microsoft.com/office/drawing/2014/main" id="{00000000-0008-0000-0100-000079000000}"/>
            </a:ext>
          </a:extLst>
        </xdr:cNvPr>
        <xdr:cNvSpPr/>
      </xdr:nvSpPr>
      <xdr:spPr>
        <a:xfrm>
          <a:off x="9912350" y="7023235"/>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169344</xdr:rowOff>
    </xdr:from>
    <xdr:to>
      <xdr:col>50</xdr:col>
      <xdr:colOff>165100</xdr:colOff>
      <xdr:row>41</xdr:row>
      <xdr:rowOff>99494</xdr:rowOff>
    </xdr:to>
    <xdr:sp macro="" textlink="">
      <xdr:nvSpPr>
        <xdr:cNvPr id="122" name="フローチャート: 判断 121">
          <a:extLst>
            <a:ext uri="{FF2B5EF4-FFF2-40B4-BE49-F238E27FC236}">
              <a16:creationId xmlns:a16="http://schemas.microsoft.com/office/drawing/2014/main" id="{00000000-0008-0000-0100-00007A000000}"/>
            </a:ext>
          </a:extLst>
        </xdr:cNvPr>
        <xdr:cNvSpPr/>
      </xdr:nvSpPr>
      <xdr:spPr>
        <a:xfrm>
          <a:off x="9112250" y="7027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164371</xdr:rowOff>
    </xdr:from>
    <xdr:to>
      <xdr:col>46</xdr:col>
      <xdr:colOff>38100</xdr:colOff>
      <xdr:row>41</xdr:row>
      <xdr:rowOff>94521</xdr:rowOff>
    </xdr:to>
    <xdr:sp macro="" textlink="">
      <xdr:nvSpPr>
        <xdr:cNvPr id="123" name="フローチャート: 判断 122">
          <a:extLst>
            <a:ext uri="{FF2B5EF4-FFF2-40B4-BE49-F238E27FC236}">
              <a16:creationId xmlns:a16="http://schemas.microsoft.com/office/drawing/2014/main" id="{00000000-0008-0000-0100-00007B000000}"/>
            </a:ext>
          </a:extLst>
        </xdr:cNvPr>
        <xdr:cNvSpPr/>
      </xdr:nvSpPr>
      <xdr:spPr>
        <a:xfrm>
          <a:off x="8270875" y="7022371"/>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162964</xdr:rowOff>
    </xdr:from>
    <xdr:to>
      <xdr:col>41</xdr:col>
      <xdr:colOff>101600</xdr:colOff>
      <xdr:row>41</xdr:row>
      <xdr:rowOff>93114</xdr:rowOff>
    </xdr:to>
    <xdr:sp macro="" textlink="">
      <xdr:nvSpPr>
        <xdr:cNvPr id="124" name="フローチャート: 判断 123">
          <a:extLst>
            <a:ext uri="{FF2B5EF4-FFF2-40B4-BE49-F238E27FC236}">
              <a16:creationId xmlns:a16="http://schemas.microsoft.com/office/drawing/2014/main" id="{00000000-0008-0000-0100-00007C000000}"/>
            </a:ext>
          </a:extLst>
        </xdr:cNvPr>
        <xdr:cNvSpPr/>
      </xdr:nvSpPr>
      <xdr:spPr>
        <a:xfrm>
          <a:off x="7419975" y="7020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168856</xdr:rowOff>
    </xdr:from>
    <xdr:to>
      <xdr:col>36</xdr:col>
      <xdr:colOff>165100</xdr:colOff>
      <xdr:row>41</xdr:row>
      <xdr:rowOff>99006</xdr:rowOff>
    </xdr:to>
    <xdr:sp macro="" textlink="">
      <xdr:nvSpPr>
        <xdr:cNvPr id="125" name="フローチャート: 判断 124">
          <a:extLst>
            <a:ext uri="{FF2B5EF4-FFF2-40B4-BE49-F238E27FC236}">
              <a16:creationId xmlns:a16="http://schemas.microsoft.com/office/drawing/2014/main" id="{00000000-0008-0000-0100-00007D000000}"/>
            </a:ext>
          </a:extLst>
        </xdr:cNvPr>
        <xdr:cNvSpPr/>
      </xdr:nvSpPr>
      <xdr:spPr>
        <a:xfrm>
          <a:off x="6578600" y="7026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100-00007E000000}"/>
            </a:ext>
          </a:extLst>
        </xdr:cNvPr>
        <xdr:cNvSpPr txBox="1"/>
      </xdr:nvSpPr>
      <xdr:spPr>
        <a:xfrm>
          <a:off x="97726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100-00007F000000}"/>
            </a:ext>
          </a:extLst>
        </xdr:cNvPr>
        <xdr:cNvSpPr txBox="1"/>
      </xdr:nvSpPr>
      <xdr:spPr>
        <a:xfrm>
          <a:off x="89820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100-000080000000}"/>
            </a:ext>
          </a:extLst>
        </xdr:cNvPr>
        <xdr:cNvSpPr txBox="1"/>
      </xdr:nvSpPr>
      <xdr:spPr>
        <a:xfrm>
          <a:off x="81407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00000000-0008-0000-0100-000081000000}"/>
            </a:ext>
          </a:extLst>
        </xdr:cNvPr>
        <xdr:cNvSpPr txBox="1"/>
      </xdr:nvSpPr>
      <xdr:spPr>
        <a:xfrm>
          <a:off x="728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00000000-0008-0000-0100-000082000000}"/>
            </a:ext>
          </a:extLst>
        </xdr:cNvPr>
        <xdr:cNvSpPr txBox="1"/>
      </xdr:nvSpPr>
      <xdr:spPr>
        <a:xfrm>
          <a:off x="644842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96653</xdr:rowOff>
    </xdr:from>
    <xdr:to>
      <xdr:col>55</xdr:col>
      <xdr:colOff>50800</xdr:colOff>
      <xdr:row>41</xdr:row>
      <xdr:rowOff>26803</xdr:rowOff>
    </xdr:to>
    <xdr:sp macro="" textlink="">
      <xdr:nvSpPr>
        <xdr:cNvPr id="131" name="楕円 130">
          <a:extLst>
            <a:ext uri="{FF2B5EF4-FFF2-40B4-BE49-F238E27FC236}">
              <a16:creationId xmlns:a16="http://schemas.microsoft.com/office/drawing/2014/main" id="{00000000-0008-0000-0100-000083000000}"/>
            </a:ext>
          </a:extLst>
        </xdr:cNvPr>
        <xdr:cNvSpPr/>
      </xdr:nvSpPr>
      <xdr:spPr>
        <a:xfrm>
          <a:off x="9912350" y="6954653"/>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119530</xdr:rowOff>
    </xdr:from>
    <xdr:ext cx="599010" cy="259045"/>
    <xdr:sp macro="" textlink="">
      <xdr:nvSpPr>
        <xdr:cNvPr id="132" name="【道路】&#10;一人当たり延長該当値テキスト">
          <a:extLst>
            <a:ext uri="{FF2B5EF4-FFF2-40B4-BE49-F238E27FC236}">
              <a16:creationId xmlns:a16="http://schemas.microsoft.com/office/drawing/2014/main" id="{00000000-0008-0000-0100-000084000000}"/>
            </a:ext>
          </a:extLst>
        </xdr:cNvPr>
        <xdr:cNvSpPr txBox="1"/>
      </xdr:nvSpPr>
      <xdr:spPr>
        <a:xfrm>
          <a:off x="9991725" y="6806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77433</xdr:rowOff>
    </xdr:from>
    <xdr:to>
      <xdr:col>50</xdr:col>
      <xdr:colOff>165100</xdr:colOff>
      <xdr:row>42</xdr:row>
      <xdr:rowOff>7583</xdr:rowOff>
    </xdr:to>
    <xdr:sp macro="" textlink="">
      <xdr:nvSpPr>
        <xdr:cNvPr id="133" name="楕円 132">
          <a:extLst>
            <a:ext uri="{FF2B5EF4-FFF2-40B4-BE49-F238E27FC236}">
              <a16:creationId xmlns:a16="http://schemas.microsoft.com/office/drawing/2014/main" id="{00000000-0008-0000-0100-000085000000}"/>
            </a:ext>
          </a:extLst>
        </xdr:cNvPr>
        <xdr:cNvSpPr/>
      </xdr:nvSpPr>
      <xdr:spPr>
        <a:xfrm>
          <a:off x="9112250" y="7106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147453</xdr:rowOff>
    </xdr:from>
    <xdr:to>
      <xdr:col>55</xdr:col>
      <xdr:colOff>0</xdr:colOff>
      <xdr:row>41</xdr:row>
      <xdr:rowOff>128233</xdr:rowOff>
    </xdr:to>
    <xdr:cxnSp macro="">
      <xdr:nvCxnSpPr>
        <xdr:cNvPr id="134" name="直線コネクタ 133">
          <a:extLst>
            <a:ext uri="{FF2B5EF4-FFF2-40B4-BE49-F238E27FC236}">
              <a16:creationId xmlns:a16="http://schemas.microsoft.com/office/drawing/2014/main" id="{00000000-0008-0000-0100-000086000000}"/>
            </a:ext>
          </a:extLst>
        </xdr:cNvPr>
        <xdr:cNvCxnSpPr/>
      </xdr:nvCxnSpPr>
      <xdr:spPr>
        <a:xfrm flipV="1">
          <a:off x="9163050" y="7005453"/>
          <a:ext cx="790575" cy="152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80902</xdr:rowOff>
    </xdr:from>
    <xdr:to>
      <xdr:col>46</xdr:col>
      <xdr:colOff>38100</xdr:colOff>
      <xdr:row>42</xdr:row>
      <xdr:rowOff>11052</xdr:rowOff>
    </xdr:to>
    <xdr:sp macro="" textlink="">
      <xdr:nvSpPr>
        <xdr:cNvPr id="135" name="楕円 134">
          <a:extLst>
            <a:ext uri="{FF2B5EF4-FFF2-40B4-BE49-F238E27FC236}">
              <a16:creationId xmlns:a16="http://schemas.microsoft.com/office/drawing/2014/main" id="{00000000-0008-0000-0100-000087000000}"/>
            </a:ext>
          </a:extLst>
        </xdr:cNvPr>
        <xdr:cNvSpPr/>
      </xdr:nvSpPr>
      <xdr:spPr>
        <a:xfrm>
          <a:off x="8270875" y="7110352"/>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128233</xdr:rowOff>
    </xdr:from>
    <xdr:to>
      <xdr:col>50</xdr:col>
      <xdr:colOff>114300</xdr:colOff>
      <xdr:row>41</xdr:row>
      <xdr:rowOff>131702</xdr:rowOff>
    </xdr:to>
    <xdr:cxnSp macro="">
      <xdr:nvCxnSpPr>
        <xdr:cNvPr id="136" name="直線コネクタ 135">
          <a:extLst>
            <a:ext uri="{FF2B5EF4-FFF2-40B4-BE49-F238E27FC236}">
              <a16:creationId xmlns:a16="http://schemas.microsoft.com/office/drawing/2014/main" id="{00000000-0008-0000-0100-000088000000}"/>
            </a:ext>
          </a:extLst>
        </xdr:cNvPr>
        <xdr:cNvCxnSpPr/>
      </xdr:nvCxnSpPr>
      <xdr:spPr>
        <a:xfrm flipV="1">
          <a:off x="8321675" y="7157683"/>
          <a:ext cx="841375" cy="3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127279</xdr:rowOff>
    </xdr:from>
    <xdr:to>
      <xdr:col>41</xdr:col>
      <xdr:colOff>101600</xdr:colOff>
      <xdr:row>41</xdr:row>
      <xdr:rowOff>57429</xdr:rowOff>
    </xdr:to>
    <xdr:sp macro="" textlink="">
      <xdr:nvSpPr>
        <xdr:cNvPr id="137" name="楕円 136">
          <a:extLst>
            <a:ext uri="{FF2B5EF4-FFF2-40B4-BE49-F238E27FC236}">
              <a16:creationId xmlns:a16="http://schemas.microsoft.com/office/drawing/2014/main" id="{00000000-0008-0000-0100-000089000000}"/>
            </a:ext>
          </a:extLst>
        </xdr:cNvPr>
        <xdr:cNvSpPr/>
      </xdr:nvSpPr>
      <xdr:spPr>
        <a:xfrm>
          <a:off x="7419975" y="6985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6629</xdr:rowOff>
    </xdr:from>
    <xdr:to>
      <xdr:col>45</xdr:col>
      <xdr:colOff>177800</xdr:colOff>
      <xdr:row>41</xdr:row>
      <xdr:rowOff>131702</xdr:rowOff>
    </xdr:to>
    <xdr:cxnSp macro="">
      <xdr:nvCxnSpPr>
        <xdr:cNvPr id="138" name="直線コネクタ 137">
          <a:extLst>
            <a:ext uri="{FF2B5EF4-FFF2-40B4-BE49-F238E27FC236}">
              <a16:creationId xmlns:a16="http://schemas.microsoft.com/office/drawing/2014/main" id="{00000000-0008-0000-0100-00008A000000}"/>
            </a:ext>
          </a:extLst>
        </xdr:cNvPr>
        <xdr:cNvCxnSpPr/>
      </xdr:nvCxnSpPr>
      <xdr:spPr>
        <a:xfrm>
          <a:off x="7470775" y="7036079"/>
          <a:ext cx="850900" cy="125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129510</xdr:rowOff>
    </xdr:from>
    <xdr:to>
      <xdr:col>36</xdr:col>
      <xdr:colOff>165100</xdr:colOff>
      <xdr:row>41</xdr:row>
      <xdr:rowOff>59660</xdr:rowOff>
    </xdr:to>
    <xdr:sp macro="" textlink="">
      <xdr:nvSpPr>
        <xdr:cNvPr id="139" name="楕円 138">
          <a:extLst>
            <a:ext uri="{FF2B5EF4-FFF2-40B4-BE49-F238E27FC236}">
              <a16:creationId xmlns:a16="http://schemas.microsoft.com/office/drawing/2014/main" id="{00000000-0008-0000-0100-00008B000000}"/>
            </a:ext>
          </a:extLst>
        </xdr:cNvPr>
        <xdr:cNvSpPr/>
      </xdr:nvSpPr>
      <xdr:spPr>
        <a:xfrm>
          <a:off x="6578600" y="6987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6629</xdr:rowOff>
    </xdr:from>
    <xdr:to>
      <xdr:col>41</xdr:col>
      <xdr:colOff>50800</xdr:colOff>
      <xdr:row>41</xdr:row>
      <xdr:rowOff>8860</xdr:rowOff>
    </xdr:to>
    <xdr:cxnSp macro="">
      <xdr:nvCxnSpPr>
        <xdr:cNvPr id="140" name="直線コネクタ 139">
          <a:extLst>
            <a:ext uri="{FF2B5EF4-FFF2-40B4-BE49-F238E27FC236}">
              <a16:creationId xmlns:a16="http://schemas.microsoft.com/office/drawing/2014/main" id="{00000000-0008-0000-0100-00008C000000}"/>
            </a:ext>
          </a:extLst>
        </xdr:cNvPr>
        <xdr:cNvCxnSpPr/>
      </xdr:nvCxnSpPr>
      <xdr:spPr>
        <a:xfrm flipV="1">
          <a:off x="6629400" y="7036079"/>
          <a:ext cx="841375" cy="2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116021</xdr:rowOff>
    </xdr:from>
    <xdr:ext cx="534377" cy="259045"/>
    <xdr:sp macro="" textlink="">
      <xdr:nvSpPr>
        <xdr:cNvPr id="141" name="n_1aveValue【道路】&#10;一人当たり延長">
          <a:extLst>
            <a:ext uri="{FF2B5EF4-FFF2-40B4-BE49-F238E27FC236}">
              <a16:creationId xmlns:a16="http://schemas.microsoft.com/office/drawing/2014/main" id="{00000000-0008-0000-0100-00008D000000}"/>
            </a:ext>
          </a:extLst>
        </xdr:cNvPr>
        <xdr:cNvSpPr txBox="1"/>
      </xdr:nvSpPr>
      <xdr:spPr>
        <a:xfrm>
          <a:off x="8892686" y="6802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111048</xdr:rowOff>
    </xdr:from>
    <xdr:ext cx="534377" cy="259045"/>
    <xdr:sp macro="" textlink="">
      <xdr:nvSpPr>
        <xdr:cNvPr id="142" name="n_2aveValue【道路】&#10;一人当たり延長">
          <a:extLst>
            <a:ext uri="{FF2B5EF4-FFF2-40B4-BE49-F238E27FC236}">
              <a16:creationId xmlns:a16="http://schemas.microsoft.com/office/drawing/2014/main" id="{00000000-0008-0000-0100-00008E000000}"/>
            </a:ext>
          </a:extLst>
        </xdr:cNvPr>
        <xdr:cNvSpPr txBox="1"/>
      </xdr:nvSpPr>
      <xdr:spPr>
        <a:xfrm>
          <a:off x="8064011" y="6797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84241</xdr:rowOff>
    </xdr:from>
    <xdr:ext cx="534377" cy="259045"/>
    <xdr:sp macro="" textlink="">
      <xdr:nvSpPr>
        <xdr:cNvPr id="143" name="n_3aveValue【道路】&#10;一人当たり延長">
          <a:extLst>
            <a:ext uri="{FF2B5EF4-FFF2-40B4-BE49-F238E27FC236}">
              <a16:creationId xmlns:a16="http://schemas.microsoft.com/office/drawing/2014/main" id="{00000000-0008-0000-0100-00008F000000}"/>
            </a:ext>
          </a:extLst>
        </xdr:cNvPr>
        <xdr:cNvSpPr txBox="1"/>
      </xdr:nvSpPr>
      <xdr:spPr>
        <a:xfrm>
          <a:off x="7222636" y="7113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90133</xdr:rowOff>
    </xdr:from>
    <xdr:ext cx="534377" cy="259045"/>
    <xdr:sp macro="" textlink="">
      <xdr:nvSpPr>
        <xdr:cNvPr id="144" name="n_4aveValue【道路】&#10;一人当たり延長">
          <a:extLst>
            <a:ext uri="{FF2B5EF4-FFF2-40B4-BE49-F238E27FC236}">
              <a16:creationId xmlns:a16="http://schemas.microsoft.com/office/drawing/2014/main" id="{00000000-0008-0000-0100-000090000000}"/>
            </a:ext>
          </a:extLst>
        </xdr:cNvPr>
        <xdr:cNvSpPr txBox="1"/>
      </xdr:nvSpPr>
      <xdr:spPr>
        <a:xfrm>
          <a:off x="6371736" y="7119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170160</xdr:rowOff>
    </xdr:from>
    <xdr:ext cx="534377" cy="259045"/>
    <xdr:sp macro="" textlink="">
      <xdr:nvSpPr>
        <xdr:cNvPr id="145" name="n_1mainValue【道路】&#10;一人当たり延長">
          <a:extLst>
            <a:ext uri="{FF2B5EF4-FFF2-40B4-BE49-F238E27FC236}">
              <a16:creationId xmlns:a16="http://schemas.microsoft.com/office/drawing/2014/main" id="{00000000-0008-0000-0100-000091000000}"/>
            </a:ext>
          </a:extLst>
        </xdr:cNvPr>
        <xdr:cNvSpPr txBox="1"/>
      </xdr:nvSpPr>
      <xdr:spPr>
        <a:xfrm>
          <a:off x="8892686" y="7199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42</xdr:row>
      <xdr:rowOff>2179</xdr:rowOff>
    </xdr:from>
    <xdr:ext cx="534377" cy="259045"/>
    <xdr:sp macro="" textlink="">
      <xdr:nvSpPr>
        <xdr:cNvPr id="146" name="n_2mainValue【道路】&#10;一人当たり延長">
          <a:extLst>
            <a:ext uri="{FF2B5EF4-FFF2-40B4-BE49-F238E27FC236}">
              <a16:creationId xmlns:a16="http://schemas.microsoft.com/office/drawing/2014/main" id="{00000000-0008-0000-0100-000092000000}"/>
            </a:ext>
          </a:extLst>
        </xdr:cNvPr>
        <xdr:cNvSpPr txBox="1"/>
      </xdr:nvSpPr>
      <xdr:spPr>
        <a:xfrm>
          <a:off x="8064011" y="7203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132294</xdr:colOff>
      <xdr:row>39</xdr:row>
      <xdr:rowOff>73956</xdr:rowOff>
    </xdr:from>
    <xdr:ext cx="599010" cy="259045"/>
    <xdr:sp macro="" textlink="">
      <xdr:nvSpPr>
        <xdr:cNvPr id="147" name="n_3mainValue【道路】&#10;一人当たり延長">
          <a:extLst>
            <a:ext uri="{FF2B5EF4-FFF2-40B4-BE49-F238E27FC236}">
              <a16:creationId xmlns:a16="http://schemas.microsoft.com/office/drawing/2014/main" id="{00000000-0008-0000-0100-000093000000}"/>
            </a:ext>
          </a:extLst>
        </xdr:cNvPr>
        <xdr:cNvSpPr txBox="1"/>
      </xdr:nvSpPr>
      <xdr:spPr>
        <a:xfrm>
          <a:off x="7190319" y="67605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5294</xdr:colOff>
      <xdr:row>39</xdr:row>
      <xdr:rowOff>76187</xdr:rowOff>
    </xdr:from>
    <xdr:ext cx="599010" cy="259045"/>
    <xdr:sp macro="" textlink="">
      <xdr:nvSpPr>
        <xdr:cNvPr id="148" name="n_4mainValue【道路】&#10;一人当たり延長">
          <a:extLst>
            <a:ext uri="{FF2B5EF4-FFF2-40B4-BE49-F238E27FC236}">
              <a16:creationId xmlns:a16="http://schemas.microsoft.com/office/drawing/2014/main" id="{00000000-0008-0000-0100-000094000000}"/>
            </a:ext>
          </a:extLst>
        </xdr:cNvPr>
        <xdr:cNvSpPr txBox="1"/>
      </xdr:nvSpPr>
      <xdr:spPr>
        <a:xfrm>
          <a:off x="6339419" y="67627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00000000-0008-0000-0100-000095000000}"/>
            </a:ext>
          </a:extLst>
        </xdr:cNvPr>
        <xdr:cNvSpPr/>
      </xdr:nvSpPr>
      <xdr:spPr>
        <a:xfrm>
          <a:off x="723900" y="8001000"/>
          <a:ext cx="44958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00000000-0008-0000-0100-000096000000}"/>
            </a:ext>
          </a:extLst>
        </xdr:cNvPr>
        <xdr:cNvSpPr/>
      </xdr:nvSpPr>
      <xdr:spPr>
        <a:xfrm>
          <a:off x="850900" y="866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00000000-0008-0000-0100-000097000000}"/>
            </a:ext>
          </a:extLst>
        </xdr:cNvPr>
        <xdr:cNvSpPr/>
      </xdr:nvSpPr>
      <xdr:spPr>
        <a:xfrm>
          <a:off x="850900" y="886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00000000-0008-0000-0100-000098000000}"/>
            </a:ext>
          </a:extLst>
        </xdr:cNvPr>
        <xdr:cNvSpPr/>
      </xdr:nvSpPr>
      <xdr:spPr>
        <a:xfrm>
          <a:off x="1809750" y="866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00000000-0008-0000-0100-000099000000}"/>
            </a:ext>
          </a:extLst>
        </xdr:cNvPr>
        <xdr:cNvSpPr/>
      </xdr:nvSpPr>
      <xdr:spPr>
        <a:xfrm>
          <a:off x="1809750" y="886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00000000-0008-0000-0100-00009A000000}"/>
            </a:ext>
          </a:extLst>
        </xdr:cNvPr>
        <xdr:cNvSpPr/>
      </xdr:nvSpPr>
      <xdr:spPr>
        <a:xfrm>
          <a:off x="2895600" y="866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00000000-0008-0000-0100-00009B000000}"/>
            </a:ext>
          </a:extLst>
        </xdr:cNvPr>
        <xdr:cNvSpPr/>
      </xdr:nvSpPr>
      <xdr:spPr>
        <a:xfrm>
          <a:off x="2895600" y="886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00000000-0008-0000-0100-00009C000000}"/>
            </a:ext>
          </a:extLst>
        </xdr:cNvPr>
        <xdr:cNvSpPr/>
      </xdr:nvSpPr>
      <xdr:spPr>
        <a:xfrm>
          <a:off x="723900" y="9144000"/>
          <a:ext cx="4495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id="{00000000-0008-0000-0100-00009D000000}"/>
            </a:ext>
          </a:extLst>
        </xdr:cNvPr>
        <xdr:cNvSpPr txBox="1"/>
      </xdr:nvSpPr>
      <xdr:spPr>
        <a:xfrm>
          <a:off x="695325"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00000000-0008-0000-0100-00009E000000}"/>
            </a:ext>
          </a:extLst>
        </xdr:cNvPr>
        <xdr:cNvCxnSpPr/>
      </xdr:nvCxnSpPr>
      <xdr:spPr>
        <a:xfrm>
          <a:off x="723900" y="11430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a:extLst>
            <a:ext uri="{FF2B5EF4-FFF2-40B4-BE49-F238E27FC236}">
              <a16:creationId xmlns:a16="http://schemas.microsoft.com/office/drawing/2014/main" id="{00000000-0008-0000-0100-00009F000000}"/>
            </a:ext>
          </a:extLst>
        </xdr:cNvPr>
        <xdr:cNvSpPr txBox="1"/>
      </xdr:nvSpPr>
      <xdr:spPr>
        <a:xfrm>
          <a:off x="285296"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a:extLst>
            <a:ext uri="{FF2B5EF4-FFF2-40B4-BE49-F238E27FC236}">
              <a16:creationId xmlns:a16="http://schemas.microsoft.com/office/drawing/2014/main" id="{00000000-0008-0000-0100-0000A0000000}"/>
            </a:ext>
          </a:extLst>
        </xdr:cNvPr>
        <xdr:cNvCxnSpPr/>
      </xdr:nvCxnSpPr>
      <xdr:spPr>
        <a:xfrm>
          <a:off x="723900" y="11103428"/>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a:extLst>
            <a:ext uri="{FF2B5EF4-FFF2-40B4-BE49-F238E27FC236}">
              <a16:creationId xmlns:a16="http://schemas.microsoft.com/office/drawing/2014/main" id="{00000000-0008-0000-0100-0000A1000000}"/>
            </a:ext>
          </a:extLst>
        </xdr:cNvPr>
        <xdr:cNvSpPr txBox="1"/>
      </xdr:nvSpPr>
      <xdr:spPr>
        <a:xfrm>
          <a:off x="285296"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a:extLst>
            <a:ext uri="{FF2B5EF4-FFF2-40B4-BE49-F238E27FC236}">
              <a16:creationId xmlns:a16="http://schemas.microsoft.com/office/drawing/2014/main" id="{00000000-0008-0000-0100-0000A2000000}"/>
            </a:ext>
          </a:extLst>
        </xdr:cNvPr>
        <xdr:cNvCxnSpPr/>
      </xdr:nvCxnSpPr>
      <xdr:spPr>
        <a:xfrm>
          <a:off x="723900" y="10776857"/>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a:extLst>
            <a:ext uri="{FF2B5EF4-FFF2-40B4-BE49-F238E27FC236}">
              <a16:creationId xmlns:a16="http://schemas.microsoft.com/office/drawing/2014/main" id="{00000000-0008-0000-0100-0000A3000000}"/>
            </a:ext>
          </a:extLst>
        </xdr:cNvPr>
        <xdr:cNvSpPr txBox="1"/>
      </xdr:nvSpPr>
      <xdr:spPr>
        <a:xfrm>
          <a:off x="349416"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a:extLst>
            <a:ext uri="{FF2B5EF4-FFF2-40B4-BE49-F238E27FC236}">
              <a16:creationId xmlns:a16="http://schemas.microsoft.com/office/drawing/2014/main" id="{00000000-0008-0000-0100-0000A4000000}"/>
            </a:ext>
          </a:extLst>
        </xdr:cNvPr>
        <xdr:cNvCxnSpPr/>
      </xdr:nvCxnSpPr>
      <xdr:spPr>
        <a:xfrm>
          <a:off x="723900" y="10450285"/>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a:extLst>
            <a:ext uri="{FF2B5EF4-FFF2-40B4-BE49-F238E27FC236}">
              <a16:creationId xmlns:a16="http://schemas.microsoft.com/office/drawing/2014/main" id="{00000000-0008-0000-0100-0000A5000000}"/>
            </a:ext>
          </a:extLst>
        </xdr:cNvPr>
        <xdr:cNvSpPr txBox="1"/>
      </xdr:nvSpPr>
      <xdr:spPr>
        <a:xfrm>
          <a:off x="349416"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a:extLst>
            <a:ext uri="{FF2B5EF4-FFF2-40B4-BE49-F238E27FC236}">
              <a16:creationId xmlns:a16="http://schemas.microsoft.com/office/drawing/2014/main" id="{00000000-0008-0000-0100-0000A6000000}"/>
            </a:ext>
          </a:extLst>
        </xdr:cNvPr>
        <xdr:cNvCxnSpPr/>
      </xdr:nvCxnSpPr>
      <xdr:spPr>
        <a:xfrm>
          <a:off x="723900" y="10123715"/>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a:extLst>
            <a:ext uri="{FF2B5EF4-FFF2-40B4-BE49-F238E27FC236}">
              <a16:creationId xmlns:a16="http://schemas.microsoft.com/office/drawing/2014/main" id="{00000000-0008-0000-0100-0000A7000000}"/>
            </a:ext>
          </a:extLst>
        </xdr:cNvPr>
        <xdr:cNvSpPr txBox="1"/>
      </xdr:nvSpPr>
      <xdr:spPr>
        <a:xfrm>
          <a:off x="349416"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a:extLst>
            <a:ext uri="{FF2B5EF4-FFF2-40B4-BE49-F238E27FC236}">
              <a16:creationId xmlns:a16="http://schemas.microsoft.com/office/drawing/2014/main" id="{00000000-0008-0000-0100-0000A8000000}"/>
            </a:ext>
          </a:extLst>
        </xdr:cNvPr>
        <xdr:cNvCxnSpPr/>
      </xdr:nvCxnSpPr>
      <xdr:spPr>
        <a:xfrm>
          <a:off x="723900" y="9797143"/>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a:extLst>
            <a:ext uri="{FF2B5EF4-FFF2-40B4-BE49-F238E27FC236}">
              <a16:creationId xmlns:a16="http://schemas.microsoft.com/office/drawing/2014/main" id="{00000000-0008-0000-0100-0000A9000000}"/>
            </a:ext>
          </a:extLst>
        </xdr:cNvPr>
        <xdr:cNvSpPr txBox="1"/>
      </xdr:nvSpPr>
      <xdr:spPr>
        <a:xfrm>
          <a:off x="349416"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a:extLst>
            <a:ext uri="{FF2B5EF4-FFF2-40B4-BE49-F238E27FC236}">
              <a16:creationId xmlns:a16="http://schemas.microsoft.com/office/drawing/2014/main" id="{00000000-0008-0000-0100-0000AA000000}"/>
            </a:ext>
          </a:extLst>
        </xdr:cNvPr>
        <xdr:cNvCxnSpPr/>
      </xdr:nvCxnSpPr>
      <xdr:spPr>
        <a:xfrm>
          <a:off x="723900" y="9470572"/>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a:extLst>
            <a:ext uri="{FF2B5EF4-FFF2-40B4-BE49-F238E27FC236}">
              <a16:creationId xmlns:a16="http://schemas.microsoft.com/office/drawing/2014/main" id="{00000000-0008-0000-0100-0000AB000000}"/>
            </a:ext>
          </a:extLst>
        </xdr:cNvPr>
        <xdr:cNvSpPr txBox="1"/>
      </xdr:nvSpPr>
      <xdr:spPr>
        <a:xfrm>
          <a:off x="40401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a:extLst>
            <a:ext uri="{FF2B5EF4-FFF2-40B4-BE49-F238E27FC236}">
              <a16:creationId xmlns:a16="http://schemas.microsoft.com/office/drawing/2014/main" id="{00000000-0008-0000-0100-0000AC000000}"/>
            </a:ext>
          </a:extLst>
        </xdr:cNvPr>
        <xdr:cNvCxnSpPr/>
      </xdr:nvCxnSpPr>
      <xdr:spPr>
        <a:xfrm>
          <a:off x="723900" y="9144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橋りょう・トンネル】&#10;有形固定資産減価償却率グラフ枠">
          <a:extLst>
            <a:ext uri="{FF2B5EF4-FFF2-40B4-BE49-F238E27FC236}">
              <a16:creationId xmlns:a16="http://schemas.microsoft.com/office/drawing/2014/main" id="{00000000-0008-0000-0100-0000AD000000}"/>
            </a:ext>
          </a:extLst>
        </xdr:cNvPr>
        <xdr:cNvSpPr/>
      </xdr:nvSpPr>
      <xdr:spPr>
        <a:xfrm>
          <a:off x="723900" y="9144000"/>
          <a:ext cx="4495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109401</xdr:rowOff>
    </xdr:from>
    <xdr:to>
      <xdr:col>24</xdr:col>
      <xdr:colOff>62865</xdr:colOff>
      <xdr:row>64</xdr:row>
      <xdr:rowOff>50619</xdr:rowOff>
    </xdr:to>
    <xdr:cxnSp macro="">
      <xdr:nvCxnSpPr>
        <xdr:cNvPr id="174" name="直線コネクタ 173">
          <a:extLst>
            <a:ext uri="{FF2B5EF4-FFF2-40B4-BE49-F238E27FC236}">
              <a16:creationId xmlns:a16="http://schemas.microsoft.com/office/drawing/2014/main" id="{00000000-0008-0000-0100-0000AE000000}"/>
            </a:ext>
          </a:extLst>
        </xdr:cNvPr>
        <xdr:cNvCxnSpPr/>
      </xdr:nvCxnSpPr>
      <xdr:spPr>
        <a:xfrm flipV="1">
          <a:off x="4406265" y="9539151"/>
          <a:ext cx="0" cy="1484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54446</xdr:rowOff>
    </xdr:from>
    <xdr:ext cx="405111" cy="259045"/>
    <xdr:sp macro="" textlink="">
      <xdr:nvSpPr>
        <xdr:cNvPr id="175" name="【橋りょう・トンネル】&#10;有形固定資産減価償却率最小値テキスト">
          <a:extLst>
            <a:ext uri="{FF2B5EF4-FFF2-40B4-BE49-F238E27FC236}">
              <a16:creationId xmlns:a16="http://schemas.microsoft.com/office/drawing/2014/main" id="{00000000-0008-0000-0100-0000AF000000}"/>
            </a:ext>
          </a:extLst>
        </xdr:cNvPr>
        <xdr:cNvSpPr txBox="1"/>
      </xdr:nvSpPr>
      <xdr:spPr>
        <a:xfrm>
          <a:off x="4445000" y="110272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50619</xdr:rowOff>
    </xdr:from>
    <xdr:to>
      <xdr:col>24</xdr:col>
      <xdr:colOff>152400</xdr:colOff>
      <xdr:row>64</xdr:row>
      <xdr:rowOff>50619</xdr:rowOff>
    </xdr:to>
    <xdr:cxnSp macro="">
      <xdr:nvCxnSpPr>
        <xdr:cNvPr id="176" name="直線コネクタ 175">
          <a:extLst>
            <a:ext uri="{FF2B5EF4-FFF2-40B4-BE49-F238E27FC236}">
              <a16:creationId xmlns:a16="http://schemas.microsoft.com/office/drawing/2014/main" id="{00000000-0008-0000-0100-0000B0000000}"/>
            </a:ext>
          </a:extLst>
        </xdr:cNvPr>
        <xdr:cNvCxnSpPr/>
      </xdr:nvCxnSpPr>
      <xdr:spPr>
        <a:xfrm>
          <a:off x="4327525" y="11023419"/>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56078</xdr:rowOff>
    </xdr:from>
    <xdr:ext cx="340478" cy="259045"/>
    <xdr:sp macro="" textlink="">
      <xdr:nvSpPr>
        <xdr:cNvPr id="177" name="【橋りょう・トンネル】&#10;有形固定資産減価償却率最大値テキスト">
          <a:extLst>
            <a:ext uri="{FF2B5EF4-FFF2-40B4-BE49-F238E27FC236}">
              <a16:creationId xmlns:a16="http://schemas.microsoft.com/office/drawing/2014/main" id="{00000000-0008-0000-0100-0000B1000000}"/>
            </a:ext>
          </a:extLst>
        </xdr:cNvPr>
        <xdr:cNvSpPr txBox="1"/>
      </xdr:nvSpPr>
      <xdr:spPr>
        <a:xfrm>
          <a:off x="4445000" y="931437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109401</xdr:rowOff>
    </xdr:from>
    <xdr:to>
      <xdr:col>24</xdr:col>
      <xdr:colOff>152400</xdr:colOff>
      <xdr:row>55</xdr:row>
      <xdr:rowOff>109401</xdr:rowOff>
    </xdr:to>
    <xdr:cxnSp macro="">
      <xdr:nvCxnSpPr>
        <xdr:cNvPr id="178" name="直線コネクタ 177">
          <a:extLst>
            <a:ext uri="{FF2B5EF4-FFF2-40B4-BE49-F238E27FC236}">
              <a16:creationId xmlns:a16="http://schemas.microsoft.com/office/drawing/2014/main" id="{00000000-0008-0000-0100-0000B2000000}"/>
            </a:ext>
          </a:extLst>
        </xdr:cNvPr>
        <xdr:cNvCxnSpPr/>
      </xdr:nvCxnSpPr>
      <xdr:spPr>
        <a:xfrm>
          <a:off x="4327525" y="9539151"/>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95811</xdr:rowOff>
    </xdr:from>
    <xdr:ext cx="405111" cy="259045"/>
    <xdr:sp macro="" textlink="">
      <xdr:nvSpPr>
        <xdr:cNvPr id="179" name="【橋りょう・トンネル】&#10;有形固定資産減価償却率平均値テキスト">
          <a:extLst>
            <a:ext uri="{FF2B5EF4-FFF2-40B4-BE49-F238E27FC236}">
              <a16:creationId xmlns:a16="http://schemas.microsoft.com/office/drawing/2014/main" id="{00000000-0008-0000-0100-0000B3000000}"/>
            </a:ext>
          </a:extLst>
        </xdr:cNvPr>
        <xdr:cNvSpPr txBox="1"/>
      </xdr:nvSpPr>
      <xdr:spPr>
        <a:xfrm>
          <a:off x="4445000" y="103828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117384</xdr:rowOff>
    </xdr:from>
    <xdr:to>
      <xdr:col>24</xdr:col>
      <xdr:colOff>114300</xdr:colOff>
      <xdr:row>61</xdr:row>
      <xdr:rowOff>47534</xdr:rowOff>
    </xdr:to>
    <xdr:sp macro="" textlink="">
      <xdr:nvSpPr>
        <xdr:cNvPr id="180" name="フローチャート: 判断 179">
          <a:extLst>
            <a:ext uri="{FF2B5EF4-FFF2-40B4-BE49-F238E27FC236}">
              <a16:creationId xmlns:a16="http://schemas.microsoft.com/office/drawing/2014/main" id="{00000000-0008-0000-0100-0000B4000000}"/>
            </a:ext>
          </a:extLst>
        </xdr:cNvPr>
        <xdr:cNvSpPr/>
      </xdr:nvSpPr>
      <xdr:spPr>
        <a:xfrm>
          <a:off x="4356100" y="1040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132080</xdr:rowOff>
    </xdr:from>
    <xdr:to>
      <xdr:col>20</xdr:col>
      <xdr:colOff>38100</xdr:colOff>
      <xdr:row>61</xdr:row>
      <xdr:rowOff>62230</xdr:rowOff>
    </xdr:to>
    <xdr:sp macro="" textlink="">
      <xdr:nvSpPr>
        <xdr:cNvPr id="181" name="フローチャート: 判断 180">
          <a:extLst>
            <a:ext uri="{FF2B5EF4-FFF2-40B4-BE49-F238E27FC236}">
              <a16:creationId xmlns:a16="http://schemas.microsoft.com/office/drawing/2014/main" id="{00000000-0008-0000-0100-0000B5000000}"/>
            </a:ext>
          </a:extLst>
        </xdr:cNvPr>
        <xdr:cNvSpPr/>
      </xdr:nvSpPr>
      <xdr:spPr>
        <a:xfrm>
          <a:off x="3565525" y="10419080"/>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109220</xdr:rowOff>
    </xdr:from>
    <xdr:to>
      <xdr:col>15</xdr:col>
      <xdr:colOff>101600</xdr:colOff>
      <xdr:row>61</xdr:row>
      <xdr:rowOff>39370</xdr:rowOff>
    </xdr:to>
    <xdr:sp macro="" textlink="">
      <xdr:nvSpPr>
        <xdr:cNvPr id="182" name="フローチャート: 判断 181">
          <a:extLst>
            <a:ext uri="{FF2B5EF4-FFF2-40B4-BE49-F238E27FC236}">
              <a16:creationId xmlns:a16="http://schemas.microsoft.com/office/drawing/2014/main" id="{00000000-0008-0000-0100-0000B6000000}"/>
            </a:ext>
          </a:extLst>
        </xdr:cNvPr>
        <xdr:cNvSpPr/>
      </xdr:nvSpPr>
      <xdr:spPr>
        <a:xfrm>
          <a:off x="2714625"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91259</xdr:rowOff>
    </xdr:from>
    <xdr:to>
      <xdr:col>10</xdr:col>
      <xdr:colOff>165100</xdr:colOff>
      <xdr:row>61</xdr:row>
      <xdr:rowOff>21409</xdr:rowOff>
    </xdr:to>
    <xdr:sp macro="" textlink="">
      <xdr:nvSpPr>
        <xdr:cNvPr id="183" name="フローチャート: 判断 182">
          <a:extLst>
            <a:ext uri="{FF2B5EF4-FFF2-40B4-BE49-F238E27FC236}">
              <a16:creationId xmlns:a16="http://schemas.microsoft.com/office/drawing/2014/main" id="{00000000-0008-0000-0100-0000B7000000}"/>
            </a:ext>
          </a:extLst>
        </xdr:cNvPr>
        <xdr:cNvSpPr/>
      </xdr:nvSpPr>
      <xdr:spPr>
        <a:xfrm>
          <a:off x="1873250" y="10378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66766</xdr:rowOff>
    </xdr:from>
    <xdr:to>
      <xdr:col>6</xdr:col>
      <xdr:colOff>38100</xdr:colOff>
      <xdr:row>60</xdr:row>
      <xdr:rowOff>168366</xdr:rowOff>
    </xdr:to>
    <xdr:sp macro="" textlink="">
      <xdr:nvSpPr>
        <xdr:cNvPr id="184" name="フローチャート: 判断 183">
          <a:extLst>
            <a:ext uri="{FF2B5EF4-FFF2-40B4-BE49-F238E27FC236}">
              <a16:creationId xmlns:a16="http://schemas.microsoft.com/office/drawing/2014/main" id="{00000000-0008-0000-0100-0000B8000000}"/>
            </a:ext>
          </a:extLst>
        </xdr:cNvPr>
        <xdr:cNvSpPr/>
      </xdr:nvSpPr>
      <xdr:spPr>
        <a:xfrm>
          <a:off x="1031875" y="10353766"/>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100-0000B9000000}"/>
            </a:ext>
          </a:extLst>
        </xdr:cNvPr>
        <xdr:cNvSpPr txBox="1"/>
      </xdr:nvSpPr>
      <xdr:spPr>
        <a:xfrm>
          <a:off x="422592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100-0000BA000000}"/>
            </a:ext>
          </a:extLst>
        </xdr:cNvPr>
        <xdr:cNvSpPr txBox="1"/>
      </xdr:nvSpPr>
      <xdr:spPr>
        <a:xfrm>
          <a:off x="34353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00000000-0008-0000-0100-0000BB000000}"/>
            </a:ext>
          </a:extLst>
        </xdr:cNvPr>
        <xdr:cNvSpPr txBox="1"/>
      </xdr:nvSpPr>
      <xdr:spPr>
        <a:xfrm>
          <a:off x="25844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00000000-0008-0000-0100-0000BC000000}"/>
            </a:ext>
          </a:extLst>
        </xdr:cNvPr>
        <xdr:cNvSpPr txBox="1"/>
      </xdr:nvSpPr>
      <xdr:spPr>
        <a:xfrm>
          <a:off x="17430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00000000-0008-0000-0100-0000BD000000}"/>
            </a:ext>
          </a:extLst>
        </xdr:cNvPr>
        <xdr:cNvSpPr txBox="1"/>
      </xdr:nvSpPr>
      <xdr:spPr>
        <a:xfrm>
          <a:off x="9017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104322</xdr:rowOff>
    </xdr:from>
    <xdr:to>
      <xdr:col>24</xdr:col>
      <xdr:colOff>114300</xdr:colOff>
      <xdr:row>61</xdr:row>
      <xdr:rowOff>34472</xdr:rowOff>
    </xdr:to>
    <xdr:sp macro="" textlink="">
      <xdr:nvSpPr>
        <xdr:cNvPr id="190" name="楕円 189">
          <a:extLst>
            <a:ext uri="{FF2B5EF4-FFF2-40B4-BE49-F238E27FC236}">
              <a16:creationId xmlns:a16="http://schemas.microsoft.com/office/drawing/2014/main" id="{00000000-0008-0000-0100-0000BE000000}"/>
            </a:ext>
          </a:extLst>
        </xdr:cNvPr>
        <xdr:cNvSpPr/>
      </xdr:nvSpPr>
      <xdr:spPr>
        <a:xfrm>
          <a:off x="4356100" y="10391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127199</xdr:rowOff>
    </xdr:from>
    <xdr:ext cx="405111" cy="259045"/>
    <xdr:sp macro="" textlink="">
      <xdr:nvSpPr>
        <xdr:cNvPr id="191" name="【橋りょう・トンネル】&#10;有形固定資産減価償却率該当値テキスト">
          <a:extLst>
            <a:ext uri="{FF2B5EF4-FFF2-40B4-BE49-F238E27FC236}">
              <a16:creationId xmlns:a16="http://schemas.microsoft.com/office/drawing/2014/main" id="{00000000-0008-0000-0100-0000BF000000}"/>
            </a:ext>
          </a:extLst>
        </xdr:cNvPr>
        <xdr:cNvSpPr txBox="1"/>
      </xdr:nvSpPr>
      <xdr:spPr>
        <a:xfrm>
          <a:off x="4445000" y="102427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76563</xdr:rowOff>
    </xdr:from>
    <xdr:to>
      <xdr:col>20</xdr:col>
      <xdr:colOff>38100</xdr:colOff>
      <xdr:row>61</xdr:row>
      <xdr:rowOff>6713</xdr:rowOff>
    </xdr:to>
    <xdr:sp macro="" textlink="">
      <xdr:nvSpPr>
        <xdr:cNvPr id="192" name="楕円 191">
          <a:extLst>
            <a:ext uri="{FF2B5EF4-FFF2-40B4-BE49-F238E27FC236}">
              <a16:creationId xmlns:a16="http://schemas.microsoft.com/office/drawing/2014/main" id="{00000000-0008-0000-0100-0000C0000000}"/>
            </a:ext>
          </a:extLst>
        </xdr:cNvPr>
        <xdr:cNvSpPr/>
      </xdr:nvSpPr>
      <xdr:spPr>
        <a:xfrm>
          <a:off x="3565525" y="10363563"/>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127363</xdr:rowOff>
    </xdr:from>
    <xdr:to>
      <xdr:col>24</xdr:col>
      <xdr:colOff>63500</xdr:colOff>
      <xdr:row>60</xdr:row>
      <xdr:rowOff>155122</xdr:rowOff>
    </xdr:to>
    <xdr:cxnSp macro="">
      <xdr:nvCxnSpPr>
        <xdr:cNvPr id="193" name="直線コネクタ 192">
          <a:extLst>
            <a:ext uri="{FF2B5EF4-FFF2-40B4-BE49-F238E27FC236}">
              <a16:creationId xmlns:a16="http://schemas.microsoft.com/office/drawing/2014/main" id="{00000000-0008-0000-0100-0000C1000000}"/>
            </a:ext>
          </a:extLst>
        </xdr:cNvPr>
        <xdr:cNvCxnSpPr/>
      </xdr:nvCxnSpPr>
      <xdr:spPr>
        <a:xfrm>
          <a:off x="3616325" y="10414363"/>
          <a:ext cx="790575"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48804</xdr:rowOff>
    </xdr:from>
    <xdr:to>
      <xdr:col>15</xdr:col>
      <xdr:colOff>101600</xdr:colOff>
      <xdr:row>60</xdr:row>
      <xdr:rowOff>150404</xdr:rowOff>
    </xdr:to>
    <xdr:sp macro="" textlink="">
      <xdr:nvSpPr>
        <xdr:cNvPr id="194" name="楕円 193">
          <a:extLst>
            <a:ext uri="{FF2B5EF4-FFF2-40B4-BE49-F238E27FC236}">
              <a16:creationId xmlns:a16="http://schemas.microsoft.com/office/drawing/2014/main" id="{00000000-0008-0000-0100-0000C2000000}"/>
            </a:ext>
          </a:extLst>
        </xdr:cNvPr>
        <xdr:cNvSpPr/>
      </xdr:nvSpPr>
      <xdr:spPr>
        <a:xfrm>
          <a:off x="2714625" y="10335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99604</xdr:rowOff>
    </xdr:from>
    <xdr:to>
      <xdr:col>19</xdr:col>
      <xdr:colOff>177800</xdr:colOff>
      <xdr:row>60</xdr:row>
      <xdr:rowOff>127363</xdr:rowOff>
    </xdr:to>
    <xdr:cxnSp macro="">
      <xdr:nvCxnSpPr>
        <xdr:cNvPr id="195" name="直線コネクタ 194">
          <a:extLst>
            <a:ext uri="{FF2B5EF4-FFF2-40B4-BE49-F238E27FC236}">
              <a16:creationId xmlns:a16="http://schemas.microsoft.com/office/drawing/2014/main" id="{00000000-0008-0000-0100-0000C3000000}"/>
            </a:ext>
          </a:extLst>
        </xdr:cNvPr>
        <xdr:cNvCxnSpPr/>
      </xdr:nvCxnSpPr>
      <xdr:spPr>
        <a:xfrm>
          <a:off x="2765425" y="10386604"/>
          <a:ext cx="8509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21046</xdr:rowOff>
    </xdr:from>
    <xdr:to>
      <xdr:col>10</xdr:col>
      <xdr:colOff>165100</xdr:colOff>
      <xdr:row>60</xdr:row>
      <xdr:rowOff>122646</xdr:rowOff>
    </xdr:to>
    <xdr:sp macro="" textlink="">
      <xdr:nvSpPr>
        <xdr:cNvPr id="196" name="楕円 195">
          <a:extLst>
            <a:ext uri="{FF2B5EF4-FFF2-40B4-BE49-F238E27FC236}">
              <a16:creationId xmlns:a16="http://schemas.microsoft.com/office/drawing/2014/main" id="{00000000-0008-0000-0100-0000C4000000}"/>
            </a:ext>
          </a:extLst>
        </xdr:cNvPr>
        <xdr:cNvSpPr/>
      </xdr:nvSpPr>
      <xdr:spPr>
        <a:xfrm>
          <a:off x="1873250" y="10308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71846</xdr:rowOff>
    </xdr:from>
    <xdr:to>
      <xdr:col>15</xdr:col>
      <xdr:colOff>50800</xdr:colOff>
      <xdr:row>60</xdr:row>
      <xdr:rowOff>99604</xdr:rowOff>
    </xdr:to>
    <xdr:cxnSp macro="">
      <xdr:nvCxnSpPr>
        <xdr:cNvPr id="197" name="直線コネクタ 196">
          <a:extLst>
            <a:ext uri="{FF2B5EF4-FFF2-40B4-BE49-F238E27FC236}">
              <a16:creationId xmlns:a16="http://schemas.microsoft.com/office/drawing/2014/main" id="{00000000-0008-0000-0100-0000C5000000}"/>
            </a:ext>
          </a:extLst>
        </xdr:cNvPr>
        <xdr:cNvCxnSpPr/>
      </xdr:nvCxnSpPr>
      <xdr:spPr>
        <a:xfrm>
          <a:off x="1924050" y="10358846"/>
          <a:ext cx="841375"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164737</xdr:rowOff>
    </xdr:from>
    <xdr:to>
      <xdr:col>6</xdr:col>
      <xdr:colOff>38100</xdr:colOff>
      <xdr:row>60</xdr:row>
      <xdr:rowOff>94887</xdr:rowOff>
    </xdr:to>
    <xdr:sp macro="" textlink="">
      <xdr:nvSpPr>
        <xdr:cNvPr id="198" name="楕円 197">
          <a:extLst>
            <a:ext uri="{FF2B5EF4-FFF2-40B4-BE49-F238E27FC236}">
              <a16:creationId xmlns:a16="http://schemas.microsoft.com/office/drawing/2014/main" id="{00000000-0008-0000-0100-0000C6000000}"/>
            </a:ext>
          </a:extLst>
        </xdr:cNvPr>
        <xdr:cNvSpPr/>
      </xdr:nvSpPr>
      <xdr:spPr>
        <a:xfrm>
          <a:off x="1031875" y="10280287"/>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44087</xdr:rowOff>
    </xdr:from>
    <xdr:to>
      <xdr:col>10</xdr:col>
      <xdr:colOff>114300</xdr:colOff>
      <xdr:row>60</xdr:row>
      <xdr:rowOff>71846</xdr:rowOff>
    </xdr:to>
    <xdr:cxnSp macro="">
      <xdr:nvCxnSpPr>
        <xdr:cNvPr id="199" name="直線コネクタ 198">
          <a:extLst>
            <a:ext uri="{FF2B5EF4-FFF2-40B4-BE49-F238E27FC236}">
              <a16:creationId xmlns:a16="http://schemas.microsoft.com/office/drawing/2014/main" id="{00000000-0008-0000-0100-0000C7000000}"/>
            </a:ext>
          </a:extLst>
        </xdr:cNvPr>
        <xdr:cNvCxnSpPr/>
      </xdr:nvCxnSpPr>
      <xdr:spPr>
        <a:xfrm>
          <a:off x="1082675" y="10331087"/>
          <a:ext cx="841375"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53357</xdr:rowOff>
    </xdr:from>
    <xdr:ext cx="405111" cy="259045"/>
    <xdr:sp macro="" textlink="">
      <xdr:nvSpPr>
        <xdr:cNvPr id="200" name="n_1aveValue【橋りょう・トンネル】&#10;有形固定資産減価償却率">
          <a:extLst>
            <a:ext uri="{FF2B5EF4-FFF2-40B4-BE49-F238E27FC236}">
              <a16:creationId xmlns:a16="http://schemas.microsoft.com/office/drawing/2014/main" id="{00000000-0008-0000-0100-0000C8000000}"/>
            </a:ext>
          </a:extLst>
        </xdr:cNvPr>
        <xdr:cNvSpPr txBox="1"/>
      </xdr:nvSpPr>
      <xdr:spPr>
        <a:xfrm>
          <a:off x="3410594" y="1051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30497</xdr:rowOff>
    </xdr:from>
    <xdr:ext cx="405111" cy="259045"/>
    <xdr:sp macro="" textlink="">
      <xdr:nvSpPr>
        <xdr:cNvPr id="201" name="n_2aveValue【橋りょう・トンネル】&#10;有形固定資産減価償却率">
          <a:extLst>
            <a:ext uri="{FF2B5EF4-FFF2-40B4-BE49-F238E27FC236}">
              <a16:creationId xmlns:a16="http://schemas.microsoft.com/office/drawing/2014/main" id="{00000000-0008-0000-0100-0000C9000000}"/>
            </a:ext>
          </a:extLst>
        </xdr:cNvPr>
        <xdr:cNvSpPr txBox="1"/>
      </xdr:nvSpPr>
      <xdr:spPr>
        <a:xfrm>
          <a:off x="2572394" y="1048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12536</xdr:rowOff>
    </xdr:from>
    <xdr:ext cx="405111" cy="259045"/>
    <xdr:sp macro="" textlink="">
      <xdr:nvSpPr>
        <xdr:cNvPr id="202" name="n_3aveValue【橋りょう・トンネル】&#10;有形固定資産減価償却率">
          <a:extLst>
            <a:ext uri="{FF2B5EF4-FFF2-40B4-BE49-F238E27FC236}">
              <a16:creationId xmlns:a16="http://schemas.microsoft.com/office/drawing/2014/main" id="{00000000-0008-0000-0100-0000CA000000}"/>
            </a:ext>
          </a:extLst>
        </xdr:cNvPr>
        <xdr:cNvSpPr txBox="1"/>
      </xdr:nvSpPr>
      <xdr:spPr>
        <a:xfrm>
          <a:off x="1731019" y="104709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159493</xdr:rowOff>
    </xdr:from>
    <xdr:ext cx="405111" cy="259045"/>
    <xdr:sp macro="" textlink="">
      <xdr:nvSpPr>
        <xdr:cNvPr id="203" name="n_4aveValue【橋りょう・トンネル】&#10;有形固定資産減価償却率">
          <a:extLst>
            <a:ext uri="{FF2B5EF4-FFF2-40B4-BE49-F238E27FC236}">
              <a16:creationId xmlns:a16="http://schemas.microsoft.com/office/drawing/2014/main" id="{00000000-0008-0000-0100-0000CB000000}"/>
            </a:ext>
          </a:extLst>
        </xdr:cNvPr>
        <xdr:cNvSpPr txBox="1"/>
      </xdr:nvSpPr>
      <xdr:spPr>
        <a:xfrm>
          <a:off x="889644" y="104464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23240</xdr:rowOff>
    </xdr:from>
    <xdr:ext cx="405111" cy="259045"/>
    <xdr:sp macro="" textlink="">
      <xdr:nvSpPr>
        <xdr:cNvPr id="204" name="n_1mainValue【橋りょう・トンネル】&#10;有形固定資産減価償却率">
          <a:extLst>
            <a:ext uri="{FF2B5EF4-FFF2-40B4-BE49-F238E27FC236}">
              <a16:creationId xmlns:a16="http://schemas.microsoft.com/office/drawing/2014/main" id="{00000000-0008-0000-0100-0000CC000000}"/>
            </a:ext>
          </a:extLst>
        </xdr:cNvPr>
        <xdr:cNvSpPr txBox="1"/>
      </xdr:nvSpPr>
      <xdr:spPr>
        <a:xfrm>
          <a:off x="3410594" y="10138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166931</xdr:rowOff>
    </xdr:from>
    <xdr:ext cx="405111" cy="259045"/>
    <xdr:sp macro="" textlink="">
      <xdr:nvSpPr>
        <xdr:cNvPr id="205" name="n_2mainValue【橋りょう・トンネル】&#10;有形固定資産減価償却率">
          <a:extLst>
            <a:ext uri="{FF2B5EF4-FFF2-40B4-BE49-F238E27FC236}">
              <a16:creationId xmlns:a16="http://schemas.microsoft.com/office/drawing/2014/main" id="{00000000-0008-0000-0100-0000CD000000}"/>
            </a:ext>
          </a:extLst>
        </xdr:cNvPr>
        <xdr:cNvSpPr txBox="1"/>
      </xdr:nvSpPr>
      <xdr:spPr>
        <a:xfrm>
          <a:off x="2572394" y="101110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139173</xdr:rowOff>
    </xdr:from>
    <xdr:ext cx="405111" cy="259045"/>
    <xdr:sp macro="" textlink="">
      <xdr:nvSpPr>
        <xdr:cNvPr id="206" name="n_3mainValue【橋りょう・トンネル】&#10;有形固定資産減価償却率">
          <a:extLst>
            <a:ext uri="{FF2B5EF4-FFF2-40B4-BE49-F238E27FC236}">
              <a16:creationId xmlns:a16="http://schemas.microsoft.com/office/drawing/2014/main" id="{00000000-0008-0000-0100-0000CE000000}"/>
            </a:ext>
          </a:extLst>
        </xdr:cNvPr>
        <xdr:cNvSpPr txBox="1"/>
      </xdr:nvSpPr>
      <xdr:spPr>
        <a:xfrm>
          <a:off x="1731019" y="100832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111414</xdr:rowOff>
    </xdr:from>
    <xdr:ext cx="405111" cy="259045"/>
    <xdr:sp macro="" textlink="">
      <xdr:nvSpPr>
        <xdr:cNvPr id="207" name="n_4mainValue【橋りょう・トンネル】&#10;有形固定資産減価償却率">
          <a:extLst>
            <a:ext uri="{FF2B5EF4-FFF2-40B4-BE49-F238E27FC236}">
              <a16:creationId xmlns:a16="http://schemas.microsoft.com/office/drawing/2014/main" id="{00000000-0008-0000-0100-0000CF000000}"/>
            </a:ext>
          </a:extLst>
        </xdr:cNvPr>
        <xdr:cNvSpPr txBox="1"/>
      </xdr:nvSpPr>
      <xdr:spPr>
        <a:xfrm>
          <a:off x="889644" y="10055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a:extLst>
            <a:ext uri="{FF2B5EF4-FFF2-40B4-BE49-F238E27FC236}">
              <a16:creationId xmlns:a16="http://schemas.microsoft.com/office/drawing/2014/main" id="{00000000-0008-0000-0100-0000D0000000}"/>
            </a:ext>
          </a:extLst>
        </xdr:cNvPr>
        <xdr:cNvSpPr/>
      </xdr:nvSpPr>
      <xdr:spPr>
        <a:xfrm>
          <a:off x="6280150" y="8001000"/>
          <a:ext cx="448627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a:extLst>
            <a:ext uri="{FF2B5EF4-FFF2-40B4-BE49-F238E27FC236}">
              <a16:creationId xmlns:a16="http://schemas.microsoft.com/office/drawing/2014/main" id="{00000000-0008-0000-0100-0000D1000000}"/>
            </a:ext>
          </a:extLst>
        </xdr:cNvPr>
        <xdr:cNvSpPr/>
      </xdr:nvSpPr>
      <xdr:spPr>
        <a:xfrm>
          <a:off x="6397625" y="866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a:extLst>
            <a:ext uri="{FF2B5EF4-FFF2-40B4-BE49-F238E27FC236}">
              <a16:creationId xmlns:a16="http://schemas.microsoft.com/office/drawing/2014/main" id="{00000000-0008-0000-0100-0000D2000000}"/>
            </a:ext>
          </a:extLst>
        </xdr:cNvPr>
        <xdr:cNvSpPr/>
      </xdr:nvSpPr>
      <xdr:spPr>
        <a:xfrm>
          <a:off x="6397625" y="886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a:extLst>
            <a:ext uri="{FF2B5EF4-FFF2-40B4-BE49-F238E27FC236}">
              <a16:creationId xmlns:a16="http://schemas.microsoft.com/office/drawing/2014/main" id="{00000000-0008-0000-0100-0000D3000000}"/>
            </a:ext>
          </a:extLst>
        </xdr:cNvPr>
        <xdr:cNvSpPr/>
      </xdr:nvSpPr>
      <xdr:spPr>
        <a:xfrm>
          <a:off x="7366000" y="866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a:extLst>
            <a:ext uri="{FF2B5EF4-FFF2-40B4-BE49-F238E27FC236}">
              <a16:creationId xmlns:a16="http://schemas.microsoft.com/office/drawing/2014/main" id="{00000000-0008-0000-0100-0000D4000000}"/>
            </a:ext>
          </a:extLst>
        </xdr:cNvPr>
        <xdr:cNvSpPr/>
      </xdr:nvSpPr>
      <xdr:spPr>
        <a:xfrm>
          <a:off x="7366000" y="886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a:extLst>
            <a:ext uri="{FF2B5EF4-FFF2-40B4-BE49-F238E27FC236}">
              <a16:creationId xmlns:a16="http://schemas.microsoft.com/office/drawing/2014/main" id="{00000000-0008-0000-0100-0000D5000000}"/>
            </a:ext>
          </a:extLst>
        </xdr:cNvPr>
        <xdr:cNvSpPr/>
      </xdr:nvSpPr>
      <xdr:spPr>
        <a:xfrm>
          <a:off x="8451850" y="866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a:extLst>
            <a:ext uri="{FF2B5EF4-FFF2-40B4-BE49-F238E27FC236}">
              <a16:creationId xmlns:a16="http://schemas.microsoft.com/office/drawing/2014/main" id="{00000000-0008-0000-0100-0000D6000000}"/>
            </a:ext>
          </a:extLst>
        </xdr:cNvPr>
        <xdr:cNvSpPr/>
      </xdr:nvSpPr>
      <xdr:spPr>
        <a:xfrm>
          <a:off x="8451850" y="886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a:extLst>
            <a:ext uri="{FF2B5EF4-FFF2-40B4-BE49-F238E27FC236}">
              <a16:creationId xmlns:a16="http://schemas.microsoft.com/office/drawing/2014/main" id="{00000000-0008-0000-0100-0000D7000000}"/>
            </a:ext>
          </a:extLst>
        </xdr:cNvPr>
        <xdr:cNvSpPr/>
      </xdr:nvSpPr>
      <xdr:spPr>
        <a:xfrm>
          <a:off x="6280150" y="9144000"/>
          <a:ext cx="448627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a:extLst>
            <a:ext uri="{FF2B5EF4-FFF2-40B4-BE49-F238E27FC236}">
              <a16:creationId xmlns:a16="http://schemas.microsoft.com/office/drawing/2014/main" id="{00000000-0008-0000-0100-0000D8000000}"/>
            </a:ext>
          </a:extLst>
        </xdr:cNvPr>
        <xdr:cNvSpPr txBox="1"/>
      </xdr:nvSpPr>
      <xdr:spPr>
        <a:xfrm>
          <a:off x="624205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a:extLst>
            <a:ext uri="{FF2B5EF4-FFF2-40B4-BE49-F238E27FC236}">
              <a16:creationId xmlns:a16="http://schemas.microsoft.com/office/drawing/2014/main" id="{00000000-0008-0000-0100-0000D9000000}"/>
            </a:ext>
          </a:extLst>
        </xdr:cNvPr>
        <xdr:cNvCxnSpPr/>
      </xdr:nvCxnSpPr>
      <xdr:spPr>
        <a:xfrm>
          <a:off x="6280150" y="114300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8" name="直線コネクタ 217">
          <a:extLst>
            <a:ext uri="{FF2B5EF4-FFF2-40B4-BE49-F238E27FC236}">
              <a16:creationId xmlns:a16="http://schemas.microsoft.com/office/drawing/2014/main" id="{00000000-0008-0000-0100-0000DA000000}"/>
            </a:ext>
          </a:extLst>
        </xdr:cNvPr>
        <xdr:cNvCxnSpPr/>
      </xdr:nvCxnSpPr>
      <xdr:spPr>
        <a:xfrm>
          <a:off x="6280150" y="109728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19" name="テキスト ボックス 218">
          <a:extLst>
            <a:ext uri="{FF2B5EF4-FFF2-40B4-BE49-F238E27FC236}">
              <a16:creationId xmlns:a16="http://schemas.microsoft.com/office/drawing/2014/main" id="{00000000-0008-0000-0100-0000DB000000}"/>
            </a:ext>
          </a:extLst>
        </xdr:cNvPr>
        <xdr:cNvSpPr txBox="1"/>
      </xdr:nvSpPr>
      <xdr:spPr>
        <a:xfrm>
          <a:off x="6040889"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20" name="直線コネクタ 219">
          <a:extLst>
            <a:ext uri="{FF2B5EF4-FFF2-40B4-BE49-F238E27FC236}">
              <a16:creationId xmlns:a16="http://schemas.microsoft.com/office/drawing/2014/main" id="{00000000-0008-0000-0100-0000DC000000}"/>
            </a:ext>
          </a:extLst>
        </xdr:cNvPr>
        <xdr:cNvCxnSpPr/>
      </xdr:nvCxnSpPr>
      <xdr:spPr>
        <a:xfrm>
          <a:off x="6280150" y="105156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86377</xdr:rowOff>
    </xdr:from>
    <xdr:ext cx="685572" cy="259045"/>
    <xdr:sp macro="" textlink="">
      <xdr:nvSpPr>
        <xdr:cNvPr id="221" name="テキスト ボックス 220">
          <a:extLst>
            <a:ext uri="{FF2B5EF4-FFF2-40B4-BE49-F238E27FC236}">
              <a16:creationId xmlns:a16="http://schemas.microsoft.com/office/drawing/2014/main" id="{00000000-0008-0000-0100-0000DD000000}"/>
            </a:ext>
          </a:extLst>
        </xdr:cNvPr>
        <xdr:cNvSpPr txBox="1"/>
      </xdr:nvSpPr>
      <xdr:spPr>
        <a:xfrm>
          <a:off x="5623153" y="1037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22" name="直線コネクタ 221">
          <a:extLst>
            <a:ext uri="{FF2B5EF4-FFF2-40B4-BE49-F238E27FC236}">
              <a16:creationId xmlns:a16="http://schemas.microsoft.com/office/drawing/2014/main" id="{00000000-0008-0000-0100-0000DE000000}"/>
            </a:ext>
          </a:extLst>
        </xdr:cNvPr>
        <xdr:cNvCxnSpPr/>
      </xdr:nvCxnSpPr>
      <xdr:spPr>
        <a:xfrm>
          <a:off x="6280150" y="100584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223" name="テキスト ボックス 222">
          <a:extLst>
            <a:ext uri="{FF2B5EF4-FFF2-40B4-BE49-F238E27FC236}">
              <a16:creationId xmlns:a16="http://schemas.microsoft.com/office/drawing/2014/main" id="{00000000-0008-0000-0100-0000DF000000}"/>
            </a:ext>
          </a:extLst>
        </xdr:cNvPr>
        <xdr:cNvSpPr txBox="1"/>
      </xdr:nvSpPr>
      <xdr:spPr>
        <a:xfrm>
          <a:off x="5623153"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4" name="直線コネクタ 223">
          <a:extLst>
            <a:ext uri="{FF2B5EF4-FFF2-40B4-BE49-F238E27FC236}">
              <a16:creationId xmlns:a16="http://schemas.microsoft.com/office/drawing/2014/main" id="{00000000-0008-0000-0100-0000E0000000}"/>
            </a:ext>
          </a:extLst>
        </xdr:cNvPr>
        <xdr:cNvCxnSpPr/>
      </xdr:nvCxnSpPr>
      <xdr:spPr>
        <a:xfrm>
          <a:off x="6280150" y="96012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225" name="テキスト ボックス 224">
          <a:extLst>
            <a:ext uri="{FF2B5EF4-FFF2-40B4-BE49-F238E27FC236}">
              <a16:creationId xmlns:a16="http://schemas.microsoft.com/office/drawing/2014/main" id="{00000000-0008-0000-0100-0000E1000000}"/>
            </a:ext>
          </a:extLst>
        </xdr:cNvPr>
        <xdr:cNvSpPr txBox="1"/>
      </xdr:nvSpPr>
      <xdr:spPr>
        <a:xfrm>
          <a:off x="5623153"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6" name="直線コネクタ 225">
          <a:extLst>
            <a:ext uri="{FF2B5EF4-FFF2-40B4-BE49-F238E27FC236}">
              <a16:creationId xmlns:a16="http://schemas.microsoft.com/office/drawing/2014/main" id="{00000000-0008-0000-0100-0000E2000000}"/>
            </a:ext>
          </a:extLst>
        </xdr:cNvPr>
        <xdr:cNvCxnSpPr/>
      </xdr:nvCxnSpPr>
      <xdr:spPr>
        <a:xfrm>
          <a:off x="6280150" y="91440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7" name="テキスト ボックス 226">
          <a:extLst>
            <a:ext uri="{FF2B5EF4-FFF2-40B4-BE49-F238E27FC236}">
              <a16:creationId xmlns:a16="http://schemas.microsoft.com/office/drawing/2014/main" id="{00000000-0008-0000-0100-0000E3000000}"/>
            </a:ext>
          </a:extLst>
        </xdr:cNvPr>
        <xdr:cNvSpPr txBox="1"/>
      </xdr:nvSpPr>
      <xdr:spPr>
        <a:xfrm>
          <a:off x="5623153"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8" name="【橋りょう・トンネル】&#10;一人当たり有形固定資産（償却資産）額グラフ枠">
          <a:extLst>
            <a:ext uri="{FF2B5EF4-FFF2-40B4-BE49-F238E27FC236}">
              <a16:creationId xmlns:a16="http://schemas.microsoft.com/office/drawing/2014/main" id="{00000000-0008-0000-0100-0000E4000000}"/>
            </a:ext>
          </a:extLst>
        </xdr:cNvPr>
        <xdr:cNvSpPr/>
      </xdr:nvSpPr>
      <xdr:spPr>
        <a:xfrm>
          <a:off x="6280150" y="9144000"/>
          <a:ext cx="448627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23888</xdr:rowOff>
    </xdr:from>
    <xdr:to>
      <xdr:col>54</xdr:col>
      <xdr:colOff>189865</xdr:colOff>
      <xdr:row>63</xdr:row>
      <xdr:rowOff>169952</xdr:rowOff>
    </xdr:to>
    <xdr:cxnSp macro="">
      <xdr:nvCxnSpPr>
        <xdr:cNvPr id="229" name="直線コネクタ 228">
          <a:extLst>
            <a:ext uri="{FF2B5EF4-FFF2-40B4-BE49-F238E27FC236}">
              <a16:creationId xmlns:a16="http://schemas.microsoft.com/office/drawing/2014/main" id="{00000000-0008-0000-0100-0000E5000000}"/>
            </a:ext>
          </a:extLst>
        </xdr:cNvPr>
        <xdr:cNvCxnSpPr/>
      </xdr:nvCxnSpPr>
      <xdr:spPr>
        <a:xfrm flipV="1">
          <a:off x="9952990" y="9625088"/>
          <a:ext cx="0" cy="13462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2329</xdr:rowOff>
    </xdr:from>
    <xdr:ext cx="469744" cy="259045"/>
    <xdr:sp macro="" textlink="">
      <xdr:nvSpPr>
        <xdr:cNvPr id="230" name="【橋りょう・トンネル】&#10;一人当たり有形固定資産（償却資産）額最小値テキスト">
          <a:extLst>
            <a:ext uri="{FF2B5EF4-FFF2-40B4-BE49-F238E27FC236}">
              <a16:creationId xmlns:a16="http://schemas.microsoft.com/office/drawing/2014/main" id="{00000000-0008-0000-0100-0000E6000000}"/>
            </a:ext>
          </a:extLst>
        </xdr:cNvPr>
        <xdr:cNvSpPr txBox="1"/>
      </xdr:nvSpPr>
      <xdr:spPr>
        <a:xfrm>
          <a:off x="9991725" y="10975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169952</xdr:rowOff>
    </xdr:from>
    <xdr:to>
      <xdr:col>55</xdr:col>
      <xdr:colOff>88900</xdr:colOff>
      <xdr:row>63</xdr:row>
      <xdr:rowOff>169952</xdr:rowOff>
    </xdr:to>
    <xdr:cxnSp macro="">
      <xdr:nvCxnSpPr>
        <xdr:cNvPr id="231" name="直線コネクタ 230">
          <a:extLst>
            <a:ext uri="{FF2B5EF4-FFF2-40B4-BE49-F238E27FC236}">
              <a16:creationId xmlns:a16="http://schemas.microsoft.com/office/drawing/2014/main" id="{00000000-0008-0000-0100-0000E7000000}"/>
            </a:ext>
          </a:extLst>
        </xdr:cNvPr>
        <xdr:cNvCxnSpPr/>
      </xdr:nvCxnSpPr>
      <xdr:spPr>
        <a:xfrm>
          <a:off x="9874250" y="10971302"/>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142015</xdr:rowOff>
    </xdr:from>
    <xdr:ext cx="690189" cy="259045"/>
    <xdr:sp macro="" textlink="">
      <xdr:nvSpPr>
        <xdr:cNvPr id="232" name="【橋りょう・トンネル】&#10;一人当たり有形固定資産（償却資産）額最大値テキスト">
          <a:extLst>
            <a:ext uri="{FF2B5EF4-FFF2-40B4-BE49-F238E27FC236}">
              <a16:creationId xmlns:a16="http://schemas.microsoft.com/office/drawing/2014/main" id="{00000000-0008-0000-0100-0000E8000000}"/>
            </a:ext>
          </a:extLst>
        </xdr:cNvPr>
        <xdr:cNvSpPr txBox="1"/>
      </xdr:nvSpPr>
      <xdr:spPr>
        <a:xfrm>
          <a:off x="9991725" y="940031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5,895,505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23888</xdr:rowOff>
    </xdr:from>
    <xdr:to>
      <xdr:col>55</xdr:col>
      <xdr:colOff>88900</xdr:colOff>
      <xdr:row>56</xdr:row>
      <xdr:rowOff>23888</xdr:rowOff>
    </xdr:to>
    <xdr:cxnSp macro="">
      <xdr:nvCxnSpPr>
        <xdr:cNvPr id="233" name="直線コネクタ 232">
          <a:extLst>
            <a:ext uri="{FF2B5EF4-FFF2-40B4-BE49-F238E27FC236}">
              <a16:creationId xmlns:a16="http://schemas.microsoft.com/office/drawing/2014/main" id="{00000000-0008-0000-0100-0000E9000000}"/>
            </a:ext>
          </a:extLst>
        </xdr:cNvPr>
        <xdr:cNvCxnSpPr/>
      </xdr:nvCxnSpPr>
      <xdr:spPr>
        <a:xfrm>
          <a:off x="9874250" y="9625088"/>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58564</xdr:rowOff>
    </xdr:from>
    <xdr:ext cx="690189" cy="259045"/>
    <xdr:sp macro="" textlink="">
      <xdr:nvSpPr>
        <xdr:cNvPr id="234" name="【橋りょう・トンネル】&#10;一人当たり有形固定資産（償却資産）額平均値テキスト">
          <a:extLst>
            <a:ext uri="{FF2B5EF4-FFF2-40B4-BE49-F238E27FC236}">
              <a16:creationId xmlns:a16="http://schemas.microsoft.com/office/drawing/2014/main" id="{00000000-0008-0000-0100-0000EA000000}"/>
            </a:ext>
          </a:extLst>
        </xdr:cNvPr>
        <xdr:cNvSpPr txBox="1"/>
      </xdr:nvSpPr>
      <xdr:spPr>
        <a:xfrm>
          <a:off x="9991725" y="10517014"/>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1,121,667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35687</xdr:rowOff>
    </xdr:from>
    <xdr:to>
      <xdr:col>55</xdr:col>
      <xdr:colOff>50800</xdr:colOff>
      <xdr:row>62</xdr:row>
      <xdr:rowOff>137287</xdr:rowOff>
    </xdr:to>
    <xdr:sp macro="" textlink="">
      <xdr:nvSpPr>
        <xdr:cNvPr id="235" name="フローチャート: 判断 234">
          <a:extLst>
            <a:ext uri="{FF2B5EF4-FFF2-40B4-BE49-F238E27FC236}">
              <a16:creationId xmlns:a16="http://schemas.microsoft.com/office/drawing/2014/main" id="{00000000-0008-0000-0100-0000EB000000}"/>
            </a:ext>
          </a:extLst>
        </xdr:cNvPr>
        <xdr:cNvSpPr/>
      </xdr:nvSpPr>
      <xdr:spPr>
        <a:xfrm>
          <a:off x="9912350" y="10665587"/>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5440</xdr:rowOff>
    </xdr:from>
    <xdr:to>
      <xdr:col>50</xdr:col>
      <xdr:colOff>165100</xdr:colOff>
      <xdr:row>62</xdr:row>
      <xdr:rowOff>107040</xdr:rowOff>
    </xdr:to>
    <xdr:sp macro="" textlink="">
      <xdr:nvSpPr>
        <xdr:cNvPr id="236" name="フローチャート: 判断 235">
          <a:extLst>
            <a:ext uri="{FF2B5EF4-FFF2-40B4-BE49-F238E27FC236}">
              <a16:creationId xmlns:a16="http://schemas.microsoft.com/office/drawing/2014/main" id="{00000000-0008-0000-0100-0000EC000000}"/>
            </a:ext>
          </a:extLst>
        </xdr:cNvPr>
        <xdr:cNvSpPr/>
      </xdr:nvSpPr>
      <xdr:spPr>
        <a:xfrm>
          <a:off x="9112250" y="10635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49046</xdr:rowOff>
    </xdr:from>
    <xdr:to>
      <xdr:col>46</xdr:col>
      <xdr:colOff>38100</xdr:colOff>
      <xdr:row>62</xdr:row>
      <xdr:rowOff>150646</xdr:rowOff>
    </xdr:to>
    <xdr:sp macro="" textlink="">
      <xdr:nvSpPr>
        <xdr:cNvPr id="237" name="フローチャート: 判断 236">
          <a:extLst>
            <a:ext uri="{FF2B5EF4-FFF2-40B4-BE49-F238E27FC236}">
              <a16:creationId xmlns:a16="http://schemas.microsoft.com/office/drawing/2014/main" id="{00000000-0008-0000-0100-0000ED000000}"/>
            </a:ext>
          </a:extLst>
        </xdr:cNvPr>
        <xdr:cNvSpPr/>
      </xdr:nvSpPr>
      <xdr:spPr>
        <a:xfrm>
          <a:off x="8270875" y="10678946"/>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59434</xdr:rowOff>
    </xdr:from>
    <xdr:to>
      <xdr:col>41</xdr:col>
      <xdr:colOff>101600</xdr:colOff>
      <xdr:row>62</xdr:row>
      <xdr:rowOff>161034</xdr:rowOff>
    </xdr:to>
    <xdr:sp macro="" textlink="">
      <xdr:nvSpPr>
        <xdr:cNvPr id="238" name="フローチャート: 判断 237">
          <a:extLst>
            <a:ext uri="{FF2B5EF4-FFF2-40B4-BE49-F238E27FC236}">
              <a16:creationId xmlns:a16="http://schemas.microsoft.com/office/drawing/2014/main" id="{00000000-0008-0000-0100-0000EE000000}"/>
            </a:ext>
          </a:extLst>
        </xdr:cNvPr>
        <xdr:cNvSpPr/>
      </xdr:nvSpPr>
      <xdr:spPr>
        <a:xfrm>
          <a:off x="7419975" y="10689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54958</xdr:rowOff>
    </xdr:from>
    <xdr:to>
      <xdr:col>36</xdr:col>
      <xdr:colOff>165100</xdr:colOff>
      <xdr:row>62</xdr:row>
      <xdr:rowOff>156558</xdr:rowOff>
    </xdr:to>
    <xdr:sp macro="" textlink="">
      <xdr:nvSpPr>
        <xdr:cNvPr id="239" name="フローチャート: 判断 238">
          <a:extLst>
            <a:ext uri="{FF2B5EF4-FFF2-40B4-BE49-F238E27FC236}">
              <a16:creationId xmlns:a16="http://schemas.microsoft.com/office/drawing/2014/main" id="{00000000-0008-0000-0100-0000EF000000}"/>
            </a:ext>
          </a:extLst>
        </xdr:cNvPr>
        <xdr:cNvSpPr/>
      </xdr:nvSpPr>
      <xdr:spPr>
        <a:xfrm>
          <a:off x="6578600" y="10684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00000000-0008-0000-0100-0000F0000000}"/>
            </a:ext>
          </a:extLst>
        </xdr:cNvPr>
        <xdr:cNvSpPr txBox="1"/>
      </xdr:nvSpPr>
      <xdr:spPr>
        <a:xfrm>
          <a:off x="97726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00000000-0008-0000-0100-0000F1000000}"/>
            </a:ext>
          </a:extLst>
        </xdr:cNvPr>
        <xdr:cNvSpPr txBox="1"/>
      </xdr:nvSpPr>
      <xdr:spPr>
        <a:xfrm>
          <a:off x="89820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0000000-0008-0000-0100-0000F2000000}"/>
            </a:ext>
          </a:extLst>
        </xdr:cNvPr>
        <xdr:cNvSpPr txBox="1"/>
      </xdr:nvSpPr>
      <xdr:spPr>
        <a:xfrm>
          <a:off x="81407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000000-0008-0000-0100-0000F3000000}"/>
            </a:ext>
          </a:extLst>
        </xdr:cNvPr>
        <xdr:cNvSpPr txBox="1"/>
      </xdr:nvSpPr>
      <xdr:spPr>
        <a:xfrm>
          <a:off x="728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00000000-0008-0000-0100-0000F4000000}"/>
            </a:ext>
          </a:extLst>
        </xdr:cNvPr>
        <xdr:cNvSpPr txBox="1"/>
      </xdr:nvSpPr>
      <xdr:spPr>
        <a:xfrm>
          <a:off x="644842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119152</xdr:rowOff>
    </xdr:from>
    <xdr:to>
      <xdr:col>55</xdr:col>
      <xdr:colOff>50800</xdr:colOff>
      <xdr:row>64</xdr:row>
      <xdr:rowOff>49302</xdr:rowOff>
    </xdr:to>
    <xdr:sp macro="" textlink="">
      <xdr:nvSpPr>
        <xdr:cNvPr id="245" name="楕円 244">
          <a:extLst>
            <a:ext uri="{FF2B5EF4-FFF2-40B4-BE49-F238E27FC236}">
              <a16:creationId xmlns:a16="http://schemas.microsoft.com/office/drawing/2014/main" id="{00000000-0008-0000-0100-0000F5000000}"/>
            </a:ext>
          </a:extLst>
        </xdr:cNvPr>
        <xdr:cNvSpPr/>
      </xdr:nvSpPr>
      <xdr:spPr>
        <a:xfrm>
          <a:off x="9912350" y="10920502"/>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34079</xdr:rowOff>
    </xdr:from>
    <xdr:ext cx="469744" cy="259045"/>
    <xdr:sp macro="" textlink="">
      <xdr:nvSpPr>
        <xdr:cNvPr id="246" name="【橋りょう・トンネル】&#10;一人当たり有形固定資産（償却資産）額該当値テキスト">
          <a:extLst>
            <a:ext uri="{FF2B5EF4-FFF2-40B4-BE49-F238E27FC236}">
              <a16:creationId xmlns:a16="http://schemas.microsoft.com/office/drawing/2014/main" id="{00000000-0008-0000-0100-0000F6000000}"/>
            </a:ext>
          </a:extLst>
        </xdr:cNvPr>
        <xdr:cNvSpPr txBox="1"/>
      </xdr:nvSpPr>
      <xdr:spPr>
        <a:xfrm>
          <a:off x="9991725" y="10835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119178</xdr:rowOff>
    </xdr:from>
    <xdr:to>
      <xdr:col>50</xdr:col>
      <xdr:colOff>165100</xdr:colOff>
      <xdr:row>64</xdr:row>
      <xdr:rowOff>49328</xdr:rowOff>
    </xdr:to>
    <xdr:sp macro="" textlink="">
      <xdr:nvSpPr>
        <xdr:cNvPr id="247" name="楕円 246">
          <a:extLst>
            <a:ext uri="{FF2B5EF4-FFF2-40B4-BE49-F238E27FC236}">
              <a16:creationId xmlns:a16="http://schemas.microsoft.com/office/drawing/2014/main" id="{00000000-0008-0000-0100-0000F7000000}"/>
            </a:ext>
          </a:extLst>
        </xdr:cNvPr>
        <xdr:cNvSpPr/>
      </xdr:nvSpPr>
      <xdr:spPr>
        <a:xfrm>
          <a:off x="9112250" y="10920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169952</xdr:rowOff>
    </xdr:from>
    <xdr:to>
      <xdr:col>55</xdr:col>
      <xdr:colOff>0</xdr:colOff>
      <xdr:row>63</xdr:row>
      <xdr:rowOff>169978</xdr:rowOff>
    </xdr:to>
    <xdr:cxnSp macro="">
      <xdr:nvCxnSpPr>
        <xdr:cNvPr id="248" name="直線コネクタ 247">
          <a:extLst>
            <a:ext uri="{FF2B5EF4-FFF2-40B4-BE49-F238E27FC236}">
              <a16:creationId xmlns:a16="http://schemas.microsoft.com/office/drawing/2014/main" id="{00000000-0008-0000-0100-0000F8000000}"/>
            </a:ext>
          </a:extLst>
        </xdr:cNvPr>
        <xdr:cNvCxnSpPr/>
      </xdr:nvCxnSpPr>
      <xdr:spPr>
        <a:xfrm flipV="1">
          <a:off x="9163050" y="10971302"/>
          <a:ext cx="790575" cy="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119241</xdr:rowOff>
    </xdr:from>
    <xdr:to>
      <xdr:col>46</xdr:col>
      <xdr:colOff>38100</xdr:colOff>
      <xdr:row>64</xdr:row>
      <xdr:rowOff>49391</xdr:rowOff>
    </xdr:to>
    <xdr:sp macro="" textlink="">
      <xdr:nvSpPr>
        <xdr:cNvPr id="249" name="楕円 248">
          <a:extLst>
            <a:ext uri="{FF2B5EF4-FFF2-40B4-BE49-F238E27FC236}">
              <a16:creationId xmlns:a16="http://schemas.microsoft.com/office/drawing/2014/main" id="{00000000-0008-0000-0100-0000F9000000}"/>
            </a:ext>
          </a:extLst>
        </xdr:cNvPr>
        <xdr:cNvSpPr/>
      </xdr:nvSpPr>
      <xdr:spPr>
        <a:xfrm>
          <a:off x="8270875" y="10920591"/>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169978</xdr:rowOff>
    </xdr:from>
    <xdr:to>
      <xdr:col>50</xdr:col>
      <xdr:colOff>114300</xdr:colOff>
      <xdr:row>63</xdr:row>
      <xdr:rowOff>170041</xdr:rowOff>
    </xdr:to>
    <xdr:cxnSp macro="">
      <xdr:nvCxnSpPr>
        <xdr:cNvPr id="250" name="直線コネクタ 249">
          <a:extLst>
            <a:ext uri="{FF2B5EF4-FFF2-40B4-BE49-F238E27FC236}">
              <a16:creationId xmlns:a16="http://schemas.microsoft.com/office/drawing/2014/main" id="{00000000-0008-0000-0100-0000FA000000}"/>
            </a:ext>
          </a:extLst>
        </xdr:cNvPr>
        <xdr:cNvCxnSpPr/>
      </xdr:nvCxnSpPr>
      <xdr:spPr>
        <a:xfrm flipV="1">
          <a:off x="8321675" y="10971328"/>
          <a:ext cx="841375" cy="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119237</xdr:rowOff>
    </xdr:from>
    <xdr:to>
      <xdr:col>41</xdr:col>
      <xdr:colOff>101600</xdr:colOff>
      <xdr:row>64</xdr:row>
      <xdr:rowOff>49387</xdr:rowOff>
    </xdr:to>
    <xdr:sp macro="" textlink="">
      <xdr:nvSpPr>
        <xdr:cNvPr id="251" name="楕円 250">
          <a:extLst>
            <a:ext uri="{FF2B5EF4-FFF2-40B4-BE49-F238E27FC236}">
              <a16:creationId xmlns:a16="http://schemas.microsoft.com/office/drawing/2014/main" id="{00000000-0008-0000-0100-0000FB000000}"/>
            </a:ext>
          </a:extLst>
        </xdr:cNvPr>
        <xdr:cNvSpPr/>
      </xdr:nvSpPr>
      <xdr:spPr>
        <a:xfrm>
          <a:off x="7419975" y="10920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170037</xdr:rowOff>
    </xdr:from>
    <xdr:to>
      <xdr:col>45</xdr:col>
      <xdr:colOff>177800</xdr:colOff>
      <xdr:row>63</xdr:row>
      <xdr:rowOff>170041</xdr:rowOff>
    </xdr:to>
    <xdr:cxnSp macro="">
      <xdr:nvCxnSpPr>
        <xdr:cNvPr id="252" name="直線コネクタ 251">
          <a:extLst>
            <a:ext uri="{FF2B5EF4-FFF2-40B4-BE49-F238E27FC236}">
              <a16:creationId xmlns:a16="http://schemas.microsoft.com/office/drawing/2014/main" id="{00000000-0008-0000-0100-0000FC000000}"/>
            </a:ext>
          </a:extLst>
        </xdr:cNvPr>
        <xdr:cNvCxnSpPr/>
      </xdr:nvCxnSpPr>
      <xdr:spPr>
        <a:xfrm>
          <a:off x="7470775" y="10971387"/>
          <a:ext cx="850900" cy="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119252</xdr:rowOff>
    </xdr:from>
    <xdr:to>
      <xdr:col>36</xdr:col>
      <xdr:colOff>165100</xdr:colOff>
      <xdr:row>64</xdr:row>
      <xdr:rowOff>49402</xdr:rowOff>
    </xdr:to>
    <xdr:sp macro="" textlink="">
      <xdr:nvSpPr>
        <xdr:cNvPr id="253" name="楕円 252">
          <a:extLst>
            <a:ext uri="{FF2B5EF4-FFF2-40B4-BE49-F238E27FC236}">
              <a16:creationId xmlns:a16="http://schemas.microsoft.com/office/drawing/2014/main" id="{00000000-0008-0000-0100-0000FD000000}"/>
            </a:ext>
          </a:extLst>
        </xdr:cNvPr>
        <xdr:cNvSpPr/>
      </xdr:nvSpPr>
      <xdr:spPr>
        <a:xfrm>
          <a:off x="6578600" y="10920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170037</xdr:rowOff>
    </xdr:from>
    <xdr:to>
      <xdr:col>41</xdr:col>
      <xdr:colOff>50800</xdr:colOff>
      <xdr:row>63</xdr:row>
      <xdr:rowOff>170052</xdr:rowOff>
    </xdr:to>
    <xdr:cxnSp macro="">
      <xdr:nvCxnSpPr>
        <xdr:cNvPr id="254" name="直線コネクタ 253">
          <a:extLst>
            <a:ext uri="{FF2B5EF4-FFF2-40B4-BE49-F238E27FC236}">
              <a16:creationId xmlns:a16="http://schemas.microsoft.com/office/drawing/2014/main" id="{00000000-0008-0000-0100-0000FE000000}"/>
            </a:ext>
          </a:extLst>
        </xdr:cNvPr>
        <xdr:cNvCxnSpPr/>
      </xdr:nvCxnSpPr>
      <xdr:spPr>
        <a:xfrm flipV="1">
          <a:off x="6629400" y="10971387"/>
          <a:ext cx="841375" cy="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60</xdr:row>
      <xdr:rowOff>123567</xdr:rowOff>
    </xdr:from>
    <xdr:ext cx="690189" cy="259045"/>
    <xdr:sp macro="" textlink="">
      <xdr:nvSpPr>
        <xdr:cNvPr id="255" name="n_1aveValue【橋りょう・トンネル】&#10;一人当たり有形固定資産（償却資産）額">
          <a:extLst>
            <a:ext uri="{FF2B5EF4-FFF2-40B4-BE49-F238E27FC236}">
              <a16:creationId xmlns:a16="http://schemas.microsoft.com/office/drawing/2014/main" id="{00000000-0008-0000-0100-0000FF000000}"/>
            </a:ext>
          </a:extLst>
        </xdr:cNvPr>
        <xdr:cNvSpPr txBox="1"/>
      </xdr:nvSpPr>
      <xdr:spPr>
        <a:xfrm>
          <a:off x="8824305" y="1041056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1,253,981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60</xdr:row>
      <xdr:rowOff>167173</xdr:rowOff>
    </xdr:from>
    <xdr:ext cx="690189" cy="259045"/>
    <xdr:sp macro="" textlink="">
      <xdr:nvSpPr>
        <xdr:cNvPr id="256" name="n_2aveValue【橋りょう・トンネル】&#10;一人当たり有形固定資産（償却資産）額">
          <a:extLst>
            <a:ext uri="{FF2B5EF4-FFF2-40B4-BE49-F238E27FC236}">
              <a16:creationId xmlns:a16="http://schemas.microsoft.com/office/drawing/2014/main" id="{00000000-0008-0000-0100-000000010000}"/>
            </a:ext>
          </a:extLst>
        </xdr:cNvPr>
        <xdr:cNvSpPr txBox="1"/>
      </xdr:nvSpPr>
      <xdr:spPr>
        <a:xfrm>
          <a:off x="7986105" y="1045417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1,063,228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61</xdr:row>
      <xdr:rowOff>6111</xdr:rowOff>
    </xdr:from>
    <xdr:ext cx="690189" cy="259045"/>
    <xdr:sp macro="" textlink="">
      <xdr:nvSpPr>
        <xdr:cNvPr id="257" name="n_3aveValue【橋りょう・トンネル】&#10;一人当たり有形固定資産（償却資産）額">
          <a:extLst>
            <a:ext uri="{FF2B5EF4-FFF2-40B4-BE49-F238E27FC236}">
              <a16:creationId xmlns:a16="http://schemas.microsoft.com/office/drawing/2014/main" id="{00000000-0008-0000-0100-000001010000}"/>
            </a:ext>
          </a:extLst>
        </xdr:cNvPr>
        <xdr:cNvSpPr txBox="1"/>
      </xdr:nvSpPr>
      <xdr:spPr>
        <a:xfrm>
          <a:off x="7144730" y="1046456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1,017,789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61</xdr:row>
      <xdr:rowOff>1635</xdr:rowOff>
    </xdr:from>
    <xdr:ext cx="690189" cy="259045"/>
    <xdr:sp macro="" textlink="">
      <xdr:nvSpPr>
        <xdr:cNvPr id="258" name="n_4aveValue【橋りょう・トンネル】&#10;一人当たり有形固定資産（償却資産）額">
          <a:extLst>
            <a:ext uri="{FF2B5EF4-FFF2-40B4-BE49-F238E27FC236}">
              <a16:creationId xmlns:a16="http://schemas.microsoft.com/office/drawing/2014/main" id="{00000000-0008-0000-0100-000002010000}"/>
            </a:ext>
          </a:extLst>
        </xdr:cNvPr>
        <xdr:cNvSpPr txBox="1"/>
      </xdr:nvSpPr>
      <xdr:spPr>
        <a:xfrm>
          <a:off x="6303355" y="1046008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1,037,368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57228</xdr:colOff>
      <xdr:row>64</xdr:row>
      <xdr:rowOff>40455</xdr:rowOff>
    </xdr:from>
    <xdr:ext cx="469744" cy="259045"/>
    <xdr:sp macro="" textlink="">
      <xdr:nvSpPr>
        <xdr:cNvPr id="259" name="n_1mainValue【橋りょう・トンネル】&#10;一人当たり有形固定資産（償却資産）額">
          <a:extLst>
            <a:ext uri="{FF2B5EF4-FFF2-40B4-BE49-F238E27FC236}">
              <a16:creationId xmlns:a16="http://schemas.microsoft.com/office/drawing/2014/main" id="{00000000-0008-0000-0100-000003010000}"/>
            </a:ext>
          </a:extLst>
        </xdr:cNvPr>
        <xdr:cNvSpPr txBox="1"/>
      </xdr:nvSpPr>
      <xdr:spPr>
        <a:xfrm>
          <a:off x="8925003" y="11013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133428</xdr:colOff>
      <xdr:row>64</xdr:row>
      <xdr:rowOff>40518</xdr:rowOff>
    </xdr:from>
    <xdr:ext cx="469744" cy="259045"/>
    <xdr:sp macro="" textlink="">
      <xdr:nvSpPr>
        <xdr:cNvPr id="260" name="n_2mainValue【橋りょう・トンネル】&#10;一人当たり有形固定資産（償却資産）額">
          <a:extLst>
            <a:ext uri="{FF2B5EF4-FFF2-40B4-BE49-F238E27FC236}">
              <a16:creationId xmlns:a16="http://schemas.microsoft.com/office/drawing/2014/main" id="{00000000-0008-0000-0100-000004010000}"/>
            </a:ext>
          </a:extLst>
        </xdr:cNvPr>
        <xdr:cNvSpPr txBox="1"/>
      </xdr:nvSpPr>
      <xdr:spPr>
        <a:xfrm>
          <a:off x="8096328" y="11013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6428</xdr:colOff>
      <xdr:row>64</xdr:row>
      <xdr:rowOff>40514</xdr:rowOff>
    </xdr:from>
    <xdr:ext cx="469744" cy="259045"/>
    <xdr:sp macro="" textlink="">
      <xdr:nvSpPr>
        <xdr:cNvPr id="261" name="n_3mainValue【橋りょう・トンネル】&#10;一人当たり有形固定資産（償却資産）額">
          <a:extLst>
            <a:ext uri="{FF2B5EF4-FFF2-40B4-BE49-F238E27FC236}">
              <a16:creationId xmlns:a16="http://schemas.microsoft.com/office/drawing/2014/main" id="{00000000-0008-0000-0100-000005010000}"/>
            </a:ext>
          </a:extLst>
        </xdr:cNvPr>
        <xdr:cNvSpPr txBox="1"/>
      </xdr:nvSpPr>
      <xdr:spPr>
        <a:xfrm>
          <a:off x="7245428" y="11013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69928</xdr:colOff>
      <xdr:row>64</xdr:row>
      <xdr:rowOff>40529</xdr:rowOff>
    </xdr:from>
    <xdr:ext cx="469744" cy="259045"/>
    <xdr:sp macro="" textlink="">
      <xdr:nvSpPr>
        <xdr:cNvPr id="262" name="n_4mainValue【橋りょう・トンネル】&#10;一人当たり有形固定資産（償却資産）額">
          <a:extLst>
            <a:ext uri="{FF2B5EF4-FFF2-40B4-BE49-F238E27FC236}">
              <a16:creationId xmlns:a16="http://schemas.microsoft.com/office/drawing/2014/main" id="{00000000-0008-0000-0100-000006010000}"/>
            </a:ext>
          </a:extLst>
        </xdr:cNvPr>
        <xdr:cNvSpPr txBox="1"/>
      </xdr:nvSpPr>
      <xdr:spPr>
        <a:xfrm>
          <a:off x="6404053" y="11013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3" name="正方形/長方形 262">
          <a:extLst>
            <a:ext uri="{FF2B5EF4-FFF2-40B4-BE49-F238E27FC236}">
              <a16:creationId xmlns:a16="http://schemas.microsoft.com/office/drawing/2014/main" id="{00000000-0008-0000-0100-000007010000}"/>
            </a:ext>
          </a:extLst>
        </xdr:cNvPr>
        <xdr:cNvSpPr/>
      </xdr:nvSpPr>
      <xdr:spPr>
        <a:xfrm>
          <a:off x="723900" y="11811000"/>
          <a:ext cx="44958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4" name="正方形/長方形 263">
          <a:extLst>
            <a:ext uri="{FF2B5EF4-FFF2-40B4-BE49-F238E27FC236}">
              <a16:creationId xmlns:a16="http://schemas.microsoft.com/office/drawing/2014/main" id="{00000000-0008-0000-0100-000008010000}"/>
            </a:ext>
          </a:extLst>
        </xdr:cNvPr>
        <xdr:cNvSpPr/>
      </xdr:nvSpPr>
      <xdr:spPr>
        <a:xfrm>
          <a:off x="850900" y="1247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5" name="正方形/長方形 264">
          <a:extLst>
            <a:ext uri="{FF2B5EF4-FFF2-40B4-BE49-F238E27FC236}">
              <a16:creationId xmlns:a16="http://schemas.microsoft.com/office/drawing/2014/main" id="{00000000-0008-0000-0100-000009010000}"/>
            </a:ext>
          </a:extLst>
        </xdr:cNvPr>
        <xdr:cNvSpPr/>
      </xdr:nvSpPr>
      <xdr:spPr>
        <a:xfrm>
          <a:off x="850900" y="1267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6" name="正方形/長方形 265">
          <a:extLst>
            <a:ext uri="{FF2B5EF4-FFF2-40B4-BE49-F238E27FC236}">
              <a16:creationId xmlns:a16="http://schemas.microsoft.com/office/drawing/2014/main" id="{00000000-0008-0000-0100-00000A010000}"/>
            </a:ext>
          </a:extLst>
        </xdr:cNvPr>
        <xdr:cNvSpPr/>
      </xdr:nvSpPr>
      <xdr:spPr>
        <a:xfrm>
          <a:off x="1809750" y="1247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7" name="正方形/長方形 266">
          <a:extLst>
            <a:ext uri="{FF2B5EF4-FFF2-40B4-BE49-F238E27FC236}">
              <a16:creationId xmlns:a16="http://schemas.microsoft.com/office/drawing/2014/main" id="{00000000-0008-0000-0100-00000B010000}"/>
            </a:ext>
          </a:extLst>
        </xdr:cNvPr>
        <xdr:cNvSpPr/>
      </xdr:nvSpPr>
      <xdr:spPr>
        <a:xfrm>
          <a:off x="1809750" y="1267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8" name="正方形/長方形 267">
          <a:extLst>
            <a:ext uri="{FF2B5EF4-FFF2-40B4-BE49-F238E27FC236}">
              <a16:creationId xmlns:a16="http://schemas.microsoft.com/office/drawing/2014/main" id="{00000000-0008-0000-0100-00000C010000}"/>
            </a:ext>
          </a:extLst>
        </xdr:cNvPr>
        <xdr:cNvSpPr/>
      </xdr:nvSpPr>
      <xdr:spPr>
        <a:xfrm>
          <a:off x="2895600" y="1247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9" name="正方形/長方形 268">
          <a:extLst>
            <a:ext uri="{FF2B5EF4-FFF2-40B4-BE49-F238E27FC236}">
              <a16:creationId xmlns:a16="http://schemas.microsoft.com/office/drawing/2014/main" id="{00000000-0008-0000-0100-00000D010000}"/>
            </a:ext>
          </a:extLst>
        </xdr:cNvPr>
        <xdr:cNvSpPr/>
      </xdr:nvSpPr>
      <xdr:spPr>
        <a:xfrm>
          <a:off x="2895600" y="1267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0" name="正方形/長方形 269">
          <a:extLst>
            <a:ext uri="{FF2B5EF4-FFF2-40B4-BE49-F238E27FC236}">
              <a16:creationId xmlns:a16="http://schemas.microsoft.com/office/drawing/2014/main" id="{00000000-0008-0000-0100-00000E010000}"/>
            </a:ext>
          </a:extLst>
        </xdr:cNvPr>
        <xdr:cNvSpPr/>
      </xdr:nvSpPr>
      <xdr:spPr>
        <a:xfrm>
          <a:off x="723900" y="12954000"/>
          <a:ext cx="4495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1" name="テキスト ボックス 270">
          <a:extLst>
            <a:ext uri="{FF2B5EF4-FFF2-40B4-BE49-F238E27FC236}">
              <a16:creationId xmlns:a16="http://schemas.microsoft.com/office/drawing/2014/main" id="{00000000-0008-0000-0100-00000F010000}"/>
            </a:ext>
          </a:extLst>
        </xdr:cNvPr>
        <xdr:cNvSpPr txBox="1"/>
      </xdr:nvSpPr>
      <xdr:spPr>
        <a:xfrm>
          <a:off x="695325"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2" name="直線コネクタ 271">
          <a:extLst>
            <a:ext uri="{FF2B5EF4-FFF2-40B4-BE49-F238E27FC236}">
              <a16:creationId xmlns:a16="http://schemas.microsoft.com/office/drawing/2014/main" id="{00000000-0008-0000-0100-000010010000}"/>
            </a:ext>
          </a:extLst>
        </xdr:cNvPr>
        <xdr:cNvCxnSpPr/>
      </xdr:nvCxnSpPr>
      <xdr:spPr>
        <a:xfrm>
          <a:off x="723900" y="15240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3" name="テキスト ボックス 272">
          <a:extLst>
            <a:ext uri="{FF2B5EF4-FFF2-40B4-BE49-F238E27FC236}">
              <a16:creationId xmlns:a16="http://schemas.microsoft.com/office/drawing/2014/main" id="{00000000-0008-0000-0100-000011010000}"/>
            </a:ext>
          </a:extLst>
        </xdr:cNvPr>
        <xdr:cNvSpPr txBox="1"/>
      </xdr:nvSpPr>
      <xdr:spPr>
        <a:xfrm>
          <a:off x="285296"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4" name="直線コネクタ 273">
          <a:extLst>
            <a:ext uri="{FF2B5EF4-FFF2-40B4-BE49-F238E27FC236}">
              <a16:creationId xmlns:a16="http://schemas.microsoft.com/office/drawing/2014/main" id="{00000000-0008-0000-0100-000012010000}"/>
            </a:ext>
          </a:extLst>
        </xdr:cNvPr>
        <xdr:cNvCxnSpPr/>
      </xdr:nvCxnSpPr>
      <xdr:spPr>
        <a:xfrm>
          <a:off x="723900" y="14913429"/>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5" name="テキスト ボックス 274">
          <a:extLst>
            <a:ext uri="{FF2B5EF4-FFF2-40B4-BE49-F238E27FC236}">
              <a16:creationId xmlns:a16="http://schemas.microsoft.com/office/drawing/2014/main" id="{00000000-0008-0000-0100-000013010000}"/>
            </a:ext>
          </a:extLst>
        </xdr:cNvPr>
        <xdr:cNvSpPr txBox="1"/>
      </xdr:nvSpPr>
      <xdr:spPr>
        <a:xfrm>
          <a:off x="285296"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6" name="直線コネクタ 275">
          <a:extLst>
            <a:ext uri="{FF2B5EF4-FFF2-40B4-BE49-F238E27FC236}">
              <a16:creationId xmlns:a16="http://schemas.microsoft.com/office/drawing/2014/main" id="{00000000-0008-0000-0100-000014010000}"/>
            </a:ext>
          </a:extLst>
        </xdr:cNvPr>
        <xdr:cNvCxnSpPr/>
      </xdr:nvCxnSpPr>
      <xdr:spPr>
        <a:xfrm>
          <a:off x="723900" y="14586857"/>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7" name="テキスト ボックス 276">
          <a:extLst>
            <a:ext uri="{FF2B5EF4-FFF2-40B4-BE49-F238E27FC236}">
              <a16:creationId xmlns:a16="http://schemas.microsoft.com/office/drawing/2014/main" id="{00000000-0008-0000-0100-000015010000}"/>
            </a:ext>
          </a:extLst>
        </xdr:cNvPr>
        <xdr:cNvSpPr txBox="1"/>
      </xdr:nvSpPr>
      <xdr:spPr>
        <a:xfrm>
          <a:off x="349416"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8" name="直線コネクタ 277">
          <a:extLst>
            <a:ext uri="{FF2B5EF4-FFF2-40B4-BE49-F238E27FC236}">
              <a16:creationId xmlns:a16="http://schemas.microsoft.com/office/drawing/2014/main" id="{00000000-0008-0000-0100-000016010000}"/>
            </a:ext>
          </a:extLst>
        </xdr:cNvPr>
        <xdr:cNvCxnSpPr/>
      </xdr:nvCxnSpPr>
      <xdr:spPr>
        <a:xfrm>
          <a:off x="723900" y="14260286"/>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9" name="テキスト ボックス 278">
          <a:extLst>
            <a:ext uri="{FF2B5EF4-FFF2-40B4-BE49-F238E27FC236}">
              <a16:creationId xmlns:a16="http://schemas.microsoft.com/office/drawing/2014/main" id="{00000000-0008-0000-0100-000017010000}"/>
            </a:ext>
          </a:extLst>
        </xdr:cNvPr>
        <xdr:cNvSpPr txBox="1"/>
      </xdr:nvSpPr>
      <xdr:spPr>
        <a:xfrm>
          <a:off x="349416"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0" name="直線コネクタ 279">
          <a:extLst>
            <a:ext uri="{FF2B5EF4-FFF2-40B4-BE49-F238E27FC236}">
              <a16:creationId xmlns:a16="http://schemas.microsoft.com/office/drawing/2014/main" id="{00000000-0008-0000-0100-000018010000}"/>
            </a:ext>
          </a:extLst>
        </xdr:cNvPr>
        <xdr:cNvCxnSpPr/>
      </xdr:nvCxnSpPr>
      <xdr:spPr>
        <a:xfrm>
          <a:off x="723900" y="13933714"/>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1" name="テキスト ボックス 280">
          <a:extLst>
            <a:ext uri="{FF2B5EF4-FFF2-40B4-BE49-F238E27FC236}">
              <a16:creationId xmlns:a16="http://schemas.microsoft.com/office/drawing/2014/main" id="{00000000-0008-0000-0100-000019010000}"/>
            </a:ext>
          </a:extLst>
        </xdr:cNvPr>
        <xdr:cNvSpPr txBox="1"/>
      </xdr:nvSpPr>
      <xdr:spPr>
        <a:xfrm>
          <a:off x="349416"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2" name="直線コネクタ 281">
          <a:extLst>
            <a:ext uri="{FF2B5EF4-FFF2-40B4-BE49-F238E27FC236}">
              <a16:creationId xmlns:a16="http://schemas.microsoft.com/office/drawing/2014/main" id="{00000000-0008-0000-0100-00001A010000}"/>
            </a:ext>
          </a:extLst>
        </xdr:cNvPr>
        <xdr:cNvCxnSpPr/>
      </xdr:nvCxnSpPr>
      <xdr:spPr>
        <a:xfrm>
          <a:off x="723900" y="13607143"/>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3" name="テキスト ボックス 282">
          <a:extLst>
            <a:ext uri="{FF2B5EF4-FFF2-40B4-BE49-F238E27FC236}">
              <a16:creationId xmlns:a16="http://schemas.microsoft.com/office/drawing/2014/main" id="{00000000-0008-0000-0100-00001B010000}"/>
            </a:ext>
          </a:extLst>
        </xdr:cNvPr>
        <xdr:cNvSpPr txBox="1"/>
      </xdr:nvSpPr>
      <xdr:spPr>
        <a:xfrm>
          <a:off x="349416"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4" name="直線コネクタ 283">
          <a:extLst>
            <a:ext uri="{FF2B5EF4-FFF2-40B4-BE49-F238E27FC236}">
              <a16:creationId xmlns:a16="http://schemas.microsoft.com/office/drawing/2014/main" id="{00000000-0008-0000-0100-00001C010000}"/>
            </a:ext>
          </a:extLst>
        </xdr:cNvPr>
        <xdr:cNvCxnSpPr/>
      </xdr:nvCxnSpPr>
      <xdr:spPr>
        <a:xfrm>
          <a:off x="723900" y="13280571"/>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5" name="テキスト ボックス 284">
          <a:extLst>
            <a:ext uri="{FF2B5EF4-FFF2-40B4-BE49-F238E27FC236}">
              <a16:creationId xmlns:a16="http://schemas.microsoft.com/office/drawing/2014/main" id="{00000000-0008-0000-0100-00001D010000}"/>
            </a:ext>
          </a:extLst>
        </xdr:cNvPr>
        <xdr:cNvSpPr txBox="1"/>
      </xdr:nvSpPr>
      <xdr:spPr>
        <a:xfrm>
          <a:off x="40401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a:extLst>
            <a:ext uri="{FF2B5EF4-FFF2-40B4-BE49-F238E27FC236}">
              <a16:creationId xmlns:a16="http://schemas.microsoft.com/office/drawing/2014/main" id="{00000000-0008-0000-0100-00001E010000}"/>
            </a:ext>
          </a:extLst>
        </xdr:cNvPr>
        <xdr:cNvCxnSpPr/>
      </xdr:nvCxnSpPr>
      <xdr:spPr>
        <a:xfrm>
          <a:off x="723900" y="12954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7" name="【公営住宅】&#10;有形固定資産減価償却率グラフ枠">
          <a:extLst>
            <a:ext uri="{FF2B5EF4-FFF2-40B4-BE49-F238E27FC236}">
              <a16:creationId xmlns:a16="http://schemas.microsoft.com/office/drawing/2014/main" id="{00000000-0008-0000-0100-00001F010000}"/>
            </a:ext>
          </a:extLst>
        </xdr:cNvPr>
        <xdr:cNvSpPr/>
      </xdr:nvSpPr>
      <xdr:spPr>
        <a:xfrm>
          <a:off x="723900" y="12954000"/>
          <a:ext cx="4495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126274</xdr:rowOff>
    </xdr:from>
    <xdr:to>
      <xdr:col>24</xdr:col>
      <xdr:colOff>62865</xdr:colOff>
      <xdr:row>86</xdr:row>
      <xdr:rowOff>168729</xdr:rowOff>
    </xdr:to>
    <xdr:cxnSp macro="">
      <xdr:nvCxnSpPr>
        <xdr:cNvPr id="288" name="直線コネクタ 287">
          <a:extLst>
            <a:ext uri="{FF2B5EF4-FFF2-40B4-BE49-F238E27FC236}">
              <a16:creationId xmlns:a16="http://schemas.microsoft.com/office/drawing/2014/main" id="{00000000-0008-0000-0100-000020010000}"/>
            </a:ext>
          </a:extLst>
        </xdr:cNvPr>
        <xdr:cNvCxnSpPr/>
      </xdr:nvCxnSpPr>
      <xdr:spPr>
        <a:xfrm flipV="1">
          <a:off x="4406265" y="13499374"/>
          <a:ext cx="0" cy="14140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89" name="【公営住宅】&#10;有形固定資産減価償却率最小値テキスト">
          <a:extLst>
            <a:ext uri="{FF2B5EF4-FFF2-40B4-BE49-F238E27FC236}">
              <a16:creationId xmlns:a16="http://schemas.microsoft.com/office/drawing/2014/main" id="{00000000-0008-0000-0100-000021010000}"/>
            </a:ext>
          </a:extLst>
        </xdr:cNvPr>
        <xdr:cNvSpPr txBox="1"/>
      </xdr:nvSpPr>
      <xdr:spPr>
        <a:xfrm>
          <a:off x="44450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0" name="直線コネクタ 289">
          <a:extLst>
            <a:ext uri="{FF2B5EF4-FFF2-40B4-BE49-F238E27FC236}">
              <a16:creationId xmlns:a16="http://schemas.microsoft.com/office/drawing/2014/main" id="{00000000-0008-0000-0100-000022010000}"/>
            </a:ext>
          </a:extLst>
        </xdr:cNvPr>
        <xdr:cNvCxnSpPr/>
      </xdr:nvCxnSpPr>
      <xdr:spPr>
        <a:xfrm>
          <a:off x="4327525" y="14913429"/>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72951</xdr:rowOff>
    </xdr:from>
    <xdr:ext cx="405111" cy="259045"/>
    <xdr:sp macro="" textlink="">
      <xdr:nvSpPr>
        <xdr:cNvPr id="291" name="【公営住宅】&#10;有形固定資産減価償却率最大値テキスト">
          <a:extLst>
            <a:ext uri="{FF2B5EF4-FFF2-40B4-BE49-F238E27FC236}">
              <a16:creationId xmlns:a16="http://schemas.microsoft.com/office/drawing/2014/main" id="{00000000-0008-0000-0100-000023010000}"/>
            </a:ext>
          </a:extLst>
        </xdr:cNvPr>
        <xdr:cNvSpPr txBox="1"/>
      </xdr:nvSpPr>
      <xdr:spPr>
        <a:xfrm>
          <a:off x="4445000" y="13274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126274</xdr:rowOff>
    </xdr:from>
    <xdr:to>
      <xdr:col>24</xdr:col>
      <xdr:colOff>152400</xdr:colOff>
      <xdr:row>78</xdr:row>
      <xdr:rowOff>126274</xdr:rowOff>
    </xdr:to>
    <xdr:cxnSp macro="">
      <xdr:nvCxnSpPr>
        <xdr:cNvPr id="292" name="直線コネクタ 291">
          <a:extLst>
            <a:ext uri="{FF2B5EF4-FFF2-40B4-BE49-F238E27FC236}">
              <a16:creationId xmlns:a16="http://schemas.microsoft.com/office/drawing/2014/main" id="{00000000-0008-0000-0100-000024010000}"/>
            </a:ext>
          </a:extLst>
        </xdr:cNvPr>
        <xdr:cNvCxnSpPr/>
      </xdr:nvCxnSpPr>
      <xdr:spPr>
        <a:xfrm>
          <a:off x="4327525" y="13499374"/>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135545</xdr:rowOff>
    </xdr:from>
    <xdr:ext cx="405111" cy="259045"/>
    <xdr:sp macro="" textlink="">
      <xdr:nvSpPr>
        <xdr:cNvPr id="293" name="【公営住宅】&#10;有形固定資産減価償却率平均値テキスト">
          <a:extLst>
            <a:ext uri="{FF2B5EF4-FFF2-40B4-BE49-F238E27FC236}">
              <a16:creationId xmlns:a16="http://schemas.microsoft.com/office/drawing/2014/main" id="{00000000-0008-0000-0100-000025010000}"/>
            </a:ext>
          </a:extLst>
        </xdr:cNvPr>
        <xdr:cNvSpPr txBox="1"/>
      </xdr:nvSpPr>
      <xdr:spPr>
        <a:xfrm>
          <a:off x="4445000" y="1419444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157118</xdr:rowOff>
    </xdr:from>
    <xdr:to>
      <xdr:col>24</xdr:col>
      <xdr:colOff>114300</xdr:colOff>
      <xdr:row>83</xdr:row>
      <xdr:rowOff>87268</xdr:rowOff>
    </xdr:to>
    <xdr:sp macro="" textlink="">
      <xdr:nvSpPr>
        <xdr:cNvPr id="294" name="フローチャート: 判断 293">
          <a:extLst>
            <a:ext uri="{FF2B5EF4-FFF2-40B4-BE49-F238E27FC236}">
              <a16:creationId xmlns:a16="http://schemas.microsoft.com/office/drawing/2014/main" id="{00000000-0008-0000-0100-000026010000}"/>
            </a:ext>
          </a:extLst>
        </xdr:cNvPr>
        <xdr:cNvSpPr/>
      </xdr:nvSpPr>
      <xdr:spPr>
        <a:xfrm>
          <a:off x="4356100" y="14216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129358</xdr:rowOff>
    </xdr:from>
    <xdr:to>
      <xdr:col>20</xdr:col>
      <xdr:colOff>38100</xdr:colOff>
      <xdr:row>83</xdr:row>
      <xdr:rowOff>59508</xdr:rowOff>
    </xdr:to>
    <xdr:sp macro="" textlink="">
      <xdr:nvSpPr>
        <xdr:cNvPr id="295" name="フローチャート: 判断 294">
          <a:extLst>
            <a:ext uri="{FF2B5EF4-FFF2-40B4-BE49-F238E27FC236}">
              <a16:creationId xmlns:a16="http://schemas.microsoft.com/office/drawing/2014/main" id="{00000000-0008-0000-0100-000027010000}"/>
            </a:ext>
          </a:extLst>
        </xdr:cNvPr>
        <xdr:cNvSpPr/>
      </xdr:nvSpPr>
      <xdr:spPr>
        <a:xfrm>
          <a:off x="3565525" y="14188258"/>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139156</xdr:rowOff>
    </xdr:from>
    <xdr:to>
      <xdr:col>15</xdr:col>
      <xdr:colOff>101600</xdr:colOff>
      <xdr:row>83</xdr:row>
      <xdr:rowOff>69306</xdr:rowOff>
    </xdr:to>
    <xdr:sp macro="" textlink="">
      <xdr:nvSpPr>
        <xdr:cNvPr id="296" name="フローチャート: 判断 295">
          <a:extLst>
            <a:ext uri="{FF2B5EF4-FFF2-40B4-BE49-F238E27FC236}">
              <a16:creationId xmlns:a16="http://schemas.microsoft.com/office/drawing/2014/main" id="{00000000-0008-0000-0100-000028010000}"/>
            </a:ext>
          </a:extLst>
        </xdr:cNvPr>
        <xdr:cNvSpPr/>
      </xdr:nvSpPr>
      <xdr:spPr>
        <a:xfrm>
          <a:off x="2714625" y="1419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122827</xdr:rowOff>
    </xdr:from>
    <xdr:to>
      <xdr:col>10</xdr:col>
      <xdr:colOff>165100</xdr:colOff>
      <xdr:row>83</xdr:row>
      <xdr:rowOff>52977</xdr:rowOff>
    </xdr:to>
    <xdr:sp macro="" textlink="">
      <xdr:nvSpPr>
        <xdr:cNvPr id="297" name="フローチャート: 判断 296">
          <a:extLst>
            <a:ext uri="{FF2B5EF4-FFF2-40B4-BE49-F238E27FC236}">
              <a16:creationId xmlns:a16="http://schemas.microsoft.com/office/drawing/2014/main" id="{00000000-0008-0000-0100-000029010000}"/>
            </a:ext>
          </a:extLst>
        </xdr:cNvPr>
        <xdr:cNvSpPr/>
      </xdr:nvSpPr>
      <xdr:spPr>
        <a:xfrm>
          <a:off x="1873250" y="14181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88537</xdr:rowOff>
    </xdr:from>
    <xdr:to>
      <xdr:col>6</xdr:col>
      <xdr:colOff>38100</xdr:colOff>
      <xdr:row>83</xdr:row>
      <xdr:rowOff>18687</xdr:rowOff>
    </xdr:to>
    <xdr:sp macro="" textlink="">
      <xdr:nvSpPr>
        <xdr:cNvPr id="298" name="フローチャート: 判断 297">
          <a:extLst>
            <a:ext uri="{FF2B5EF4-FFF2-40B4-BE49-F238E27FC236}">
              <a16:creationId xmlns:a16="http://schemas.microsoft.com/office/drawing/2014/main" id="{00000000-0008-0000-0100-00002A010000}"/>
            </a:ext>
          </a:extLst>
        </xdr:cNvPr>
        <xdr:cNvSpPr/>
      </xdr:nvSpPr>
      <xdr:spPr>
        <a:xfrm>
          <a:off x="1031875" y="14147437"/>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00000000-0008-0000-0100-00002B010000}"/>
            </a:ext>
          </a:extLst>
        </xdr:cNvPr>
        <xdr:cNvSpPr txBox="1"/>
      </xdr:nvSpPr>
      <xdr:spPr>
        <a:xfrm>
          <a:off x="422592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00000000-0008-0000-0100-00002C010000}"/>
            </a:ext>
          </a:extLst>
        </xdr:cNvPr>
        <xdr:cNvSpPr txBox="1"/>
      </xdr:nvSpPr>
      <xdr:spPr>
        <a:xfrm>
          <a:off x="34353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0000000-0008-0000-0100-00002D010000}"/>
            </a:ext>
          </a:extLst>
        </xdr:cNvPr>
        <xdr:cNvSpPr txBox="1"/>
      </xdr:nvSpPr>
      <xdr:spPr>
        <a:xfrm>
          <a:off x="25844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00000000-0008-0000-0100-00002E010000}"/>
            </a:ext>
          </a:extLst>
        </xdr:cNvPr>
        <xdr:cNvSpPr txBox="1"/>
      </xdr:nvSpPr>
      <xdr:spPr>
        <a:xfrm>
          <a:off x="17430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00000000-0008-0000-0100-00002F010000}"/>
            </a:ext>
          </a:extLst>
        </xdr:cNvPr>
        <xdr:cNvSpPr txBox="1"/>
      </xdr:nvSpPr>
      <xdr:spPr>
        <a:xfrm>
          <a:off x="9017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1995</xdr:rowOff>
    </xdr:from>
    <xdr:to>
      <xdr:col>24</xdr:col>
      <xdr:colOff>114300</xdr:colOff>
      <xdr:row>81</xdr:row>
      <xdr:rowOff>103595</xdr:rowOff>
    </xdr:to>
    <xdr:sp macro="" textlink="">
      <xdr:nvSpPr>
        <xdr:cNvPr id="304" name="楕円 303">
          <a:extLst>
            <a:ext uri="{FF2B5EF4-FFF2-40B4-BE49-F238E27FC236}">
              <a16:creationId xmlns:a16="http://schemas.microsoft.com/office/drawing/2014/main" id="{00000000-0008-0000-0100-000030010000}"/>
            </a:ext>
          </a:extLst>
        </xdr:cNvPr>
        <xdr:cNvSpPr/>
      </xdr:nvSpPr>
      <xdr:spPr>
        <a:xfrm>
          <a:off x="4356100" y="13889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24872</xdr:rowOff>
    </xdr:from>
    <xdr:ext cx="405111" cy="259045"/>
    <xdr:sp macro="" textlink="">
      <xdr:nvSpPr>
        <xdr:cNvPr id="305" name="【公営住宅】&#10;有形固定資産減価償却率該当値テキスト">
          <a:extLst>
            <a:ext uri="{FF2B5EF4-FFF2-40B4-BE49-F238E27FC236}">
              <a16:creationId xmlns:a16="http://schemas.microsoft.com/office/drawing/2014/main" id="{00000000-0008-0000-0100-000031010000}"/>
            </a:ext>
          </a:extLst>
        </xdr:cNvPr>
        <xdr:cNvSpPr txBox="1"/>
      </xdr:nvSpPr>
      <xdr:spPr>
        <a:xfrm>
          <a:off x="4445000" y="13740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65677</xdr:rowOff>
    </xdr:from>
    <xdr:to>
      <xdr:col>20</xdr:col>
      <xdr:colOff>38100</xdr:colOff>
      <xdr:row>81</xdr:row>
      <xdr:rowOff>167277</xdr:rowOff>
    </xdr:to>
    <xdr:sp macro="" textlink="">
      <xdr:nvSpPr>
        <xdr:cNvPr id="306" name="楕円 305">
          <a:extLst>
            <a:ext uri="{FF2B5EF4-FFF2-40B4-BE49-F238E27FC236}">
              <a16:creationId xmlns:a16="http://schemas.microsoft.com/office/drawing/2014/main" id="{00000000-0008-0000-0100-000032010000}"/>
            </a:ext>
          </a:extLst>
        </xdr:cNvPr>
        <xdr:cNvSpPr/>
      </xdr:nvSpPr>
      <xdr:spPr>
        <a:xfrm>
          <a:off x="3565525" y="13953127"/>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52795</xdr:rowOff>
    </xdr:from>
    <xdr:to>
      <xdr:col>24</xdr:col>
      <xdr:colOff>63500</xdr:colOff>
      <xdr:row>81</xdr:row>
      <xdr:rowOff>116477</xdr:rowOff>
    </xdr:to>
    <xdr:cxnSp macro="">
      <xdr:nvCxnSpPr>
        <xdr:cNvPr id="307" name="直線コネクタ 306">
          <a:extLst>
            <a:ext uri="{FF2B5EF4-FFF2-40B4-BE49-F238E27FC236}">
              <a16:creationId xmlns:a16="http://schemas.microsoft.com/office/drawing/2014/main" id="{00000000-0008-0000-0100-000033010000}"/>
            </a:ext>
          </a:extLst>
        </xdr:cNvPr>
        <xdr:cNvCxnSpPr/>
      </xdr:nvCxnSpPr>
      <xdr:spPr>
        <a:xfrm flipV="1">
          <a:off x="3616325" y="13940245"/>
          <a:ext cx="790575" cy="63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29755</xdr:rowOff>
    </xdr:from>
    <xdr:to>
      <xdr:col>15</xdr:col>
      <xdr:colOff>101600</xdr:colOff>
      <xdr:row>81</xdr:row>
      <xdr:rowOff>131355</xdr:rowOff>
    </xdr:to>
    <xdr:sp macro="" textlink="">
      <xdr:nvSpPr>
        <xdr:cNvPr id="308" name="楕円 307">
          <a:extLst>
            <a:ext uri="{FF2B5EF4-FFF2-40B4-BE49-F238E27FC236}">
              <a16:creationId xmlns:a16="http://schemas.microsoft.com/office/drawing/2014/main" id="{00000000-0008-0000-0100-000034010000}"/>
            </a:ext>
          </a:extLst>
        </xdr:cNvPr>
        <xdr:cNvSpPr/>
      </xdr:nvSpPr>
      <xdr:spPr>
        <a:xfrm>
          <a:off x="2714625" y="13917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80555</xdr:rowOff>
    </xdr:from>
    <xdr:to>
      <xdr:col>19</xdr:col>
      <xdr:colOff>177800</xdr:colOff>
      <xdr:row>81</xdr:row>
      <xdr:rowOff>116477</xdr:rowOff>
    </xdr:to>
    <xdr:cxnSp macro="">
      <xdr:nvCxnSpPr>
        <xdr:cNvPr id="309" name="直線コネクタ 308">
          <a:extLst>
            <a:ext uri="{FF2B5EF4-FFF2-40B4-BE49-F238E27FC236}">
              <a16:creationId xmlns:a16="http://schemas.microsoft.com/office/drawing/2014/main" id="{00000000-0008-0000-0100-000035010000}"/>
            </a:ext>
          </a:extLst>
        </xdr:cNvPr>
        <xdr:cNvCxnSpPr/>
      </xdr:nvCxnSpPr>
      <xdr:spPr>
        <a:xfrm>
          <a:off x="2765425" y="13968005"/>
          <a:ext cx="8509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165281</xdr:rowOff>
    </xdr:from>
    <xdr:to>
      <xdr:col>10</xdr:col>
      <xdr:colOff>165100</xdr:colOff>
      <xdr:row>81</xdr:row>
      <xdr:rowOff>95431</xdr:rowOff>
    </xdr:to>
    <xdr:sp macro="" textlink="">
      <xdr:nvSpPr>
        <xdr:cNvPr id="310" name="楕円 309">
          <a:extLst>
            <a:ext uri="{FF2B5EF4-FFF2-40B4-BE49-F238E27FC236}">
              <a16:creationId xmlns:a16="http://schemas.microsoft.com/office/drawing/2014/main" id="{00000000-0008-0000-0100-000036010000}"/>
            </a:ext>
          </a:extLst>
        </xdr:cNvPr>
        <xdr:cNvSpPr/>
      </xdr:nvSpPr>
      <xdr:spPr>
        <a:xfrm>
          <a:off x="1873250" y="13881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44631</xdr:rowOff>
    </xdr:from>
    <xdr:to>
      <xdr:col>15</xdr:col>
      <xdr:colOff>50800</xdr:colOff>
      <xdr:row>81</xdr:row>
      <xdr:rowOff>80555</xdr:rowOff>
    </xdr:to>
    <xdr:cxnSp macro="">
      <xdr:nvCxnSpPr>
        <xdr:cNvPr id="311" name="直線コネクタ 310">
          <a:extLst>
            <a:ext uri="{FF2B5EF4-FFF2-40B4-BE49-F238E27FC236}">
              <a16:creationId xmlns:a16="http://schemas.microsoft.com/office/drawing/2014/main" id="{00000000-0008-0000-0100-000037010000}"/>
            </a:ext>
          </a:extLst>
        </xdr:cNvPr>
        <xdr:cNvCxnSpPr/>
      </xdr:nvCxnSpPr>
      <xdr:spPr>
        <a:xfrm>
          <a:off x="1924050" y="13932081"/>
          <a:ext cx="841375"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119562</xdr:rowOff>
    </xdr:from>
    <xdr:to>
      <xdr:col>6</xdr:col>
      <xdr:colOff>38100</xdr:colOff>
      <xdr:row>81</xdr:row>
      <xdr:rowOff>49712</xdr:rowOff>
    </xdr:to>
    <xdr:sp macro="" textlink="">
      <xdr:nvSpPr>
        <xdr:cNvPr id="312" name="楕円 311">
          <a:extLst>
            <a:ext uri="{FF2B5EF4-FFF2-40B4-BE49-F238E27FC236}">
              <a16:creationId xmlns:a16="http://schemas.microsoft.com/office/drawing/2014/main" id="{00000000-0008-0000-0100-000038010000}"/>
            </a:ext>
          </a:extLst>
        </xdr:cNvPr>
        <xdr:cNvSpPr/>
      </xdr:nvSpPr>
      <xdr:spPr>
        <a:xfrm>
          <a:off x="1031875" y="13835562"/>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80</xdr:row>
      <xdr:rowOff>170362</xdr:rowOff>
    </xdr:from>
    <xdr:to>
      <xdr:col>10</xdr:col>
      <xdr:colOff>114300</xdr:colOff>
      <xdr:row>81</xdr:row>
      <xdr:rowOff>44631</xdr:rowOff>
    </xdr:to>
    <xdr:cxnSp macro="">
      <xdr:nvCxnSpPr>
        <xdr:cNvPr id="313" name="直線コネクタ 312">
          <a:extLst>
            <a:ext uri="{FF2B5EF4-FFF2-40B4-BE49-F238E27FC236}">
              <a16:creationId xmlns:a16="http://schemas.microsoft.com/office/drawing/2014/main" id="{00000000-0008-0000-0100-000039010000}"/>
            </a:ext>
          </a:extLst>
        </xdr:cNvPr>
        <xdr:cNvCxnSpPr/>
      </xdr:nvCxnSpPr>
      <xdr:spPr>
        <a:xfrm>
          <a:off x="1082675" y="13886362"/>
          <a:ext cx="841375"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50635</xdr:rowOff>
    </xdr:from>
    <xdr:ext cx="405111" cy="259045"/>
    <xdr:sp macro="" textlink="">
      <xdr:nvSpPr>
        <xdr:cNvPr id="314" name="n_1aveValue【公営住宅】&#10;有形固定資産減価償却率">
          <a:extLst>
            <a:ext uri="{FF2B5EF4-FFF2-40B4-BE49-F238E27FC236}">
              <a16:creationId xmlns:a16="http://schemas.microsoft.com/office/drawing/2014/main" id="{00000000-0008-0000-0100-00003A010000}"/>
            </a:ext>
          </a:extLst>
        </xdr:cNvPr>
        <xdr:cNvSpPr txBox="1"/>
      </xdr:nvSpPr>
      <xdr:spPr>
        <a:xfrm>
          <a:off x="3410594" y="142809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60433</xdr:rowOff>
    </xdr:from>
    <xdr:ext cx="405111" cy="259045"/>
    <xdr:sp macro="" textlink="">
      <xdr:nvSpPr>
        <xdr:cNvPr id="315" name="n_2aveValue【公営住宅】&#10;有形固定資産減価償却率">
          <a:extLst>
            <a:ext uri="{FF2B5EF4-FFF2-40B4-BE49-F238E27FC236}">
              <a16:creationId xmlns:a16="http://schemas.microsoft.com/office/drawing/2014/main" id="{00000000-0008-0000-0100-00003B010000}"/>
            </a:ext>
          </a:extLst>
        </xdr:cNvPr>
        <xdr:cNvSpPr txBox="1"/>
      </xdr:nvSpPr>
      <xdr:spPr>
        <a:xfrm>
          <a:off x="2572394" y="14290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44104</xdr:rowOff>
    </xdr:from>
    <xdr:ext cx="405111" cy="259045"/>
    <xdr:sp macro="" textlink="">
      <xdr:nvSpPr>
        <xdr:cNvPr id="316" name="n_3aveValue【公営住宅】&#10;有形固定資産減価償却率">
          <a:extLst>
            <a:ext uri="{FF2B5EF4-FFF2-40B4-BE49-F238E27FC236}">
              <a16:creationId xmlns:a16="http://schemas.microsoft.com/office/drawing/2014/main" id="{00000000-0008-0000-0100-00003C010000}"/>
            </a:ext>
          </a:extLst>
        </xdr:cNvPr>
        <xdr:cNvSpPr txBox="1"/>
      </xdr:nvSpPr>
      <xdr:spPr>
        <a:xfrm>
          <a:off x="1731019" y="142744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9814</xdr:rowOff>
    </xdr:from>
    <xdr:ext cx="405111" cy="259045"/>
    <xdr:sp macro="" textlink="">
      <xdr:nvSpPr>
        <xdr:cNvPr id="317" name="n_4aveValue【公営住宅】&#10;有形固定資産減価償却率">
          <a:extLst>
            <a:ext uri="{FF2B5EF4-FFF2-40B4-BE49-F238E27FC236}">
              <a16:creationId xmlns:a16="http://schemas.microsoft.com/office/drawing/2014/main" id="{00000000-0008-0000-0100-00003D010000}"/>
            </a:ext>
          </a:extLst>
        </xdr:cNvPr>
        <xdr:cNvSpPr txBox="1"/>
      </xdr:nvSpPr>
      <xdr:spPr>
        <a:xfrm>
          <a:off x="889644" y="142401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12354</xdr:rowOff>
    </xdr:from>
    <xdr:ext cx="405111" cy="259045"/>
    <xdr:sp macro="" textlink="">
      <xdr:nvSpPr>
        <xdr:cNvPr id="318" name="n_1mainValue【公営住宅】&#10;有形固定資産減価償却率">
          <a:extLst>
            <a:ext uri="{FF2B5EF4-FFF2-40B4-BE49-F238E27FC236}">
              <a16:creationId xmlns:a16="http://schemas.microsoft.com/office/drawing/2014/main" id="{00000000-0008-0000-0100-00003E010000}"/>
            </a:ext>
          </a:extLst>
        </xdr:cNvPr>
        <xdr:cNvSpPr txBox="1"/>
      </xdr:nvSpPr>
      <xdr:spPr>
        <a:xfrm>
          <a:off x="3410594" y="137283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147882</xdr:rowOff>
    </xdr:from>
    <xdr:ext cx="405111" cy="259045"/>
    <xdr:sp macro="" textlink="">
      <xdr:nvSpPr>
        <xdr:cNvPr id="319" name="n_2mainValue【公営住宅】&#10;有形固定資産減価償却率">
          <a:extLst>
            <a:ext uri="{FF2B5EF4-FFF2-40B4-BE49-F238E27FC236}">
              <a16:creationId xmlns:a16="http://schemas.microsoft.com/office/drawing/2014/main" id="{00000000-0008-0000-0100-00003F010000}"/>
            </a:ext>
          </a:extLst>
        </xdr:cNvPr>
        <xdr:cNvSpPr txBox="1"/>
      </xdr:nvSpPr>
      <xdr:spPr>
        <a:xfrm>
          <a:off x="2572394" y="13692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111958</xdr:rowOff>
    </xdr:from>
    <xdr:ext cx="405111" cy="259045"/>
    <xdr:sp macro="" textlink="">
      <xdr:nvSpPr>
        <xdr:cNvPr id="320" name="n_3mainValue【公営住宅】&#10;有形固定資産減価償却率">
          <a:extLst>
            <a:ext uri="{FF2B5EF4-FFF2-40B4-BE49-F238E27FC236}">
              <a16:creationId xmlns:a16="http://schemas.microsoft.com/office/drawing/2014/main" id="{00000000-0008-0000-0100-000040010000}"/>
            </a:ext>
          </a:extLst>
        </xdr:cNvPr>
        <xdr:cNvSpPr txBox="1"/>
      </xdr:nvSpPr>
      <xdr:spPr>
        <a:xfrm>
          <a:off x="1731019" y="136565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66239</xdr:rowOff>
    </xdr:from>
    <xdr:ext cx="405111" cy="259045"/>
    <xdr:sp macro="" textlink="">
      <xdr:nvSpPr>
        <xdr:cNvPr id="321" name="n_4mainValue【公営住宅】&#10;有形固定資産減価償却率">
          <a:extLst>
            <a:ext uri="{FF2B5EF4-FFF2-40B4-BE49-F238E27FC236}">
              <a16:creationId xmlns:a16="http://schemas.microsoft.com/office/drawing/2014/main" id="{00000000-0008-0000-0100-000041010000}"/>
            </a:ext>
          </a:extLst>
        </xdr:cNvPr>
        <xdr:cNvSpPr txBox="1"/>
      </xdr:nvSpPr>
      <xdr:spPr>
        <a:xfrm>
          <a:off x="889644" y="136107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a:extLst>
            <a:ext uri="{FF2B5EF4-FFF2-40B4-BE49-F238E27FC236}">
              <a16:creationId xmlns:a16="http://schemas.microsoft.com/office/drawing/2014/main" id="{00000000-0008-0000-0100-000042010000}"/>
            </a:ext>
          </a:extLst>
        </xdr:cNvPr>
        <xdr:cNvSpPr/>
      </xdr:nvSpPr>
      <xdr:spPr>
        <a:xfrm>
          <a:off x="6280150" y="11811000"/>
          <a:ext cx="448627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a:extLst>
            <a:ext uri="{FF2B5EF4-FFF2-40B4-BE49-F238E27FC236}">
              <a16:creationId xmlns:a16="http://schemas.microsoft.com/office/drawing/2014/main" id="{00000000-0008-0000-0100-000043010000}"/>
            </a:ext>
          </a:extLst>
        </xdr:cNvPr>
        <xdr:cNvSpPr/>
      </xdr:nvSpPr>
      <xdr:spPr>
        <a:xfrm>
          <a:off x="6397625" y="1247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a:extLst>
            <a:ext uri="{FF2B5EF4-FFF2-40B4-BE49-F238E27FC236}">
              <a16:creationId xmlns:a16="http://schemas.microsoft.com/office/drawing/2014/main" id="{00000000-0008-0000-0100-000044010000}"/>
            </a:ext>
          </a:extLst>
        </xdr:cNvPr>
        <xdr:cNvSpPr/>
      </xdr:nvSpPr>
      <xdr:spPr>
        <a:xfrm>
          <a:off x="6397625" y="1267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a:extLst>
            <a:ext uri="{FF2B5EF4-FFF2-40B4-BE49-F238E27FC236}">
              <a16:creationId xmlns:a16="http://schemas.microsoft.com/office/drawing/2014/main" id="{00000000-0008-0000-0100-000045010000}"/>
            </a:ext>
          </a:extLst>
        </xdr:cNvPr>
        <xdr:cNvSpPr/>
      </xdr:nvSpPr>
      <xdr:spPr>
        <a:xfrm>
          <a:off x="7366000" y="1247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a:extLst>
            <a:ext uri="{FF2B5EF4-FFF2-40B4-BE49-F238E27FC236}">
              <a16:creationId xmlns:a16="http://schemas.microsoft.com/office/drawing/2014/main" id="{00000000-0008-0000-0100-000046010000}"/>
            </a:ext>
          </a:extLst>
        </xdr:cNvPr>
        <xdr:cNvSpPr/>
      </xdr:nvSpPr>
      <xdr:spPr>
        <a:xfrm>
          <a:off x="7366000" y="1267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a:extLst>
            <a:ext uri="{FF2B5EF4-FFF2-40B4-BE49-F238E27FC236}">
              <a16:creationId xmlns:a16="http://schemas.microsoft.com/office/drawing/2014/main" id="{00000000-0008-0000-0100-000047010000}"/>
            </a:ext>
          </a:extLst>
        </xdr:cNvPr>
        <xdr:cNvSpPr/>
      </xdr:nvSpPr>
      <xdr:spPr>
        <a:xfrm>
          <a:off x="8451850" y="1247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a:extLst>
            <a:ext uri="{FF2B5EF4-FFF2-40B4-BE49-F238E27FC236}">
              <a16:creationId xmlns:a16="http://schemas.microsoft.com/office/drawing/2014/main" id="{00000000-0008-0000-0100-000048010000}"/>
            </a:ext>
          </a:extLst>
        </xdr:cNvPr>
        <xdr:cNvSpPr/>
      </xdr:nvSpPr>
      <xdr:spPr>
        <a:xfrm>
          <a:off x="8451850" y="1267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a:extLst>
            <a:ext uri="{FF2B5EF4-FFF2-40B4-BE49-F238E27FC236}">
              <a16:creationId xmlns:a16="http://schemas.microsoft.com/office/drawing/2014/main" id="{00000000-0008-0000-0100-000049010000}"/>
            </a:ext>
          </a:extLst>
        </xdr:cNvPr>
        <xdr:cNvSpPr/>
      </xdr:nvSpPr>
      <xdr:spPr>
        <a:xfrm>
          <a:off x="6280150" y="12954000"/>
          <a:ext cx="448627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a:extLst>
            <a:ext uri="{FF2B5EF4-FFF2-40B4-BE49-F238E27FC236}">
              <a16:creationId xmlns:a16="http://schemas.microsoft.com/office/drawing/2014/main" id="{00000000-0008-0000-0100-00004A010000}"/>
            </a:ext>
          </a:extLst>
        </xdr:cNvPr>
        <xdr:cNvSpPr txBox="1"/>
      </xdr:nvSpPr>
      <xdr:spPr>
        <a:xfrm>
          <a:off x="624205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a:extLst>
            <a:ext uri="{FF2B5EF4-FFF2-40B4-BE49-F238E27FC236}">
              <a16:creationId xmlns:a16="http://schemas.microsoft.com/office/drawing/2014/main" id="{00000000-0008-0000-0100-00004B010000}"/>
            </a:ext>
          </a:extLst>
        </xdr:cNvPr>
        <xdr:cNvCxnSpPr/>
      </xdr:nvCxnSpPr>
      <xdr:spPr>
        <a:xfrm>
          <a:off x="6280150" y="152400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2" name="直線コネクタ 331">
          <a:extLst>
            <a:ext uri="{FF2B5EF4-FFF2-40B4-BE49-F238E27FC236}">
              <a16:creationId xmlns:a16="http://schemas.microsoft.com/office/drawing/2014/main" id="{00000000-0008-0000-0100-00004C010000}"/>
            </a:ext>
          </a:extLst>
        </xdr:cNvPr>
        <xdr:cNvCxnSpPr/>
      </xdr:nvCxnSpPr>
      <xdr:spPr>
        <a:xfrm>
          <a:off x="6280150" y="148590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3" name="テキスト ボックス 332">
          <a:extLst>
            <a:ext uri="{FF2B5EF4-FFF2-40B4-BE49-F238E27FC236}">
              <a16:creationId xmlns:a16="http://schemas.microsoft.com/office/drawing/2014/main" id="{00000000-0008-0000-0100-00004D010000}"/>
            </a:ext>
          </a:extLst>
        </xdr:cNvPr>
        <xdr:cNvSpPr txBox="1"/>
      </xdr:nvSpPr>
      <xdr:spPr>
        <a:xfrm>
          <a:off x="58320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4" name="直線コネクタ 333">
          <a:extLst>
            <a:ext uri="{FF2B5EF4-FFF2-40B4-BE49-F238E27FC236}">
              <a16:creationId xmlns:a16="http://schemas.microsoft.com/office/drawing/2014/main" id="{00000000-0008-0000-0100-00004E010000}"/>
            </a:ext>
          </a:extLst>
        </xdr:cNvPr>
        <xdr:cNvCxnSpPr/>
      </xdr:nvCxnSpPr>
      <xdr:spPr>
        <a:xfrm>
          <a:off x="6280150" y="144780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83</xdr:row>
      <xdr:rowOff>105427</xdr:rowOff>
    </xdr:from>
    <xdr:ext cx="531299" cy="259045"/>
    <xdr:sp macro="" textlink="">
      <xdr:nvSpPr>
        <xdr:cNvPr id="335" name="テキスト ボックス 334">
          <a:extLst>
            <a:ext uri="{FF2B5EF4-FFF2-40B4-BE49-F238E27FC236}">
              <a16:creationId xmlns:a16="http://schemas.microsoft.com/office/drawing/2014/main" id="{00000000-0008-0000-0100-00004F010000}"/>
            </a:ext>
          </a:extLst>
        </xdr:cNvPr>
        <xdr:cNvSpPr txBox="1"/>
      </xdr:nvSpPr>
      <xdr:spPr>
        <a:xfrm>
          <a:off x="5777426" y="1433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6" name="直線コネクタ 335">
          <a:extLst>
            <a:ext uri="{FF2B5EF4-FFF2-40B4-BE49-F238E27FC236}">
              <a16:creationId xmlns:a16="http://schemas.microsoft.com/office/drawing/2014/main" id="{00000000-0008-0000-0100-000050010000}"/>
            </a:ext>
          </a:extLst>
        </xdr:cNvPr>
        <xdr:cNvCxnSpPr/>
      </xdr:nvCxnSpPr>
      <xdr:spPr>
        <a:xfrm>
          <a:off x="6280150" y="140970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81</xdr:row>
      <xdr:rowOff>67327</xdr:rowOff>
    </xdr:from>
    <xdr:ext cx="531299" cy="259045"/>
    <xdr:sp macro="" textlink="">
      <xdr:nvSpPr>
        <xdr:cNvPr id="337" name="テキスト ボックス 336">
          <a:extLst>
            <a:ext uri="{FF2B5EF4-FFF2-40B4-BE49-F238E27FC236}">
              <a16:creationId xmlns:a16="http://schemas.microsoft.com/office/drawing/2014/main" id="{00000000-0008-0000-0100-000051010000}"/>
            </a:ext>
          </a:extLst>
        </xdr:cNvPr>
        <xdr:cNvSpPr txBox="1"/>
      </xdr:nvSpPr>
      <xdr:spPr>
        <a:xfrm>
          <a:off x="5777426" y="1395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8" name="直線コネクタ 337">
          <a:extLst>
            <a:ext uri="{FF2B5EF4-FFF2-40B4-BE49-F238E27FC236}">
              <a16:creationId xmlns:a16="http://schemas.microsoft.com/office/drawing/2014/main" id="{00000000-0008-0000-0100-000052010000}"/>
            </a:ext>
          </a:extLst>
        </xdr:cNvPr>
        <xdr:cNvCxnSpPr/>
      </xdr:nvCxnSpPr>
      <xdr:spPr>
        <a:xfrm>
          <a:off x="6280150" y="137160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79</xdr:row>
      <xdr:rowOff>29227</xdr:rowOff>
    </xdr:from>
    <xdr:ext cx="531299" cy="259045"/>
    <xdr:sp macro="" textlink="">
      <xdr:nvSpPr>
        <xdr:cNvPr id="339" name="テキスト ボックス 338">
          <a:extLst>
            <a:ext uri="{FF2B5EF4-FFF2-40B4-BE49-F238E27FC236}">
              <a16:creationId xmlns:a16="http://schemas.microsoft.com/office/drawing/2014/main" id="{00000000-0008-0000-0100-000053010000}"/>
            </a:ext>
          </a:extLst>
        </xdr:cNvPr>
        <xdr:cNvSpPr txBox="1"/>
      </xdr:nvSpPr>
      <xdr:spPr>
        <a:xfrm>
          <a:off x="5777426" y="1357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0" name="直線コネクタ 339">
          <a:extLst>
            <a:ext uri="{FF2B5EF4-FFF2-40B4-BE49-F238E27FC236}">
              <a16:creationId xmlns:a16="http://schemas.microsoft.com/office/drawing/2014/main" id="{00000000-0008-0000-0100-000054010000}"/>
            </a:ext>
          </a:extLst>
        </xdr:cNvPr>
        <xdr:cNvCxnSpPr/>
      </xdr:nvCxnSpPr>
      <xdr:spPr>
        <a:xfrm>
          <a:off x="6280150" y="133350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162577</xdr:rowOff>
    </xdr:from>
    <xdr:ext cx="531299" cy="259045"/>
    <xdr:sp macro="" textlink="">
      <xdr:nvSpPr>
        <xdr:cNvPr id="341" name="テキスト ボックス 340">
          <a:extLst>
            <a:ext uri="{FF2B5EF4-FFF2-40B4-BE49-F238E27FC236}">
              <a16:creationId xmlns:a16="http://schemas.microsoft.com/office/drawing/2014/main" id="{00000000-0008-0000-0100-000055010000}"/>
            </a:ext>
          </a:extLst>
        </xdr:cNvPr>
        <xdr:cNvSpPr txBox="1"/>
      </xdr:nvSpPr>
      <xdr:spPr>
        <a:xfrm>
          <a:off x="5777426" y="1319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a:extLst>
            <a:ext uri="{FF2B5EF4-FFF2-40B4-BE49-F238E27FC236}">
              <a16:creationId xmlns:a16="http://schemas.microsoft.com/office/drawing/2014/main" id="{00000000-0008-0000-0100-000056010000}"/>
            </a:ext>
          </a:extLst>
        </xdr:cNvPr>
        <xdr:cNvCxnSpPr/>
      </xdr:nvCxnSpPr>
      <xdr:spPr>
        <a:xfrm>
          <a:off x="6280150" y="129540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3" name="テキスト ボックス 342">
          <a:extLst>
            <a:ext uri="{FF2B5EF4-FFF2-40B4-BE49-F238E27FC236}">
              <a16:creationId xmlns:a16="http://schemas.microsoft.com/office/drawing/2014/main" id="{00000000-0008-0000-0100-000057010000}"/>
            </a:ext>
          </a:extLst>
        </xdr:cNvPr>
        <xdr:cNvSpPr txBox="1"/>
      </xdr:nvSpPr>
      <xdr:spPr>
        <a:xfrm>
          <a:off x="5777426"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公営住宅】&#10;一人当たり面積グラフ枠">
          <a:extLst>
            <a:ext uri="{FF2B5EF4-FFF2-40B4-BE49-F238E27FC236}">
              <a16:creationId xmlns:a16="http://schemas.microsoft.com/office/drawing/2014/main" id="{00000000-0008-0000-0100-000058010000}"/>
            </a:ext>
          </a:extLst>
        </xdr:cNvPr>
        <xdr:cNvSpPr/>
      </xdr:nvSpPr>
      <xdr:spPr>
        <a:xfrm>
          <a:off x="6280150" y="12954000"/>
          <a:ext cx="448627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132131</xdr:rowOff>
    </xdr:from>
    <xdr:to>
      <xdr:col>54</xdr:col>
      <xdr:colOff>189865</xdr:colOff>
      <xdr:row>86</xdr:row>
      <xdr:rowOff>109499</xdr:rowOff>
    </xdr:to>
    <xdr:cxnSp macro="">
      <xdr:nvCxnSpPr>
        <xdr:cNvPr id="345" name="直線コネクタ 344">
          <a:extLst>
            <a:ext uri="{FF2B5EF4-FFF2-40B4-BE49-F238E27FC236}">
              <a16:creationId xmlns:a16="http://schemas.microsoft.com/office/drawing/2014/main" id="{00000000-0008-0000-0100-000059010000}"/>
            </a:ext>
          </a:extLst>
        </xdr:cNvPr>
        <xdr:cNvCxnSpPr/>
      </xdr:nvCxnSpPr>
      <xdr:spPr>
        <a:xfrm flipV="1">
          <a:off x="9952990" y="13333781"/>
          <a:ext cx="0" cy="15204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113326</xdr:rowOff>
    </xdr:from>
    <xdr:ext cx="469744" cy="259045"/>
    <xdr:sp macro="" textlink="">
      <xdr:nvSpPr>
        <xdr:cNvPr id="346" name="【公営住宅】&#10;一人当たり面積最小値テキスト">
          <a:extLst>
            <a:ext uri="{FF2B5EF4-FFF2-40B4-BE49-F238E27FC236}">
              <a16:creationId xmlns:a16="http://schemas.microsoft.com/office/drawing/2014/main" id="{00000000-0008-0000-0100-00005A010000}"/>
            </a:ext>
          </a:extLst>
        </xdr:cNvPr>
        <xdr:cNvSpPr txBox="1"/>
      </xdr:nvSpPr>
      <xdr:spPr>
        <a:xfrm>
          <a:off x="9991725" y="14858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109499</xdr:rowOff>
    </xdr:from>
    <xdr:to>
      <xdr:col>55</xdr:col>
      <xdr:colOff>88900</xdr:colOff>
      <xdr:row>86</xdr:row>
      <xdr:rowOff>109499</xdr:rowOff>
    </xdr:to>
    <xdr:cxnSp macro="">
      <xdr:nvCxnSpPr>
        <xdr:cNvPr id="347" name="直線コネクタ 346">
          <a:extLst>
            <a:ext uri="{FF2B5EF4-FFF2-40B4-BE49-F238E27FC236}">
              <a16:creationId xmlns:a16="http://schemas.microsoft.com/office/drawing/2014/main" id="{00000000-0008-0000-0100-00005B010000}"/>
            </a:ext>
          </a:extLst>
        </xdr:cNvPr>
        <xdr:cNvCxnSpPr/>
      </xdr:nvCxnSpPr>
      <xdr:spPr>
        <a:xfrm>
          <a:off x="9874250" y="14854199"/>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78808</xdr:rowOff>
    </xdr:from>
    <xdr:ext cx="534377" cy="259045"/>
    <xdr:sp macro="" textlink="">
      <xdr:nvSpPr>
        <xdr:cNvPr id="348" name="【公営住宅】&#10;一人当たり面積最大値テキスト">
          <a:extLst>
            <a:ext uri="{FF2B5EF4-FFF2-40B4-BE49-F238E27FC236}">
              <a16:creationId xmlns:a16="http://schemas.microsoft.com/office/drawing/2014/main" id="{00000000-0008-0000-0100-00005C010000}"/>
            </a:ext>
          </a:extLst>
        </xdr:cNvPr>
        <xdr:cNvSpPr txBox="1"/>
      </xdr:nvSpPr>
      <xdr:spPr>
        <a:xfrm>
          <a:off x="9991725" y="13109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132131</xdr:rowOff>
    </xdr:from>
    <xdr:to>
      <xdr:col>55</xdr:col>
      <xdr:colOff>88900</xdr:colOff>
      <xdr:row>77</xdr:row>
      <xdr:rowOff>132131</xdr:rowOff>
    </xdr:to>
    <xdr:cxnSp macro="">
      <xdr:nvCxnSpPr>
        <xdr:cNvPr id="349" name="直線コネクタ 348">
          <a:extLst>
            <a:ext uri="{FF2B5EF4-FFF2-40B4-BE49-F238E27FC236}">
              <a16:creationId xmlns:a16="http://schemas.microsoft.com/office/drawing/2014/main" id="{00000000-0008-0000-0100-00005D010000}"/>
            </a:ext>
          </a:extLst>
        </xdr:cNvPr>
        <xdr:cNvCxnSpPr/>
      </xdr:nvCxnSpPr>
      <xdr:spPr>
        <a:xfrm>
          <a:off x="9874250" y="13333781"/>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31030</xdr:rowOff>
    </xdr:from>
    <xdr:ext cx="469744" cy="259045"/>
    <xdr:sp macro="" textlink="">
      <xdr:nvSpPr>
        <xdr:cNvPr id="350" name="【公営住宅】&#10;一人当たり面積平均値テキスト">
          <a:extLst>
            <a:ext uri="{FF2B5EF4-FFF2-40B4-BE49-F238E27FC236}">
              <a16:creationId xmlns:a16="http://schemas.microsoft.com/office/drawing/2014/main" id="{00000000-0008-0000-0100-00005E010000}"/>
            </a:ext>
          </a:extLst>
        </xdr:cNvPr>
        <xdr:cNvSpPr txBox="1"/>
      </xdr:nvSpPr>
      <xdr:spPr>
        <a:xfrm>
          <a:off x="9991725" y="146042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52603</xdr:rowOff>
    </xdr:from>
    <xdr:to>
      <xdr:col>55</xdr:col>
      <xdr:colOff>50800</xdr:colOff>
      <xdr:row>85</xdr:row>
      <xdr:rowOff>154203</xdr:rowOff>
    </xdr:to>
    <xdr:sp macro="" textlink="">
      <xdr:nvSpPr>
        <xdr:cNvPr id="351" name="フローチャート: 判断 350">
          <a:extLst>
            <a:ext uri="{FF2B5EF4-FFF2-40B4-BE49-F238E27FC236}">
              <a16:creationId xmlns:a16="http://schemas.microsoft.com/office/drawing/2014/main" id="{00000000-0008-0000-0100-00005F010000}"/>
            </a:ext>
          </a:extLst>
        </xdr:cNvPr>
        <xdr:cNvSpPr/>
      </xdr:nvSpPr>
      <xdr:spPr>
        <a:xfrm>
          <a:off x="9912350" y="14625853"/>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53175</xdr:rowOff>
    </xdr:from>
    <xdr:to>
      <xdr:col>50</xdr:col>
      <xdr:colOff>165100</xdr:colOff>
      <xdr:row>85</xdr:row>
      <xdr:rowOff>154775</xdr:rowOff>
    </xdr:to>
    <xdr:sp macro="" textlink="">
      <xdr:nvSpPr>
        <xdr:cNvPr id="352" name="フローチャート: 判断 351">
          <a:extLst>
            <a:ext uri="{FF2B5EF4-FFF2-40B4-BE49-F238E27FC236}">
              <a16:creationId xmlns:a16="http://schemas.microsoft.com/office/drawing/2014/main" id="{00000000-0008-0000-0100-000060010000}"/>
            </a:ext>
          </a:extLst>
        </xdr:cNvPr>
        <xdr:cNvSpPr/>
      </xdr:nvSpPr>
      <xdr:spPr>
        <a:xfrm>
          <a:off x="9112250" y="14626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62891</xdr:rowOff>
    </xdr:from>
    <xdr:to>
      <xdr:col>46</xdr:col>
      <xdr:colOff>38100</xdr:colOff>
      <xdr:row>85</xdr:row>
      <xdr:rowOff>164491</xdr:rowOff>
    </xdr:to>
    <xdr:sp macro="" textlink="">
      <xdr:nvSpPr>
        <xdr:cNvPr id="353" name="フローチャート: 判断 352">
          <a:extLst>
            <a:ext uri="{FF2B5EF4-FFF2-40B4-BE49-F238E27FC236}">
              <a16:creationId xmlns:a16="http://schemas.microsoft.com/office/drawing/2014/main" id="{00000000-0008-0000-0100-000061010000}"/>
            </a:ext>
          </a:extLst>
        </xdr:cNvPr>
        <xdr:cNvSpPr/>
      </xdr:nvSpPr>
      <xdr:spPr>
        <a:xfrm>
          <a:off x="8270875" y="14636141"/>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61404</xdr:rowOff>
    </xdr:from>
    <xdr:to>
      <xdr:col>41</xdr:col>
      <xdr:colOff>101600</xdr:colOff>
      <xdr:row>85</xdr:row>
      <xdr:rowOff>163004</xdr:rowOff>
    </xdr:to>
    <xdr:sp macro="" textlink="">
      <xdr:nvSpPr>
        <xdr:cNvPr id="354" name="フローチャート: 判断 353">
          <a:extLst>
            <a:ext uri="{FF2B5EF4-FFF2-40B4-BE49-F238E27FC236}">
              <a16:creationId xmlns:a16="http://schemas.microsoft.com/office/drawing/2014/main" id="{00000000-0008-0000-0100-000062010000}"/>
            </a:ext>
          </a:extLst>
        </xdr:cNvPr>
        <xdr:cNvSpPr/>
      </xdr:nvSpPr>
      <xdr:spPr>
        <a:xfrm>
          <a:off x="7419975" y="14634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63728</xdr:rowOff>
    </xdr:from>
    <xdr:to>
      <xdr:col>36</xdr:col>
      <xdr:colOff>165100</xdr:colOff>
      <xdr:row>85</xdr:row>
      <xdr:rowOff>165328</xdr:rowOff>
    </xdr:to>
    <xdr:sp macro="" textlink="">
      <xdr:nvSpPr>
        <xdr:cNvPr id="355" name="フローチャート: 判断 354">
          <a:extLst>
            <a:ext uri="{FF2B5EF4-FFF2-40B4-BE49-F238E27FC236}">
              <a16:creationId xmlns:a16="http://schemas.microsoft.com/office/drawing/2014/main" id="{00000000-0008-0000-0100-000063010000}"/>
            </a:ext>
          </a:extLst>
        </xdr:cNvPr>
        <xdr:cNvSpPr/>
      </xdr:nvSpPr>
      <xdr:spPr>
        <a:xfrm>
          <a:off x="6578600" y="14636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00000000-0008-0000-0100-000064010000}"/>
            </a:ext>
          </a:extLst>
        </xdr:cNvPr>
        <xdr:cNvSpPr txBox="1"/>
      </xdr:nvSpPr>
      <xdr:spPr>
        <a:xfrm>
          <a:off x="97726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00000000-0008-0000-0100-000065010000}"/>
            </a:ext>
          </a:extLst>
        </xdr:cNvPr>
        <xdr:cNvSpPr txBox="1"/>
      </xdr:nvSpPr>
      <xdr:spPr>
        <a:xfrm>
          <a:off x="89820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00000000-0008-0000-0100-000066010000}"/>
            </a:ext>
          </a:extLst>
        </xdr:cNvPr>
        <xdr:cNvSpPr txBox="1"/>
      </xdr:nvSpPr>
      <xdr:spPr>
        <a:xfrm>
          <a:off x="81407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00000000-0008-0000-0100-000067010000}"/>
            </a:ext>
          </a:extLst>
        </xdr:cNvPr>
        <xdr:cNvSpPr txBox="1"/>
      </xdr:nvSpPr>
      <xdr:spPr>
        <a:xfrm>
          <a:off x="728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00000000-0008-0000-0100-000068010000}"/>
            </a:ext>
          </a:extLst>
        </xdr:cNvPr>
        <xdr:cNvSpPr txBox="1"/>
      </xdr:nvSpPr>
      <xdr:spPr>
        <a:xfrm>
          <a:off x="644842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140805</xdr:rowOff>
    </xdr:from>
    <xdr:to>
      <xdr:col>55</xdr:col>
      <xdr:colOff>50800</xdr:colOff>
      <xdr:row>85</xdr:row>
      <xdr:rowOff>70955</xdr:rowOff>
    </xdr:to>
    <xdr:sp macro="" textlink="">
      <xdr:nvSpPr>
        <xdr:cNvPr id="361" name="楕円 360">
          <a:extLst>
            <a:ext uri="{FF2B5EF4-FFF2-40B4-BE49-F238E27FC236}">
              <a16:creationId xmlns:a16="http://schemas.microsoft.com/office/drawing/2014/main" id="{00000000-0008-0000-0100-000069010000}"/>
            </a:ext>
          </a:extLst>
        </xdr:cNvPr>
        <xdr:cNvSpPr/>
      </xdr:nvSpPr>
      <xdr:spPr>
        <a:xfrm>
          <a:off x="9912350" y="14542605"/>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163682</xdr:rowOff>
    </xdr:from>
    <xdr:ext cx="469744" cy="259045"/>
    <xdr:sp macro="" textlink="">
      <xdr:nvSpPr>
        <xdr:cNvPr id="362" name="【公営住宅】&#10;一人当たり面積該当値テキスト">
          <a:extLst>
            <a:ext uri="{FF2B5EF4-FFF2-40B4-BE49-F238E27FC236}">
              <a16:creationId xmlns:a16="http://schemas.microsoft.com/office/drawing/2014/main" id="{00000000-0008-0000-0100-00006A010000}"/>
            </a:ext>
          </a:extLst>
        </xdr:cNvPr>
        <xdr:cNvSpPr txBox="1"/>
      </xdr:nvSpPr>
      <xdr:spPr>
        <a:xfrm>
          <a:off x="9991725" y="14394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145148</xdr:rowOff>
    </xdr:from>
    <xdr:to>
      <xdr:col>50</xdr:col>
      <xdr:colOff>165100</xdr:colOff>
      <xdr:row>85</xdr:row>
      <xdr:rowOff>75298</xdr:rowOff>
    </xdr:to>
    <xdr:sp macro="" textlink="">
      <xdr:nvSpPr>
        <xdr:cNvPr id="363" name="楕円 362">
          <a:extLst>
            <a:ext uri="{FF2B5EF4-FFF2-40B4-BE49-F238E27FC236}">
              <a16:creationId xmlns:a16="http://schemas.microsoft.com/office/drawing/2014/main" id="{00000000-0008-0000-0100-00006B010000}"/>
            </a:ext>
          </a:extLst>
        </xdr:cNvPr>
        <xdr:cNvSpPr/>
      </xdr:nvSpPr>
      <xdr:spPr>
        <a:xfrm>
          <a:off x="9112250" y="14546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20155</xdr:rowOff>
    </xdr:from>
    <xdr:to>
      <xdr:col>55</xdr:col>
      <xdr:colOff>0</xdr:colOff>
      <xdr:row>85</xdr:row>
      <xdr:rowOff>24498</xdr:rowOff>
    </xdr:to>
    <xdr:cxnSp macro="">
      <xdr:nvCxnSpPr>
        <xdr:cNvPr id="364" name="直線コネクタ 363">
          <a:extLst>
            <a:ext uri="{FF2B5EF4-FFF2-40B4-BE49-F238E27FC236}">
              <a16:creationId xmlns:a16="http://schemas.microsoft.com/office/drawing/2014/main" id="{00000000-0008-0000-0100-00006C010000}"/>
            </a:ext>
          </a:extLst>
        </xdr:cNvPr>
        <xdr:cNvCxnSpPr/>
      </xdr:nvCxnSpPr>
      <xdr:spPr>
        <a:xfrm flipV="1">
          <a:off x="9163050" y="14593405"/>
          <a:ext cx="790575" cy="4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156274</xdr:rowOff>
    </xdr:from>
    <xdr:to>
      <xdr:col>46</xdr:col>
      <xdr:colOff>38100</xdr:colOff>
      <xdr:row>85</xdr:row>
      <xdr:rowOff>86424</xdr:rowOff>
    </xdr:to>
    <xdr:sp macro="" textlink="">
      <xdr:nvSpPr>
        <xdr:cNvPr id="365" name="楕円 364">
          <a:extLst>
            <a:ext uri="{FF2B5EF4-FFF2-40B4-BE49-F238E27FC236}">
              <a16:creationId xmlns:a16="http://schemas.microsoft.com/office/drawing/2014/main" id="{00000000-0008-0000-0100-00006D010000}"/>
            </a:ext>
          </a:extLst>
        </xdr:cNvPr>
        <xdr:cNvSpPr/>
      </xdr:nvSpPr>
      <xdr:spPr>
        <a:xfrm>
          <a:off x="8270875" y="14558074"/>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24498</xdr:rowOff>
    </xdr:from>
    <xdr:to>
      <xdr:col>50</xdr:col>
      <xdr:colOff>114300</xdr:colOff>
      <xdr:row>85</xdr:row>
      <xdr:rowOff>35624</xdr:rowOff>
    </xdr:to>
    <xdr:cxnSp macro="">
      <xdr:nvCxnSpPr>
        <xdr:cNvPr id="366" name="直線コネクタ 365">
          <a:extLst>
            <a:ext uri="{FF2B5EF4-FFF2-40B4-BE49-F238E27FC236}">
              <a16:creationId xmlns:a16="http://schemas.microsoft.com/office/drawing/2014/main" id="{00000000-0008-0000-0100-00006E010000}"/>
            </a:ext>
          </a:extLst>
        </xdr:cNvPr>
        <xdr:cNvCxnSpPr/>
      </xdr:nvCxnSpPr>
      <xdr:spPr>
        <a:xfrm flipV="1">
          <a:off x="8321675" y="14597748"/>
          <a:ext cx="841375" cy="11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155626</xdr:rowOff>
    </xdr:from>
    <xdr:to>
      <xdr:col>41</xdr:col>
      <xdr:colOff>101600</xdr:colOff>
      <xdr:row>85</xdr:row>
      <xdr:rowOff>85776</xdr:rowOff>
    </xdr:to>
    <xdr:sp macro="" textlink="">
      <xdr:nvSpPr>
        <xdr:cNvPr id="367" name="楕円 366">
          <a:extLst>
            <a:ext uri="{FF2B5EF4-FFF2-40B4-BE49-F238E27FC236}">
              <a16:creationId xmlns:a16="http://schemas.microsoft.com/office/drawing/2014/main" id="{00000000-0008-0000-0100-00006F010000}"/>
            </a:ext>
          </a:extLst>
        </xdr:cNvPr>
        <xdr:cNvSpPr/>
      </xdr:nvSpPr>
      <xdr:spPr>
        <a:xfrm>
          <a:off x="7419975" y="14557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34976</xdr:rowOff>
    </xdr:from>
    <xdr:to>
      <xdr:col>45</xdr:col>
      <xdr:colOff>177800</xdr:colOff>
      <xdr:row>85</xdr:row>
      <xdr:rowOff>35624</xdr:rowOff>
    </xdr:to>
    <xdr:cxnSp macro="">
      <xdr:nvCxnSpPr>
        <xdr:cNvPr id="368" name="直線コネクタ 367">
          <a:extLst>
            <a:ext uri="{FF2B5EF4-FFF2-40B4-BE49-F238E27FC236}">
              <a16:creationId xmlns:a16="http://schemas.microsoft.com/office/drawing/2014/main" id="{00000000-0008-0000-0100-000070010000}"/>
            </a:ext>
          </a:extLst>
        </xdr:cNvPr>
        <xdr:cNvCxnSpPr/>
      </xdr:nvCxnSpPr>
      <xdr:spPr>
        <a:xfrm>
          <a:off x="7470775" y="14608226"/>
          <a:ext cx="850900" cy="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116802</xdr:rowOff>
    </xdr:from>
    <xdr:to>
      <xdr:col>36</xdr:col>
      <xdr:colOff>165100</xdr:colOff>
      <xdr:row>85</xdr:row>
      <xdr:rowOff>46952</xdr:rowOff>
    </xdr:to>
    <xdr:sp macro="" textlink="">
      <xdr:nvSpPr>
        <xdr:cNvPr id="369" name="楕円 368">
          <a:extLst>
            <a:ext uri="{FF2B5EF4-FFF2-40B4-BE49-F238E27FC236}">
              <a16:creationId xmlns:a16="http://schemas.microsoft.com/office/drawing/2014/main" id="{00000000-0008-0000-0100-000071010000}"/>
            </a:ext>
          </a:extLst>
        </xdr:cNvPr>
        <xdr:cNvSpPr/>
      </xdr:nvSpPr>
      <xdr:spPr>
        <a:xfrm>
          <a:off x="6578600" y="14518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167602</xdr:rowOff>
    </xdr:from>
    <xdr:to>
      <xdr:col>41</xdr:col>
      <xdr:colOff>50800</xdr:colOff>
      <xdr:row>85</xdr:row>
      <xdr:rowOff>34976</xdr:rowOff>
    </xdr:to>
    <xdr:cxnSp macro="">
      <xdr:nvCxnSpPr>
        <xdr:cNvPr id="370" name="直線コネクタ 369">
          <a:extLst>
            <a:ext uri="{FF2B5EF4-FFF2-40B4-BE49-F238E27FC236}">
              <a16:creationId xmlns:a16="http://schemas.microsoft.com/office/drawing/2014/main" id="{00000000-0008-0000-0100-000072010000}"/>
            </a:ext>
          </a:extLst>
        </xdr:cNvPr>
        <xdr:cNvCxnSpPr/>
      </xdr:nvCxnSpPr>
      <xdr:spPr>
        <a:xfrm>
          <a:off x="6629400" y="14569402"/>
          <a:ext cx="841375" cy="38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145902</xdr:rowOff>
    </xdr:from>
    <xdr:ext cx="469744" cy="259045"/>
    <xdr:sp macro="" textlink="">
      <xdr:nvSpPr>
        <xdr:cNvPr id="371" name="n_1aveValue【公営住宅】&#10;一人当たり面積">
          <a:extLst>
            <a:ext uri="{FF2B5EF4-FFF2-40B4-BE49-F238E27FC236}">
              <a16:creationId xmlns:a16="http://schemas.microsoft.com/office/drawing/2014/main" id="{00000000-0008-0000-0100-000073010000}"/>
            </a:ext>
          </a:extLst>
        </xdr:cNvPr>
        <xdr:cNvSpPr txBox="1"/>
      </xdr:nvSpPr>
      <xdr:spPr>
        <a:xfrm>
          <a:off x="8925002" y="14719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155618</xdr:rowOff>
    </xdr:from>
    <xdr:ext cx="469744" cy="259045"/>
    <xdr:sp macro="" textlink="">
      <xdr:nvSpPr>
        <xdr:cNvPr id="372" name="n_2aveValue【公営住宅】&#10;一人当たり面積">
          <a:extLst>
            <a:ext uri="{FF2B5EF4-FFF2-40B4-BE49-F238E27FC236}">
              <a16:creationId xmlns:a16="http://schemas.microsoft.com/office/drawing/2014/main" id="{00000000-0008-0000-0100-000074010000}"/>
            </a:ext>
          </a:extLst>
        </xdr:cNvPr>
        <xdr:cNvSpPr txBox="1"/>
      </xdr:nvSpPr>
      <xdr:spPr>
        <a:xfrm>
          <a:off x="8096327" y="14728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154131</xdr:rowOff>
    </xdr:from>
    <xdr:ext cx="469744" cy="259045"/>
    <xdr:sp macro="" textlink="">
      <xdr:nvSpPr>
        <xdr:cNvPr id="373" name="n_3aveValue【公営住宅】&#10;一人当たり面積">
          <a:extLst>
            <a:ext uri="{FF2B5EF4-FFF2-40B4-BE49-F238E27FC236}">
              <a16:creationId xmlns:a16="http://schemas.microsoft.com/office/drawing/2014/main" id="{00000000-0008-0000-0100-000075010000}"/>
            </a:ext>
          </a:extLst>
        </xdr:cNvPr>
        <xdr:cNvSpPr txBox="1"/>
      </xdr:nvSpPr>
      <xdr:spPr>
        <a:xfrm>
          <a:off x="7245427" y="14727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156455</xdr:rowOff>
    </xdr:from>
    <xdr:ext cx="469744" cy="259045"/>
    <xdr:sp macro="" textlink="">
      <xdr:nvSpPr>
        <xdr:cNvPr id="374" name="n_4aveValue【公営住宅】&#10;一人当たり面積">
          <a:extLst>
            <a:ext uri="{FF2B5EF4-FFF2-40B4-BE49-F238E27FC236}">
              <a16:creationId xmlns:a16="http://schemas.microsoft.com/office/drawing/2014/main" id="{00000000-0008-0000-0100-000076010000}"/>
            </a:ext>
          </a:extLst>
        </xdr:cNvPr>
        <xdr:cNvSpPr txBox="1"/>
      </xdr:nvSpPr>
      <xdr:spPr>
        <a:xfrm>
          <a:off x="6404052" y="14729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91825</xdr:rowOff>
    </xdr:from>
    <xdr:ext cx="469744" cy="259045"/>
    <xdr:sp macro="" textlink="">
      <xdr:nvSpPr>
        <xdr:cNvPr id="375" name="n_1mainValue【公営住宅】&#10;一人当たり面積">
          <a:extLst>
            <a:ext uri="{FF2B5EF4-FFF2-40B4-BE49-F238E27FC236}">
              <a16:creationId xmlns:a16="http://schemas.microsoft.com/office/drawing/2014/main" id="{00000000-0008-0000-0100-000077010000}"/>
            </a:ext>
          </a:extLst>
        </xdr:cNvPr>
        <xdr:cNvSpPr txBox="1"/>
      </xdr:nvSpPr>
      <xdr:spPr>
        <a:xfrm>
          <a:off x="8925002" y="14322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102951</xdr:rowOff>
    </xdr:from>
    <xdr:ext cx="469744" cy="259045"/>
    <xdr:sp macro="" textlink="">
      <xdr:nvSpPr>
        <xdr:cNvPr id="376" name="n_2mainValue【公営住宅】&#10;一人当たり面積">
          <a:extLst>
            <a:ext uri="{FF2B5EF4-FFF2-40B4-BE49-F238E27FC236}">
              <a16:creationId xmlns:a16="http://schemas.microsoft.com/office/drawing/2014/main" id="{00000000-0008-0000-0100-000078010000}"/>
            </a:ext>
          </a:extLst>
        </xdr:cNvPr>
        <xdr:cNvSpPr txBox="1"/>
      </xdr:nvSpPr>
      <xdr:spPr>
        <a:xfrm>
          <a:off x="8096327" y="14333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102303</xdr:rowOff>
    </xdr:from>
    <xdr:ext cx="469744" cy="259045"/>
    <xdr:sp macro="" textlink="">
      <xdr:nvSpPr>
        <xdr:cNvPr id="377" name="n_3mainValue【公営住宅】&#10;一人当たり面積">
          <a:extLst>
            <a:ext uri="{FF2B5EF4-FFF2-40B4-BE49-F238E27FC236}">
              <a16:creationId xmlns:a16="http://schemas.microsoft.com/office/drawing/2014/main" id="{00000000-0008-0000-0100-000079010000}"/>
            </a:ext>
          </a:extLst>
        </xdr:cNvPr>
        <xdr:cNvSpPr txBox="1"/>
      </xdr:nvSpPr>
      <xdr:spPr>
        <a:xfrm>
          <a:off x="7245427" y="14332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63479</xdr:rowOff>
    </xdr:from>
    <xdr:ext cx="469744" cy="259045"/>
    <xdr:sp macro="" textlink="">
      <xdr:nvSpPr>
        <xdr:cNvPr id="378" name="n_4mainValue【公営住宅】&#10;一人当たり面積">
          <a:extLst>
            <a:ext uri="{FF2B5EF4-FFF2-40B4-BE49-F238E27FC236}">
              <a16:creationId xmlns:a16="http://schemas.microsoft.com/office/drawing/2014/main" id="{00000000-0008-0000-0100-00007A010000}"/>
            </a:ext>
          </a:extLst>
        </xdr:cNvPr>
        <xdr:cNvSpPr txBox="1"/>
      </xdr:nvSpPr>
      <xdr:spPr>
        <a:xfrm>
          <a:off x="6404052" y="14293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a:extLst>
            <a:ext uri="{FF2B5EF4-FFF2-40B4-BE49-F238E27FC236}">
              <a16:creationId xmlns:a16="http://schemas.microsoft.com/office/drawing/2014/main" id="{00000000-0008-0000-0100-00007B010000}"/>
            </a:ext>
          </a:extLst>
        </xdr:cNvPr>
        <xdr:cNvSpPr/>
      </xdr:nvSpPr>
      <xdr:spPr>
        <a:xfrm>
          <a:off x="723900" y="15621000"/>
          <a:ext cx="44958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a:extLst>
            <a:ext uri="{FF2B5EF4-FFF2-40B4-BE49-F238E27FC236}">
              <a16:creationId xmlns:a16="http://schemas.microsoft.com/office/drawing/2014/main" id="{00000000-0008-0000-0100-00007C010000}"/>
            </a:ext>
          </a:extLst>
        </xdr:cNvPr>
        <xdr:cNvSpPr/>
      </xdr:nvSpPr>
      <xdr:spPr>
        <a:xfrm>
          <a:off x="850900" y="1628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a:extLst>
            <a:ext uri="{FF2B5EF4-FFF2-40B4-BE49-F238E27FC236}">
              <a16:creationId xmlns:a16="http://schemas.microsoft.com/office/drawing/2014/main" id="{00000000-0008-0000-0100-00007D010000}"/>
            </a:ext>
          </a:extLst>
        </xdr:cNvPr>
        <xdr:cNvSpPr/>
      </xdr:nvSpPr>
      <xdr:spPr>
        <a:xfrm>
          <a:off x="850900" y="1648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a:extLst>
            <a:ext uri="{FF2B5EF4-FFF2-40B4-BE49-F238E27FC236}">
              <a16:creationId xmlns:a16="http://schemas.microsoft.com/office/drawing/2014/main" id="{00000000-0008-0000-0100-00007E010000}"/>
            </a:ext>
          </a:extLst>
        </xdr:cNvPr>
        <xdr:cNvSpPr/>
      </xdr:nvSpPr>
      <xdr:spPr>
        <a:xfrm>
          <a:off x="1809750" y="1628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a:extLst>
            <a:ext uri="{FF2B5EF4-FFF2-40B4-BE49-F238E27FC236}">
              <a16:creationId xmlns:a16="http://schemas.microsoft.com/office/drawing/2014/main" id="{00000000-0008-0000-0100-00007F010000}"/>
            </a:ext>
          </a:extLst>
        </xdr:cNvPr>
        <xdr:cNvSpPr/>
      </xdr:nvSpPr>
      <xdr:spPr>
        <a:xfrm>
          <a:off x="1809750" y="1648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a:extLst>
            <a:ext uri="{FF2B5EF4-FFF2-40B4-BE49-F238E27FC236}">
              <a16:creationId xmlns:a16="http://schemas.microsoft.com/office/drawing/2014/main" id="{00000000-0008-0000-0100-000080010000}"/>
            </a:ext>
          </a:extLst>
        </xdr:cNvPr>
        <xdr:cNvSpPr/>
      </xdr:nvSpPr>
      <xdr:spPr>
        <a:xfrm>
          <a:off x="2895600" y="1628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a:extLst>
            <a:ext uri="{FF2B5EF4-FFF2-40B4-BE49-F238E27FC236}">
              <a16:creationId xmlns:a16="http://schemas.microsoft.com/office/drawing/2014/main" id="{00000000-0008-0000-0100-000081010000}"/>
            </a:ext>
          </a:extLst>
        </xdr:cNvPr>
        <xdr:cNvSpPr/>
      </xdr:nvSpPr>
      <xdr:spPr>
        <a:xfrm>
          <a:off x="2895600" y="1648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a:extLst>
            <a:ext uri="{FF2B5EF4-FFF2-40B4-BE49-F238E27FC236}">
              <a16:creationId xmlns:a16="http://schemas.microsoft.com/office/drawing/2014/main" id="{00000000-0008-0000-0100-000082010000}"/>
            </a:ext>
          </a:extLst>
        </xdr:cNvPr>
        <xdr:cNvSpPr/>
      </xdr:nvSpPr>
      <xdr:spPr>
        <a:xfrm>
          <a:off x="723900" y="16764000"/>
          <a:ext cx="44958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7" name="正方形/長方形 386">
          <a:extLst>
            <a:ext uri="{FF2B5EF4-FFF2-40B4-BE49-F238E27FC236}">
              <a16:creationId xmlns:a16="http://schemas.microsoft.com/office/drawing/2014/main" id="{00000000-0008-0000-0100-000083010000}"/>
            </a:ext>
          </a:extLst>
        </xdr:cNvPr>
        <xdr:cNvSpPr/>
      </xdr:nvSpPr>
      <xdr:spPr>
        <a:xfrm>
          <a:off x="6280150" y="15621000"/>
          <a:ext cx="448627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8" name="正方形/長方形 387">
          <a:extLst>
            <a:ext uri="{FF2B5EF4-FFF2-40B4-BE49-F238E27FC236}">
              <a16:creationId xmlns:a16="http://schemas.microsoft.com/office/drawing/2014/main" id="{00000000-0008-0000-0100-000084010000}"/>
            </a:ext>
          </a:extLst>
        </xdr:cNvPr>
        <xdr:cNvSpPr/>
      </xdr:nvSpPr>
      <xdr:spPr>
        <a:xfrm>
          <a:off x="6397625" y="1628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9" name="正方形/長方形 388">
          <a:extLst>
            <a:ext uri="{FF2B5EF4-FFF2-40B4-BE49-F238E27FC236}">
              <a16:creationId xmlns:a16="http://schemas.microsoft.com/office/drawing/2014/main" id="{00000000-0008-0000-0100-000085010000}"/>
            </a:ext>
          </a:extLst>
        </xdr:cNvPr>
        <xdr:cNvSpPr/>
      </xdr:nvSpPr>
      <xdr:spPr>
        <a:xfrm>
          <a:off x="6397625" y="1648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0" name="正方形/長方形 389">
          <a:extLst>
            <a:ext uri="{FF2B5EF4-FFF2-40B4-BE49-F238E27FC236}">
              <a16:creationId xmlns:a16="http://schemas.microsoft.com/office/drawing/2014/main" id="{00000000-0008-0000-0100-000086010000}"/>
            </a:ext>
          </a:extLst>
        </xdr:cNvPr>
        <xdr:cNvSpPr/>
      </xdr:nvSpPr>
      <xdr:spPr>
        <a:xfrm>
          <a:off x="7366000" y="1628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1" name="正方形/長方形 390">
          <a:extLst>
            <a:ext uri="{FF2B5EF4-FFF2-40B4-BE49-F238E27FC236}">
              <a16:creationId xmlns:a16="http://schemas.microsoft.com/office/drawing/2014/main" id="{00000000-0008-0000-0100-000087010000}"/>
            </a:ext>
          </a:extLst>
        </xdr:cNvPr>
        <xdr:cNvSpPr/>
      </xdr:nvSpPr>
      <xdr:spPr>
        <a:xfrm>
          <a:off x="7366000" y="1648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2" name="正方形/長方形 391">
          <a:extLst>
            <a:ext uri="{FF2B5EF4-FFF2-40B4-BE49-F238E27FC236}">
              <a16:creationId xmlns:a16="http://schemas.microsoft.com/office/drawing/2014/main" id="{00000000-0008-0000-0100-000088010000}"/>
            </a:ext>
          </a:extLst>
        </xdr:cNvPr>
        <xdr:cNvSpPr/>
      </xdr:nvSpPr>
      <xdr:spPr>
        <a:xfrm>
          <a:off x="8451850" y="1628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3" name="正方形/長方形 392">
          <a:extLst>
            <a:ext uri="{FF2B5EF4-FFF2-40B4-BE49-F238E27FC236}">
              <a16:creationId xmlns:a16="http://schemas.microsoft.com/office/drawing/2014/main" id="{00000000-0008-0000-0100-000089010000}"/>
            </a:ext>
          </a:extLst>
        </xdr:cNvPr>
        <xdr:cNvSpPr/>
      </xdr:nvSpPr>
      <xdr:spPr>
        <a:xfrm>
          <a:off x="8451850" y="1648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102,397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4" name="正方形/長方形 393">
          <a:extLst>
            <a:ext uri="{FF2B5EF4-FFF2-40B4-BE49-F238E27FC236}">
              <a16:creationId xmlns:a16="http://schemas.microsoft.com/office/drawing/2014/main" id="{00000000-0008-0000-0100-00008A010000}"/>
            </a:ext>
          </a:extLst>
        </xdr:cNvPr>
        <xdr:cNvSpPr/>
      </xdr:nvSpPr>
      <xdr:spPr>
        <a:xfrm>
          <a:off x="6280150" y="16764000"/>
          <a:ext cx="448627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5" name="正方形/長方形 394">
          <a:extLst>
            <a:ext uri="{FF2B5EF4-FFF2-40B4-BE49-F238E27FC236}">
              <a16:creationId xmlns:a16="http://schemas.microsoft.com/office/drawing/2014/main" id="{00000000-0008-0000-0100-00008B010000}"/>
            </a:ext>
          </a:extLst>
        </xdr:cNvPr>
        <xdr:cNvSpPr/>
      </xdr:nvSpPr>
      <xdr:spPr>
        <a:xfrm>
          <a:off x="11826875" y="4191000"/>
          <a:ext cx="448627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6" name="正方形/長方形 395">
          <a:extLst>
            <a:ext uri="{FF2B5EF4-FFF2-40B4-BE49-F238E27FC236}">
              <a16:creationId xmlns:a16="http://schemas.microsoft.com/office/drawing/2014/main" id="{00000000-0008-0000-0100-00008C010000}"/>
            </a:ext>
          </a:extLst>
        </xdr:cNvPr>
        <xdr:cNvSpPr/>
      </xdr:nvSpPr>
      <xdr:spPr>
        <a:xfrm>
          <a:off x="11944350" y="485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7" name="正方形/長方形 396">
          <a:extLst>
            <a:ext uri="{FF2B5EF4-FFF2-40B4-BE49-F238E27FC236}">
              <a16:creationId xmlns:a16="http://schemas.microsoft.com/office/drawing/2014/main" id="{00000000-0008-0000-0100-00008D010000}"/>
            </a:ext>
          </a:extLst>
        </xdr:cNvPr>
        <xdr:cNvSpPr/>
      </xdr:nvSpPr>
      <xdr:spPr>
        <a:xfrm>
          <a:off x="11944350" y="505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8" name="正方形/長方形 397">
          <a:extLst>
            <a:ext uri="{FF2B5EF4-FFF2-40B4-BE49-F238E27FC236}">
              <a16:creationId xmlns:a16="http://schemas.microsoft.com/office/drawing/2014/main" id="{00000000-0008-0000-0100-00008E010000}"/>
            </a:ext>
          </a:extLst>
        </xdr:cNvPr>
        <xdr:cNvSpPr/>
      </xdr:nvSpPr>
      <xdr:spPr>
        <a:xfrm>
          <a:off x="12912725" y="485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9" name="正方形/長方形 398">
          <a:extLst>
            <a:ext uri="{FF2B5EF4-FFF2-40B4-BE49-F238E27FC236}">
              <a16:creationId xmlns:a16="http://schemas.microsoft.com/office/drawing/2014/main" id="{00000000-0008-0000-0100-00008F010000}"/>
            </a:ext>
          </a:extLst>
        </xdr:cNvPr>
        <xdr:cNvSpPr/>
      </xdr:nvSpPr>
      <xdr:spPr>
        <a:xfrm>
          <a:off x="12912725" y="505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0" name="正方形/長方形 399">
          <a:extLst>
            <a:ext uri="{FF2B5EF4-FFF2-40B4-BE49-F238E27FC236}">
              <a16:creationId xmlns:a16="http://schemas.microsoft.com/office/drawing/2014/main" id="{00000000-0008-0000-0100-000090010000}"/>
            </a:ext>
          </a:extLst>
        </xdr:cNvPr>
        <xdr:cNvSpPr/>
      </xdr:nvSpPr>
      <xdr:spPr>
        <a:xfrm>
          <a:off x="13998575" y="485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1" name="正方形/長方形 400">
          <a:extLst>
            <a:ext uri="{FF2B5EF4-FFF2-40B4-BE49-F238E27FC236}">
              <a16:creationId xmlns:a16="http://schemas.microsoft.com/office/drawing/2014/main" id="{00000000-0008-0000-0100-000091010000}"/>
            </a:ext>
          </a:extLst>
        </xdr:cNvPr>
        <xdr:cNvSpPr/>
      </xdr:nvSpPr>
      <xdr:spPr>
        <a:xfrm>
          <a:off x="13998575" y="505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2" name="正方形/長方形 401">
          <a:extLst>
            <a:ext uri="{FF2B5EF4-FFF2-40B4-BE49-F238E27FC236}">
              <a16:creationId xmlns:a16="http://schemas.microsoft.com/office/drawing/2014/main" id="{00000000-0008-0000-0100-000092010000}"/>
            </a:ext>
          </a:extLst>
        </xdr:cNvPr>
        <xdr:cNvSpPr/>
      </xdr:nvSpPr>
      <xdr:spPr>
        <a:xfrm>
          <a:off x="11826875" y="5334000"/>
          <a:ext cx="448627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3" name="テキスト ボックス 402">
          <a:extLst>
            <a:ext uri="{FF2B5EF4-FFF2-40B4-BE49-F238E27FC236}">
              <a16:creationId xmlns:a16="http://schemas.microsoft.com/office/drawing/2014/main" id="{00000000-0008-0000-0100-000093010000}"/>
            </a:ext>
          </a:extLst>
        </xdr:cNvPr>
        <xdr:cNvSpPr txBox="1"/>
      </xdr:nvSpPr>
      <xdr:spPr>
        <a:xfrm>
          <a:off x="11788775"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4" name="直線コネクタ 403">
          <a:extLst>
            <a:ext uri="{FF2B5EF4-FFF2-40B4-BE49-F238E27FC236}">
              <a16:creationId xmlns:a16="http://schemas.microsoft.com/office/drawing/2014/main" id="{00000000-0008-0000-0100-000094010000}"/>
            </a:ext>
          </a:extLst>
        </xdr:cNvPr>
        <xdr:cNvCxnSpPr/>
      </xdr:nvCxnSpPr>
      <xdr:spPr>
        <a:xfrm>
          <a:off x="11826875" y="7620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5" name="テキスト ボックス 404">
          <a:extLst>
            <a:ext uri="{FF2B5EF4-FFF2-40B4-BE49-F238E27FC236}">
              <a16:creationId xmlns:a16="http://schemas.microsoft.com/office/drawing/2014/main" id="{00000000-0008-0000-0100-000095010000}"/>
            </a:ext>
          </a:extLst>
        </xdr:cNvPr>
        <xdr:cNvSpPr txBox="1"/>
      </xdr:nvSpPr>
      <xdr:spPr>
        <a:xfrm>
          <a:off x="1138827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6" name="直線コネクタ 405">
          <a:extLst>
            <a:ext uri="{FF2B5EF4-FFF2-40B4-BE49-F238E27FC236}">
              <a16:creationId xmlns:a16="http://schemas.microsoft.com/office/drawing/2014/main" id="{00000000-0008-0000-0100-000096010000}"/>
            </a:ext>
          </a:extLst>
        </xdr:cNvPr>
        <xdr:cNvCxnSpPr/>
      </xdr:nvCxnSpPr>
      <xdr:spPr>
        <a:xfrm>
          <a:off x="11826875" y="7239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7" name="テキスト ボックス 406">
          <a:extLst>
            <a:ext uri="{FF2B5EF4-FFF2-40B4-BE49-F238E27FC236}">
              <a16:creationId xmlns:a16="http://schemas.microsoft.com/office/drawing/2014/main" id="{00000000-0008-0000-0100-000097010000}"/>
            </a:ext>
          </a:extLst>
        </xdr:cNvPr>
        <xdr:cNvSpPr txBox="1"/>
      </xdr:nvSpPr>
      <xdr:spPr>
        <a:xfrm>
          <a:off x="1138827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8" name="直線コネクタ 407">
          <a:extLst>
            <a:ext uri="{FF2B5EF4-FFF2-40B4-BE49-F238E27FC236}">
              <a16:creationId xmlns:a16="http://schemas.microsoft.com/office/drawing/2014/main" id="{00000000-0008-0000-0100-000098010000}"/>
            </a:ext>
          </a:extLst>
        </xdr:cNvPr>
        <xdr:cNvCxnSpPr/>
      </xdr:nvCxnSpPr>
      <xdr:spPr>
        <a:xfrm>
          <a:off x="11826875" y="6858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9" name="テキスト ボックス 408">
          <a:extLst>
            <a:ext uri="{FF2B5EF4-FFF2-40B4-BE49-F238E27FC236}">
              <a16:creationId xmlns:a16="http://schemas.microsoft.com/office/drawing/2014/main" id="{00000000-0008-0000-0100-000099010000}"/>
            </a:ext>
          </a:extLst>
        </xdr:cNvPr>
        <xdr:cNvSpPr txBox="1"/>
      </xdr:nvSpPr>
      <xdr:spPr>
        <a:xfrm>
          <a:off x="11442866"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10" name="直線コネクタ 409">
          <a:extLst>
            <a:ext uri="{FF2B5EF4-FFF2-40B4-BE49-F238E27FC236}">
              <a16:creationId xmlns:a16="http://schemas.microsoft.com/office/drawing/2014/main" id="{00000000-0008-0000-0100-00009A010000}"/>
            </a:ext>
          </a:extLst>
        </xdr:cNvPr>
        <xdr:cNvCxnSpPr/>
      </xdr:nvCxnSpPr>
      <xdr:spPr>
        <a:xfrm>
          <a:off x="11826875" y="6477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11" name="テキスト ボックス 410">
          <a:extLst>
            <a:ext uri="{FF2B5EF4-FFF2-40B4-BE49-F238E27FC236}">
              <a16:creationId xmlns:a16="http://schemas.microsoft.com/office/drawing/2014/main" id="{00000000-0008-0000-0100-00009B010000}"/>
            </a:ext>
          </a:extLst>
        </xdr:cNvPr>
        <xdr:cNvSpPr txBox="1"/>
      </xdr:nvSpPr>
      <xdr:spPr>
        <a:xfrm>
          <a:off x="11442866"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2" name="直線コネクタ 411">
          <a:extLst>
            <a:ext uri="{FF2B5EF4-FFF2-40B4-BE49-F238E27FC236}">
              <a16:creationId xmlns:a16="http://schemas.microsoft.com/office/drawing/2014/main" id="{00000000-0008-0000-0100-00009C010000}"/>
            </a:ext>
          </a:extLst>
        </xdr:cNvPr>
        <xdr:cNvCxnSpPr/>
      </xdr:nvCxnSpPr>
      <xdr:spPr>
        <a:xfrm>
          <a:off x="11826875" y="6096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3" name="テキスト ボックス 412">
          <a:extLst>
            <a:ext uri="{FF2B5EF4-FFF2-40B4-BE49-F238E27FC236}">
              <a16:creationId xmlns:a16="http://schemas.microsoft.com/office/drawing/2014/main" id="{00000000-0008-0000-0100-00009D010000}"/>
            </a:ext>
          </a:extLst>
        </xdr:cNvPr>
        <xdr:cNvSpPr txBox="1"/>
      </xdr:nvSpPr>
      <xdr:spPr>
        <a:xfrm>
          <a:off x="11442866"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4" name="直線コネクタ 413">
          <a:extLst>
            <a:ext uri="{FF2B5EF4-FFF2-40B4-BE49-F238E27FC236}">
              <a16:creationId xmlns:a16="http://schemas.microsoft.com/office/drawing/2014/main" id="{00000000-0008-0000-0100-00009E010000}"/>
            </a:ext>
          </a:extLst>
        </xdr:cNvPr>
        <xdr:cNvCxnSpPr/>
      </xdr:nvCxnSpPr>
      <xdr:spPr>
        <a:xfrm>
          <a:off x="11826875" y="5715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86377</xdr:rowOff>
    </xdr:from>
    <xdr:ext cx="338939" cy="259045"/>
    <xdr:sp macro="" textlink="">
      <xdr:nvSpPr>
        <xdr:cNvPr id="415" name="テキスト ボックス 414">
          <a:extLst>
            <a:ext uri="{FF2B5EF4-FFF2-40B4-BE49-F238E27FC236}">
              <a16:creationId xmlns:a16="http://schemas.microsoft.com/office/drawing/2014/main" id="{00000000-0008-0000-0100-00009F010000}"/>
            </a:ext>
          </a:extLst>
        </xdr:cNvPr>
        <xdr:cNvSpPr txBox="1"/>
      </xdr:nvSpPr>
      <xdr:spPr>
        <a:xfrm>
          <a:off x="11506986" y="557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6" name="直線コネクタ 415">
          <a:extLst>
            <a:ext uri="{FF2B5EF4-FFF2-40B4-BE49-F238E27FC236}">
              <a16:creationId xmlns:a16="http://schemas.microsoft.com/office/drawing/2014/main" id="{00000000-0008-0000-0100-0000A0010000}"/>
            </a:ext>
          </a:extLst>
        </xdr:cNvPr>
        <xdr:cNvCxnSpPr/>
      </xdr:nvCxnSpPr>
      <xdr:spPr>
        <a:xfrm>
          <a:off x="11826875" y="5334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7" name="【認定こども園・幼稚園・保育所】&#10;有形固定資産減価償却率グラフ枠">
          <a:extLst>
            <a:ext uri="{FF2B5EF4-FFF2-40B4-BE49-F238E27FC236}">
              <a16:creationId xmlns:a16="http://schemas.microsoft.com/office/drawing/2014/main" id="{00000000-0008-0000-0100-0000A1010000}"/>
            </a:ext>
          </a:extLst>
        </xdr:cNvPr>
        <xdr:cNvSpPr/>
      </xdr:nvSpPr>
      <xdr:spPr>
        <a:xfrm>
          <a:off x="11826875" y="5334000"/>
          <a:ext cx="448627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40</xdr:row>
      <xdr:rowOff>127000</xdr:rowOff>
    </xdr:to>
    <xdr:cxnSp macro="">
      <xdr:nvCxnSpPr>
        <xdr:cNvPr id="418" name="直線コネクタ 417">
          <a:extLst>
            <a:ext uri="{FF2B5EF4-FFF2-40B4-BE49-F238E27FC236}">
              <a16:creationId xmlns:a16="http://schemas.microsoft.com/office/drawing/2014/main" id="{00000000-0008-0000-0100-0000A2010000}"/>
            </a:ext>
          </a:extLst>
        </xdr:cNvPr>
        <xdr:cNvCxnSpPr/>
      </xdr:nvCxnSpPr>
      <xdr:spPr>
        <a:xfrm flipV="1">
          <a:off x="15509239" y="571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130827</xdr:rowOff>
    </xdr:from>
    <xdr:ext cx="469744" cy="259045"/>
    <xdr:sp macro="" textlink="">
      <xdr:nvSpPr>
        <xdr:cNvPr id="419" name="【認定こども園・幼稚園・保育所】&#10;有形固定資産減価償却率最小値テキスト">
          <a:extLst>
            <a:ext uri="{FF2B5EF4-FFF2-40B4-BE49-F238E27FC236}">
              <a16:creationId xmlns:a16="http://schemas.microsoft.com/office/drawing/2014/main" id="{00000000-0008-0000-0100-0000A3010000}"/>
            </a:ext>
          </a:extLst>
        </xdr:cNvPr>
        <xdr:cNvSpPr txBox="1"/>
      </xdr:nvSpPr>
      <xdr:spPr>
        <a:xfrm>
          <a:off x="15547975" y="698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127000</xdr:rowOff>
    </xdr:from>
    <xdr:to>
      <xdr:col>86</xdr:col>
      <xdr:colOff>25400</xdr:colOff>
      <xdr:row>40</xdr:row>
      <xdr:rowOff>127000</xdr:rowOff>
    </xdr:to>
    <xdr:cxnSp macro="">
      <xdr:nvCxnSpPr>
        <xdr:cNvPr id="420" name="直線コネクタ 419">
          <a:extLst>
            <a:ext uri="{FF2B5EF4-FFF2-40B4-BE49-F238E27FC236}">
              <a16:creationId xmlns:a16="http://schemas.microsoft.com/office/drawing/2014/main" id="{00000000-0008-0000-0100-0000A4010000}"/>
            </a:ext>
          </a:extLst>
        </xdr:cNvPr>
        <xdr:cNvCxnSpPr/>
      </xdr:nvCxnSpPr>
      <xdr:spPr>
        <a:xfrm>
          <a:off x="15420975" y="6985000"/>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340478" cy="259045"/>
    <xdr:sp macro="" textlink="">
      <xdr:nvSpPr>
        <xdr:cNvPr id="421" name="【認定こども園・幼稚園・保育所】&#10;有形固定資産減価償却率最大値テキスト">
          <a:extLst>
            <a:ext uri="{FF2B5EF4-FFF2-40B4-BE49-F238E27FC236}">
              <a16:creationId xmlns:a16="http://schemas.microsoft.com/office/drawing/2014/main" id="{00000000-0008-0000-0100-0000A5010000}"/>
            </a:ext>
          </a:extLst>
        </xdr:cNvPr>
        <xdr:cNvSpPr txBox="1"/>
      </xdr:nvSpPr>
      <xdr:spPr>
        <a:xfrm>
          <a:off x="15547975" y="549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422" name="直線コネクタ 421">
          <a:extLst>
            <a:ext uri="{FF2B5EF4-FFF2-40B4-BE49-F238E27FC236}">
              <a16:creationId xmlns:a16="http://schemas.microsoft.com/office/drawing/2014/main" id="{00000000-0008-0000-0100-0000A6010000}"/>
            </a:ext>
          </a:extLst>
        </xdr:cNvPr>
        <xdr:cNvCxnSpPr/>
      </xdr:nvCxnSpPr>
      <xdr:spPr>
        <a:xfrm>
          <a:off x="15420975" y="5715000"/>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114317</xdr:rowOff>
    </xdr:from>
    <xdr:ext cx="405111" cy="259045"/>
    <xdr:sp macro="" textlink="">
      <xdr:nvSpPr>
        <xdr:cNvPr id="423" name="【認定こども園・幼稚園・保育所】&#10;有形固定資産減価償却率平均値テキスト">
          <a:extLst>
            <a:ext uri="{FF2B5EF4-FFF2-40B4-BE49-F238E27FC236}">
              <a16:creationId xmlns:a16="http://schemas.microsoft.com/office/drawing/2014/main" id="{00000000-0008-0000-0100-0000A7010000}"/>
            </a:ext>
          </a:extLst>
        </xdr:cNvPr>
        <xdr:cNvSpPr txBox="1"/>
      </xdr:nvSpPr>
      <xdr:spPr>
        <a:xfrm>
          <a:off x="15547975" y="62865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135890</xdr:rowOff>
    </xdr:from>
    <xdr:to>
      <xdr:col>85</xdr:col>
      <xdr:colOff>177800</xdr:colOff>
      <xdr:row>37</xdr:row>
      <xdr:rowOff>66040</xdr:rowOff>
    </xdr:to>
    <xdr:sp macro="" textlink="">
      <xdr:nvSpPr>
        <xdr:cNvPr id="424" name="フローチャート: 判断 423">
          <a:extLst>
            <a:ext uri="{FF2B5EF4-FFF2-40B4-BE49-F238E27FC236}">
              <a16:creationId xmlns:a16="http://schemas.microsoft.com/office/drawing/2014/main" id="{00000000-0008-0000-0100-0000A8010000}"/>
            </a:ext>
          </a:extLst>
        </xdr:cNvPr>
        <xdr:cNvSpPr/>
      </xdr:nvSpPr>
      <xdr:spPr>
        <a:xfrm>
          <a:off x="15459075" y="6308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170180</xdr:rowOff>
    </xdr:from>
    <xdr:to>
      <xdr:col>81</xdr:col>
      <xdr:colOff>101600</xdr:colOff>
      <xdr:row>37</xdr:row>
      <xdr:rowOff>100330</xdr:rowOff>
    </xdr:to>
    <xdr:sp macro="" textlink="">
      <xdr:nvSpPr>
        <xdr:cNvPr id="425" name="フローチャート: 判断 424">
          <a:extLst>
            <a:ext uri="{FF2B5EF4-FFF2-40B4-BE49-F238E27FC236}">
              <a16:creationId xmlns:a16="http://schemas.microsoft.com/office/drawing/2014/main" id="{00000000-0008-0000-0100-0000A9010000}"/>
            </a:ext>
          </a:extLst>
        </xdr:cNvPr>
        <xdr:cNvSpPr/>
      </xdr:nvSpPr>
      <xdr:spPr>
        <a:xfrm>
          <a:off x="14658975" y="634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167640</xdr:rowOff>
    </xdr:from>
    <xdr:to>
      <xdr:col>76</xdr:col>
      <xdr:colOff>165100</xdr:colOff>
      <xdr:row>37</xdr:row>
      <xdr:rowOff>97790</xdr:rowOff>
    </xdr:to>
    <xdr:sp macro="" textlink="">
      <xdr:nvSpPr>
        <xdr:cNvPr id="426" name="フローチャート: 判断 425">
          <a:extLst>
            <a:ext uri="{FF2B5EF4-FFF2-40B4-BE49-F238E27FC236}">
              <a16:creationId xmlns:a16="http://schemas.microsoft.com/office/drawing/2014/main" id="{00000000-0008-0000-0100-0000AA010000}"/>
            </a:ext>
          </a:extLst>
        </xdr:cNvPr>
        <xdr:cNvSpPr/>
      </xdr:nvSpPr>
      <xdr:spPr>
        <a:xfrm>
          <a:off x="138176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13970</xdr:rowOff>
    </xdr:from>
    <xdr:to>
      <xdr:col>72</xdr:col>
      <xdr:colOff>38100</xdr:colOff>
      <xdr:row>37</xdr:row>
      <xdr:rowOff>115570</xdr:rowOff>
    </xdr:to>
    <xdr:sp macro="" textlink="">
      <xdr:nvSpPr>
        <xdr:cNvPr id="427" name="フローチャート: 判断 426">
          <a:extLst>
            <a:ext uri="{FF2B5EF4-FFF2-40B4-BE49-F238E27FC236}">
              <a16:creationId xmlns:a16="http://schemas.microsoft.com/office/drawing/2014/main" id="{00000000-0008-0000-0100-0000AB010000}"/>
            </a:ext>
          </a:extLst>
        </xdr:cNvPr>
        <xdr:cNvSpPr/>
      </xdr:nvSpPr>
      <xdr:spPr>
        <a:xfrm>
          <a:off x="12976225" y="6357620"/>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50800</xdr:rowOff>
    </xdr:from>
    <xdr:to>
      <xdr:col>67</xdr:col>
      <xdr:colOff>101600</xdr:colOff>
      <xdr:row>37</xdr:row>
      <xdr:rowOff>152400</xdr:rowOff>
    </xdr:to>
    <xdr:sp macro="" textlink="">
      <xdr:nvSpPr>
        <xdr:cNvPr id="428" name="フローチャート: 判断 427">
          <a:extLst>
            <a:ext uri="{FF2B5EF4-FFF2-40B4-BE49-F238E27FC236}">
              <a16:creationId xmlns:a16="http://schemas.microsoft.com/office/drawing/2014/main" id="{00000000-0008-0000-0100-0000AC010000}"/>
            </a:ext>
          </a:extLst>
        </xdr:cNvPr>
        <xdr:cNvSpPr/>
      </xdr:nvSpPr>
      <xdr:spPr>
        <a:xfrm>
          <a:off x="12125325" y="6394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9" name="テキスト ボックス 428">
          <a:extLst>
            <a:ext uri="{FF2B5EF4-FFF2-40B4-BE49-F238E27FC236}">
              <a16:creationId xmlns:a16="http://schemas.microsoft.com/office/drawing/2014/main" id="{00000000-0008-0000-0100-0000AD010000}"/>
            </a:ext>
          </a:extLst>
        </xdr:cNvPr>
        <xdr:cNvSpPr txBox="1"/>
      </xdr:nvSpPr>
      <xdr:spPr>
        <a:xfrm>
          <a:off x="153289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id="{00000000-0008-0000-0100-0000AE010000}"/>
            </a:ext>
          </a:extLst>
        </xdr:cNvPr>
        <xdr:cNvSpPr txBox="1"/>
      </xdr:nvSpPr>
      <xdr:spPr>
        <a:xfrm>
          <a:off x="145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00000000-0008-0000-0100-0000AF010000}"/>
            </a:ext>
          </a:extLst>
        </xdr:cNvPr>
        <xdr:cNvSpPr txBox="1"/>
      </xdr:nvSpPr>
      <xdr:spPr>
        <a:xfrm>
          <a:off x="1368742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00000000-0008-0000-0100-0000B0010000}"/>
            </a:ext>
          </a:extLst>
        </xdr:cNvPr>
        <xdr:cNvSpPr txBox="1"/>
      </xdr:nvSpPr>
      <xdr:spPr>
        <a:xfrm>
          <a:off x="128460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00000000-0008-0000-0100-0000B1010000}"/>
            </a:ext>
          </a:extLst>
        </xdr:cNvPr>
        <xdr:cNvSpPr txBox="1"/>
      </xdr:nvSpPr>
      <xdr:spPr>
        <a:xfrm>
          <a:off x="119951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24130</xdr:rowOff>
    </xdr:from>
    <xdr:to>
      <xdr:col>85</xdr:col>
      <xdr:colOff>177800</xdr:colOff>
      <xdr:row>35</xdr:row>
      <xdr:rowOff>125730</xdr:rowOff>
    </xdr:to>
    <xdr:sp macro="" textlink="">
      <xdr:nvSpPr>
        <xdr:cNvPr id="434" name="楕円 433">
          <a:extLst>
            <a:ext uri="{FF2B5EF4-FFF2-40B4-BE49-F238E27FC236}">
              <a16:creationId xmlns:a16="http://schemas.microsoft.com/office/drawing/2014/main" id="{00000000-0008-0000-0100-0000B2010000}"/>
            </a:ext>
          </a:extLst>
        </xdr:cNvPr>
        <xdr:cNvSpPr/>
      </xdr:nvSpPr>
      <xdr:spPr>
        <a:xfrm>
          <a:off x="15459075" y="6024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47007</xdr:rowOff>
    </xdr:from>
    <xdr:ext cx="405111" cy="259045"/>
    <xdr:sp macro="" textlink="">
      <xdr:nvSpPr>
        <xdr:cNvPr id="435" name="【認定こども園・幼稚園・保育所】&#10;有形固定資産減価償却率該当値テキスト">
          <a:extLst>
            <a:ext uri="{FF2B5EF4-FFF2-40B4-BE49-F238E27FC236}">
              <a16:creationId xmlns:a16="http://schemas.microsoft.com/office/drawing/2014/main" id="{00000000-0008-0000-0100-0000B3010000}"/>
            </a:ext>
          </a:extLst>
        </xdr:cNvPr>
        <xdr:cNvSpPr txBox="1"/>
      </xdr:nvSpPr>
      <xdr:spPr>
        <a:xfrm>
          <a:off x="15547975" y="5876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165100</xdr:rowOff>
    </xdr:from>
    <xdr:to>
      <xdr:col>81</xdr:col>
      <xdr:colOff>101600</xdr:colOff>
      <xdr:row>35</xdr:row>
      <xdr:rowOff>95250</xdr:rowOff>
    </xdr:to>
    <xdr:sp macro="" textlink="">
      <xdr:nvSpPr>
        <xdr:cNvPr id="436" name="楕円 435">
          <a:extLst>
            <a:ext uri="{FF2B5EF4-FFF2-40B4-BE49-F238E27FC236}">
              <a16:creationId xmlns:a16="http://schemas.microsoft.com/office/drawing/2014/main" id="{00000000-0008-0000-0100-0000B4010000}"/>
            </a:ext>
          </a:extLst>
        </xdr:cNvPr>
        <xdr:cNvSpPr/>
      </xdr:nvSpPr>
      <xdr:spPr>
        <a:xfrm>
          <a:off x="14658975" y="599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44450</xdr:rowOff>
    </xdr:from>
    <xdr:to>
      <xdr:col>85</xdr:col>
      <xdr:colOff>127000</xdr:colOff>
      <xdr:row>35</xdr:row>
      <xdr:rowOff>74930</xdr:rowOff>
    </xdr:to>
    <xdr:cxnSp macro="">
      <xdr:nvCxnSpPr>
        <xdr:cNvPr id="437" name="直線コネクタ 436">
          <a:extLst>
            <a:ext uri="{FF2B5EF4-FFF2-40B4-BE49-F238E27FC236}">
              <a16:creationId xmlns:a16="http://schemas.microsoft.com/office/drawing/2014/main" id="{00000000-0008-0000-0100-0000B5010000}"/>
            </a:ext>
          </a:extLst>
        </xdr:cNvPr>
        <xdr:cNvCxnSpPr/>
      </xdr:nvCxnSpPr>
      <xdr:spPr>
        <a:xfrm>
          <a:off x="14709775" y="6045200"/>
          <a:ext cx="8001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133350</xdr:rowOff>
    </xdr:from>
    <xdr:to>
      <xdr:col>76</xdr:col>
      <xdr:colOff>165100</xdr:colOff>
      <xdr:row>35</xdr:row>
      <xdr:rowOff>63500</xdr:rowOff>
    </xdr:to>
    <xdr:sp macro="" textlink="">
      <xdr:nvSpPr>
        <xdr:cNvPr id="438" name="楕円 437">
          <a:extLst>
            <a:ext uri="{FF2B5EF4-FFF2-40B4-BE49-F238E27FC236}">
              <a16:creationId xmlns:a16="http://schemas.microsoft.com/office/drawing/2014/main" id="{00000000-0008-0000-0100-0000B6010000}"/>
            </a:ext>
          </a:extLst>
        </xdr:cNvPr>
        <xdr:cNvSpPr/>
      </xdr:nvSpPr>
      <xdr:spPr>
        <a:xfrm>
          <a:off x="13817600" y="5962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12700</xdr:rowOff>
    </xdr:from>
    <xdr:to>
      <xdr:col>81</xdr:col>
      <xdr:colOff>50800</xdr:colOff>
      <xdr:row>35</xdr:row>
      <xdr:rowOff>44450</xdr:rowOff>
    </xdr:to>
    <xdr:cxnSp macro="">
      <xdr:nvCxnSpPr>
        <xdr:cNvPr id="439" name="直線コネクタ 438">
          <a:extLst>
            <a:ext uri="{FF2B5EF4-FFF2-40B4-BE49-F238E27FC236}">
              <a16:creationId xmlns:a16="http://schemas.microsoft.com/office/drawing/2014/main" id="{00000000-0008-0000-0100-0000B7010000}"/>
            </a:ext>
          </a:extLst>
        </xdr:cNvPr>
        <xdr:cNvCxnSpPr/>
      </xdr:nvCxnSpPr>
      <xdr:spPr>
        <a:xfrm>
          <a:off x="13868400" y="6013450"/>
          <a:ext cx="841375" cy="31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119380</xdr:rowOff>
    </xdr:from>
    <xdr:to>
      <xdr:col>72</xdr:col>
      <xdr:colOff>38100</xdr:colOff>
      <xdr:row>35</xdr:row>
      <xdr:rowOff>49530</xdr:rowOff>
    </xdr:to>
    <xdr:sp macro="" textlink="">
      <xdr:nvSpPr>
        <xdr:cNvPr id="440" name="楕円 439">
          <a:extLst>
            <a:ext uri="{FF2B5EF4-FFF2-40B4-BE49-F238E27FC236}">
              <a16:creationId xmlns:a16="http://schemas.microsoft.com/office/drawing/2014/main" id="{00000000-0008-0000-0100-0000B8010000}"/>
            </a:ext>
          </a:extLst>
        </xdr:cNvPr>
        <xdr:cNvSpPr/>
      </xdr:nvSpPr>
      <xdr:spPr>
        <a:xfrm>
          <a:off x="12976225" y="5948680"/>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34</xdr:row>
      <xdr:rowOff>170180</xdr:rowOff>
    </xdr:from>
    <xdr:to>
      <xdr:col>76</xdr:col>
      <xdr:colOff>114300</xdr:colOff>
      <xdr:row>35</xdr:row>
      <xdr:rowOff>12700</xdr:rowOff>
    </xdr:to>
    <xdr:cxnSp macro="">
      <xdr:nvCxnSpPr>
        <xdr:cNvPr id="441" name="直線コネクタ 440">
          <a:extLst>
            <a:ext uri="{FF2B5EF4-FFF2-40B4-BE49-F238E27FC236}">
              <a16:creationId xmlns:a16="http://schemas.microsoft.com/office/drawing/2014/main" id="{00000000-0008-0000-0100-0000B9010000}"/>
            </a:ext>
          </a:extLst>
        </xdr:cNvPr>
        <xdr:cNvCxnSpPr/>
      </xdr:nvCxnSpPr>
      <xdr:spPr>
        <a:xfrm>
          <a:off x="13027025" y="5999480"/>
          <a:ext cx="841375" cy="13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34</xdr:row>
      <xdr:rowOff>91440</xdr:rowOff>
    </xdr:from>
    <xdr:to>
      <xdr:col>67</xdr:col>
      <xdr:colOff>101600</xdr:colOff>
      <xdr:row>35</xdr:row>
      <xdr:rowOff>21590</xdr:rowOff>
    </xdr:to>
    <xdr:sp macro="" textlink="">
      <xdr:nvSpPr>
        <xdr:cNvPr id="442" name="楕円 441">
          <a:extLst>
            <a:ext uri="{FF2B5EF4-FFF2-40B4-BE49-F238E27FC236}">
              <a16:creationId xmlns:a16="http://schemas.microsoft.com/office/drawing/2014/main" id="{00000000-0008-0000-0100-0000BA010000}"/>
            </a:ext>
          </a:extLst>
        </xdr:cNvPr>
        <xdr:cNvSpPr/>
      </xdr:nvSpPr>
      <xdr:spPr>
        <a:xfrm>
          <a:off x="12125325" y="5920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34</xdr:row>
      <xdr:rowOff>142240</xdr:rowOff>
    </xdr:from>
    <xdr:to>
      <xdr:col>71</xdr:col>
      <xdr:colOff>177800</xdr:colOff>
      <xdr:row>34</xdr:row>
      <xdr:rowOff>170180</xdr:rowOff>
    </xdr:to>
    <xdr:cxnSp macro="">
      <xdr:nvCxnSpPr>
        <xdr:cNvPr id="443" name="直線コネクタ 442">
          <a:extLst>
            <a:ext uri="{FF2B5EF4-FFF2-40B4-BE49-F238E27FC236}">
              <a16:creationId xmlns:a16="http://schemas.microsoft.com/office/drawing/2014/main" id="{00000000-0008-0000-0100-0000BB010000}"/>
            </a:ext>
          </a:extLst>
        </xdr:cNvPr>
        <xdr:cNvCxnSpPr/>
      </xdr:nvCxnSpPr>
      <xdr:spPr>
        <a:xfrm>
          <a:off x="12176125" y="5971540"/>
          <a:ext cx="850900" cy="27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91457</xdr:rowOff>
    </xdr:from>
    <xdr:ext cx="405111" cy="259045"/>
    <xdr:sp macro="" textlink="">
      <xdr:nvSpPr>
        <xdr:cNvPr id="444" name="n_1aveValue【認定こども園・幼稚園・保育所】&#10;有形固定資産減価償却率">
          <a:extLst>
            <a:ext uri="{FF2B5EF4-FFF2-40B4-BE49-F238E27FC236}">
              <a16:creationId xmlns:a16="http://schemas.microsoft.com/office/drawing/2014/main" id="{00000000-0008-0000-0100-0000BC010000}"/>
            </a:ext>
          </a:extLst>
        </xdr:cNvPr>
        <xdr:cNvSpPr txBox="1"/>
      </xdr:nvSpPr>
      <xdr:spPr>
        <a:xfrm>
          <a:off x="14504044" y="6435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88917</xdr:rowOff>
    </xdr:from>
    <xdr:ext cx="405111" cy="259045"/>
    <xdr:sp macro="" textlink="">
      <xdr:nvSpPr>
        <xdr:cNvPr id="445" name="n_2aveValue【認定こども園・幼稚園・保育所】&#10;有形固定資産減価償却率">
          <a:extLst>
            <a:ext uri="{FF2B5EF4-FFF2-40B4-BE49-F238E27FC236}">
              <a16:creationId xmlns:a16="http://schemas.microsoft.com/office/drawing/2014/main" id="{00000000-0008-0000-0100-0000BD010000}"/>
            </a:ext>
          </a:extLst>
        </xdr:cNvPr>
        <xdr:cNvSpPr txBox="1"/>
      </xdr:nvSpPr>
      <xdr:spPr>
        <a:xfrm>
          <a:off x="13675369" y="6432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106697</xdr:rowOff>
    </xdr:from>
    <xdr:ext cx="405111" cy="259045"/>
    <xdr:sp macro="" textlink="">
      <xdr:nvSpPr>
        <xdr:cNvPr id="446" name="n_3aveValue【認定こども園・幼稚園・保育所】&#10;有形固定資産減価償却率">
          <a:extLst>
            <a:ext uri="{FF2B5EF4-FFF2-40B4-BE49-F238E27FC236}">
              <a16:creationId xmlns:a16="http://schemas.microsoft.com/office/drawing/2014/main" id="{00000000-0008-0000-0100-0000BE010000}"/>
            </a:ext>
          </a:extLst>
        </xdr:cNvPr>
        <xdr:cNvSpPr txBox="1"/>
      </xdr:nvSpPr>
      <xdr:spPr>
        <a:xfrm>
          <a:off x="12833994" y="645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143527</xdr:rowOff>
    </xdr:from>
    <xdr:ext cx="405111" cy="259045"/>
    <xdr:sp macro="" textlink="">
      <xdr:nvSpPr>
        <xdr:cNvPr id="447" name="n_4aveValue【認定こども園・幼稚園・保育所】&#10;有形固定資産減価償却率">
          <a:extLst>
            <a:ext uri="{FF2B5EF4-FFF2-40B4-BE49-F238E27FC236}">
              <a16:creationId xmlns:a16="http://schemas.microsoft.com/office/drawing/2014/main" id="{00000000-0008-0000-0100-0000BF010000}"/>
            </a:ext>
          </a:extLst>
        </xdr:cNvPr>
        <xdr:cNvSpPr txBox="1"/>
      </xdr:nvSpPr>
      <xdr:spPr>
        <a:xfrm>
          <a:off x="11983094" y="6487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111777</xdr:rowOff>
    </xdr:from>
    <xdr:ext cx="405111" cy="259045"/>
    <xdr:sp macro="" textlink="">
      <xdr:nvSpPr>
        <xdr:cNvPr id="448" name="n_1mainValue【認定こども園・幼稚園・保育所】&#10;有形固定資産減価償却率">
          <a:extLst>
            <a:ext uri="{FF2B5EF4-FFF2-40B4-BE49-F238E27FC236}">
              <a16:creationId xmlns:a16="http://schemas.microsoft.com/office/drawing/2014/main" id="{00000000-0008-0000-0100-0000C0010000}"/>
            </a:ext>
          </a:extLst>
        </xdr:cNvPr>
        <xdr:cNvSpPr txBox="1"/>
      </xdr:nvSpPr>
      <xdr:spPr>
        <a:xfrm>
          <a:off x="14504044" y="5769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80027</xdr:rowOff>
    </xdr:from>
    <xdr:ext cx="405111" cy="259045"/>
    <xdr:sp macro="" textlink="">
      <xdr:nvSpPr>
        <xdr:cNvPr id="449" name="n_2mainValue【認定こども園・幼稚園・保育所】&#10;有形固定資産減価償却率">
          <a:extLst>
            <a:ext uri="{FF2B5EF4-FFF2-40B4-BE49-F238E27FC236}">
              <a16:creationId xmlns:a16="http://schemas.microsoft.com/office/drawing/2014/main" id="{00000000-0008-0000-0100-0000C1010000}"/>
            </a:ext>
          </a:extLst>
        </xdr:cNvPr>
        <xdr:cNvSpPr txBox="1"/>
      </xdr:nvSpPr>
      <xdr:spPr>
        <a:xfrm>
          <a:off x="13675369" y="5737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33</xdr:row>
      <xdr:rowOff>66057</xdr:rowOff>
    </xdr:from>
    <xdr:ext cx="405111" cy="259045"/>
    <xdr:sp macro="" textlink="">
      <xdr:nvSpPr>
        <xdr:cNvPr id="450" name="n_3mainValue【認定こども園・幼稚園・保育所】&#10;有形固定資産減価償却率">
          <a:extLst>
            <a:ext uri="{FF2B5EF4-FFF2-40B4-BE49-F238E27FC236}">
              <a16:creationId xmlns:a16="http://schemas.microsoft.com/office/drawing/2014/main" id="{00000000-0008-0000-0100-0000C2010000}"/>
            </a:ext>
          </a:extLst>
        </xdr:cNvPr>
        <xdr:cNvSpPr txBox="1"/>
      </xdr:nvSpPr>
      <xdr:spPr>
        <a:xfrm>
          <a:off x="12833994" y="5723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33</xdr:row>
      <xdr:rowOff>38117</xdr:rowOff>
    </xdr:from>
    <xdr:ext cx="405111" cy="259045"/>
    <xdr:sp macro="" textlink="">
      <xdr:nvSpPr>
        <xdr:cNvPr id="451" name="n_4mainValue【認定こども園・幼稚園・保育所】&#10;有形固定資産減価償却率">
          <a:extLst>
            <a:ext uri="{FF2B5EF4-FFF2-40B4-BE49-F238E27FC236}">
              <a16:creationId xmlns:a16="http://schemas.microsoft.com/office/drawing/2014/main" id="{00000000-0008-0000-0100-0000C3010000}"/>
            </a:ext>
          </a:extLst>
        </xdr:cNvPr>
        <xdr:cNvSpPr txBox="1"/>
      </xdr:nvSpPr>
      <xdr:spPr>
        <a:xfrm>
          <a:off x="11983094" y="5695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2" name="正方形/長方形 451">
          <a:extLst>
            <a:ext uri="{FF2B5EF4-FFF2-40B4-BE49-F238E27FC236}">
              <a16:creationId xmlns:a16="http://schemas.microsoft.com/office/drawing/2014/main" id="{00000000-0008-0000-0100-0000C4010000}"/>
            </a:ext>
          </a:extLst>
        </xdr:cNvPr>
        <xdr:cNvSpPr/>
      </xdr:nvSpPr>
      <xdr:spPr>
        <a:xfrm>
          <a:off x="17373600" y="4191000"/>
          <a:ext cx="44958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3" name="正方形/長方形 452">
          <a:extLst>
            <a:ext uri="{FF2B5EF4-FFF2-40B4-BE49-F238E27FC236}">
              <a16:creationId xmlns:a16="http://schemas.microsoft.com/office/drawing/2014/main" id="{00000000-0008-0000-0100-0000C5010000}"/>
            </a:ext>
          </a:extLst>
        </xdr:cNvPr>
        <xdr:cNvSpPr/>
      </xdr:nvSpPr>
      <xdr:spPr>
        <a:xfrm>
          <a:off x="17500600" y="485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4" name="正方形/長方形 453">
          <a:extLst>
            <a:ext uri="{FF2B5EF4-FFF2-40B4-BE49-F238E27FC236}">
              <a16:creationId xmlns:a16="http://schemas.microsoft.com/office/drawing/2014/main" id="{00000000-0008-0000-0100-0000C6010000}"/>
            </a:ext>
          </a:extLst>
        </xdr:cNvPr>
        <xdr:cNvSpPr/>
      </xdr:nvSpPr>
      <xdr:spPr>
        <a:xfrm>
          <a:off x="17500600" y="505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5" name="正方形/長方形 454">
          <a:extLst>
            <a:ext uri="{FF2B5EF4-FFF2-40B4-BE49-F238E27FC236}">
              <a16:creationId xmlns:a16="http://schemas.microsoft.com/office/drawing/2014/main" id="{00000000-0008-0000-0100-0000C7010000}"/>
            </a:ext>
          </a:extLst>
        </xdr:cNvPr>
        <xdr:cNvSpPr/>
      </xdr:nvSpPr>
      <xdr:spPr>
        <a:xfrm>
          <a:off x="18459450" y="485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6" name="正方形/長方形 455">
          <a:extLst>
            <a:ext uri="{FF2B5EF4-FFF2-40B4-BE49-F238E27FC236}">
              <a16:creationId xmlns:a16="http://schemas.microsoft.com/office/drawing/2014/main" id="{00000000-0008-0000-0100-0000C8010000}"/>
            </a:ext>
          </a:extLst>
        </xdr:cNvPr>
        <xdr:cNvSpPr/>
      </xdr:nvSpPr>
      <xdr:spPr>
        <a:xfrm>
          <a:off x="18459450" y="505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7" name="正方形/長方形 456">
          <a:extLst>
            <a:ext uri="{FF2B5EF4-FFF2-40B4-BE49-F238E27FC236}">
              <a16:creationId xmlns:a16="http://schemas.microsoft.com/office/drawing/2014/main" id="{00000000-0008-0000-0100-0000C9010000}"/>
            </a:ext>
          </a:extLst>
        </xdr:cNvPr>
        <xdr:cNvSpPr/>
      </xdr:nvSpPr>
      <xdr:spPr>
        <a:xfrm>
          <a:off x="19545300" y="485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8" name="正方形/長方形 457">
          <a:extLst>
            <a:ext uri="{FF2B5EF4-FFF2-40B4-BE49-F238E27FC236}">
              <a16:creationId xmlns:a16="http://schemas.microsoft.com/office/drawing/2014/main" id="{00000000-0008-0000-0100-0000CA010000}"/>
            </a:ext>
          </a:extLst>
        </xdr:cNvPr>
        <xdr:cNvSpPr/>
      </xdr:nvSpPr>
      <xdr:spPr>
        <a:xfrm>
          <a:off x="19545300" y="505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9" name="正方形/長方形 458">
          <a:extLst>
            <a:ext uri="{FF2B5EF4-FFF2-40B4-BE49-F238E27FC236}">
              <a16:creationId xmlns:a16="http://schemas.microsoft.com/office/drawing/2014/main" id="{00000000-0008-0000-0100-0000CB010000}"/>
            </a:ext>
          </a:extLst>
        </xdr:cNvPr>
        <xdr:cNvSpPr/>
      </xdr:nvSpPr>
      <xdr:spPr>
        <a:xfrm>
          <a:off x="17373600" y="5334000"/>
          <a:ext cx="4495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0" name="テキスト ボックス 459">
          <a:extLst>
            <a:ext uri="{FF2B5EF4-FFF2-40B4-BE49-F238E27FC236}">
              <a16:creationId xmlns:a16="http://schemas.microsoft.com/office/drawing/2014/main" id="{00000000-0008-0000-0100-0000CC010000}"/>
            </a:ext>
          </a:extLst>
        </xdr:cNvPr>
        <xdr:cNvSpPr txBox="1"/>
      </xdr:nvSpPr>
      <xdr:spPr>
        <a:xfrm>
          <a:off x="17345025"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1" name="直線コネクタ 460">
          <a:extLst>
            <a:ext uri="{FF2B5EF4-FFF2-40B4-BE49-F238E27FC236}">
              <a16:creationId xmlns:a16="http://schemas.microsoft.com/office/drawing/2014/main" id="{00000000-0008-0000-0100-0000CD010000}"/>
            </a:ext>
          </a:extLst>
        </xdr:cNvPr>
        <xdr:cNvCxnSpPr/>
      </xdr:nvCxnSpPr>
      <xdr:spPr>
        <a:xfrm>
          <a:off x="17373600" y="7620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2" name="直線コネクタ 461">
          <a:extLst>
            <a:ext uri="{FF2B5EF4-FFF2-40B4-BE49-F238E27FC236}">
              <a16:creationId xmlns:a16="http://schemas.microsoft.com/office/drawing/2014/main" id="{00000000-0008-0000-0100-0000CE010000}"/>
            </a:ext>
          </a:extLst>
        </xdr:cNvPr>
        <xdr:cNvCxnSpPr/>
      </xdr:nvCxnSpPr>
      <xdr:spPr>
        <a:xfrm>
          <a:off x="17373600" y="71628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63" name="テキスト ボックス 462">
          <a:extLst>
            <a:ext uri="{FF2B5EF4-FFF2-40B4-BE49-F238E27FC236}">
              <a16:creationId xmlns:a16="http://schemas.microsoft.com/office/drawing/2014/main" id="{00000000-0008-0000-0100-0000CF010000}"/>
            </a:ext>
          </a:extLst>
        </xdr:cNvPr>
        <xdr:cNvSpPr txBox="1"/>
      </xdr:nvSpPr>
      <xdr:spPr>
        <a:xfrm>
          <a:off x="16934996"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4" name="直線コネクタ 463">
          <a:extLst>
            <a:ext uri="{FF2B5EF4-FFF2-40B4-BE49-F238E27FC236}">
              <a16:creationId xmlns:a16="http://schemas.microsoft.com/office/drawing/2014/main" id="{00000000-0008-0000-0100-0000D0010000}"/>
            </a:ext>
          </a:extLst>
        </xdr:cNvPr>
        <xdr:cNvCxnSpPr/>
      </xdr:nvCxnSpPr>
      <xdr:spPr>
        <a:xfrm>
          <a:off x="17373600" y="67056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5" name="テキスト ボックス 464">
          <a:extLst>
            <a:ext uri="{FF2B5EF4-FFF2-40B4-BE49-F238E27FC236}">
              <a16:creationId xmlns:a16="http://schemas.microsoft.com/office/drawing/2014/main" id="{00000000-0008-0000-0100-0000D1010000}"/>
            </a:ext>
          </a:extLst>
        </xdr:cNvPr>
        <xdr:cNvSpPr txBox="1"/>
      </xdr:nvSpPr>
      <xdr:spPr>
        <a:xfrm>
          <a:off x="16934996"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6" name="直線コネクタ 465">
          <a:extLst>
            <a:ext uri="{FF2B5EF4-FFF2-40B4-BE49-F238E27FC236}">
              <a16:creationId xmlns:a16="http://schemas.microsoft.com/office/drawing/2014/main" id="{00000000-0008-0000-0100-0000D2010000}"/>
            </a:ext>
          </a:extLst>
        </xdr:cNvPr>
        <xdr:cNvCxnSpPr/>
      </xdr:nvCxnSpPr>
      <xdr:spPr>
        <a:xfrm>
          <a:off x="17373600" y="62484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67" name="テキスト ボックス 466">
          <a:extLst>
            <a:ext uri="{FF2B5EF4-FFF2-40B4-BE49-F238E27FC236}">
              <a16:creationId xmlns:a16="http://schemas.microsoft.com/office/drawing/2014/main" id="{00000000-0008-0000-0100-0000D3010000}"/>
            </a:ext>
          </a:extLst>
        </xdr:cNvPr>
        <xdr:cNvSpPr txBox="1"/>
      </xdr:nvSpPr>
      <xdr:spPr>
        <a:xfrm>
          <a:off x="16934996"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8" name="直線コネクタ 467">
          <a:extLst>
            <a:ext uri="{FF2B5EF4-FFF2-40B4-BE49-F238E27FC236}">
              <a16:creationId xmlns:a16="http://schemas.microsoft.com/office/drawing/2014/main" id="{00000000-0008-0000-0100-0000D4010000}"/>
            </a:ext>
          </a:extLst>
        </xdr:cNvPr>
        <xdr:cNvCxnSpPr/>
      </xdr:nvCxnSpPr>
      <xdr:spPr>
        <a:xfrm>
          <a:off x="17373600" y="57912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69" name="テキスト ボックス 468">
          <a:extLst>
            <a:ext uri="{FF2B5EF4-FFF2-40B4-BE49-F238E27FC236}">
              <a16:creationId xmlns:a16="http://schemas.microsoft.com/office/drawing/2014/main" id="{00000000-0008-0000-0100-0000D5010000}"/>
            </a:ext>
          </a:extLst>
        </xdr:cNvPr>
        <xdr:cNvSpPr txBox="1"/>
      </xdr:nvSpPr>
      <xdr:spPr>
        <a:xfrm>
          <a:off x="16934996"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0" name="直線コネクタ 469">
          <a:extLst>
            <a:ext uri="{FF2B5EF4-FFF2-40B4-BE49-F238E27FC236}">
              <a16:creationId xmlns:a16="http://schemas.microsoft.com/office/drawing/2014/main" id="{00000000-0008-0000-0100-0000D6010000}"/>
            </a:ext>
          </a:extLst>
        </xdr:cNvPr>
        <xdr:cNvCxnSpPr/>
      </xdr:nvCxnSpPr>
      <xdr:spPr>
        <a:xfrm>
          <a:off x="17373600" y="5334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1" name="テキスト ボックス 470">
          <a:extLst>
            <a:ext uri="{FF2B5EF4-FFF2-40B4-BE49-F238E27FC236}">
              <a16:creationId xmlns:a16="http://schemas.microsoft.com/office/drawing/2014/main" id="{00000000-0008-0000-0100-0000D7010000}"/>
            </a:ext>
          </a:extLst>
        </xdr:cNvPr>
        <xdr:cNvSpPr txBox="1"/>
      </xdr:nvSpPr>
      <xdr:spPr>
        <a:xfrm>
          <a:off x="16934996"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2" name="【認定こども園・幼稚園・保育所】&#10;一人当たり面積グラフ枠">
          <a:extLst>
            <a:ext uri="{FF2B5EF4-FFF2-40B4-BE49-F238E27FC236}">
              <a16:creationId xmlns:a16="http://schemas.microsoft.com/office/drawing/2014/main" id="{00000000-0008-0000-0100-0000D8010000}"/>
            </a:ext>
          </a:extLst>
        </xdr:cNvPr>
        <xdr:cNvSpPr/>
      </xdr:nvSpPr>
      <xdr:spPr>
        <a:xfrm>
          <a:off x="17373600" y="5334000"/>
          <a:ext cx="4495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70257</xdr:rowOff>
    </xdr:from>
    <xdr:to>
      <xdr:col>116</xdr:col>
      <xdr:colOff>62864</xdr:colOff>
      <xdr:row>41</xdr:row>
      <xdr:rowOff>92202</xdr:rowOff>
    </xdr:to>
    <xdr:cxnSp macro="">
      <xdr:nvCxnSpPr>
        <xdr:cNvPr id="473" name="直線コネクタ 472">
          <a:extLst>
            <a:ext uri="{FF2B5EF4-FFF2-40B4-BE49-F238E27FC236}">
              <a16:creationId xmlns:a16="http://schemas.microsoft.com/office/drawing/2014/main" id="{00000000-0008-0000-0100-0000D9010000}"/>
            </a:ext>
          </a:extLst>
        </xdr:cNvPr>
        <xdr:cNvCxnSpPr/>
      </xdr:nvCxnSpPr>
      <xdr:spPr>
        <a:xfrm flipV="1">
          <a:off x="21055964" y="5728107"/>
          <a:ext cx="0" cy="13935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96029</xdr:rowOff>
    </xdr:from>
    <xdr:ext cx="469744" cy="259045"/>
    <xdr:sp macro="" textlink="">
      <xdr:nvSpPr>
        <xdr:cNvPr id="474" name="【認定こども園・幼稚園・保育所】&#10;一人当たり面積最小値テキスト">
          <a:extLst>
            <a:ext uri="{FF2B5EF4-FFF2-40B4-BE49-F238E27FC236}">
              <a16:creationId xmlns:a16="http://schemas.microsoft.com/office/drawing/2014/main" id="{00000000-0008-0000-0100-0000DA010000}"/>
            </a:ext>
          </a:extLst>
        </xdr:cNvPr>
        <xdr:cNvSpPr txBox="1"/>
      </xdr:nvSpPr>
      <xdr:spPr>
        <a:xfrm>
          <a:off x="21094700" y="7125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92202</xdr:rowOff>
    </xdr:from>
    <xdr:to>
      <xdr:col>116</xdr:col>
      <xdr:colOff>152400</xdr:colOff>
      <xdr:row>41</xdr:row>
      <xdr:rowOff>92202</xdr:rowOff>
    </xdr:to>
    <xdr:cxnSp macro="">
      <xdr:nvCxnSpPr>
        <xdr:cNvPr id="475" name="直線コネクタ 474">
          <a:extLst>
            <a:ext uri="{FF2B5EF4-FFF2-40B4-BE49-F238E27FC236}">
              <a16:creationId xmlns:a16="http://schemas.microsoft.com/office/drawing/2014/main" id="{00000000-0008-0000-0100-0000DB010000}"/>
            </a:ext>
          </a:extLst>
        </xdr:cNvPr>
        <xdr:cNvCxnSpPr/>
      </xdr:nvCxnSpPr>
      <xdr:spPr>
        <a:xfrm>
          <a:off x="20977225" y="7121652"/>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16934</xdr:rowOff>
    </xdr:from>
    <xdr:ext cx="469744" cy="259045"/>
    <xdr:sp macro="" textlink="">
      <xdr:nvSpPr>
        <xdr:cNvPr id="476" name="【認定こども園・幼稚園・保育所】&#10;一人当たり面積最大値テキスト">
          <a:extLst>
            <a:ext uri="{FF2B5EF4-FFF2-40B4-BE49-F238E27FC236}">
              <a16:creationId xmlns:a16="http://schemas.microsoft.com/office/drawing/2014/main" id="{00000000-0008-0000-0100-0000DC010000}"/>
            </a:ext>
          </a:extLst>
        </xdr:cNvPr>
        <xdr:cNvSpPr txBox="1"/>
      </xdr:nvSpPr>
      <xdr:spPr>
        <a:xfrm>
          <a:off x="21094700" y="5503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70257</xdr:rowOff>
    </xdr:from>
    <xdr:to>
      <xdr:col>116</xdr:col>
      <xdr:colOff>152400</xdr:colOff>
      <xdr:row>33</xdr:row>
      <xdr:rowOff>70257</xdr:rowOff>
    </xdr:to>
    <xdr:cxnSp macro="">
      <xdr:nvCxnSpPr>
        <xdr:cNvPr id="477" name="直線コネクタ 476">
          <a:extLst>
            <a:ext uri="{FF2B5EF4-FFF2-40B4-BE49-F238E27FC236}">
              <a16:creationId xmlns:a16="http://schemas.microsoft.com/office/drawing/2014/main" id="{00000000-0008-0000-0100-0000DD010000}"/>
            </a:ext>
          </a:extLst>
        </xdr:cNvPr>
        <xdr:cNvCxnSpPr/>
      </xdr:nvCxnSpPr>
      <xdr:spPr>
        <a:xfrm>
          <a:off x="20977225" y="5728107"/>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16171</xdr:rowOff>
    </xdr:from>
    <xdr:ext cx="469744" cy="259045"/>
    <xdr:sp macro="" textlink="">
      <xdr:nvSpPr>
        <xdr:cNvPr id="478" name="【認定こども園・幼稚園・保育所】&#10;一人当たり面積平均値テキスト">
          <a:extLst>
            <a:ext uri="{FF2B5EF4-FFF2-40B4-BE49-F238E27FC236}">
              <a16:creationId xmlns:a16="http://schemas.microsoft.com/office/drawing/2014/main" id="{00000000-0008-0000-0100-0000DE010000}"/>
            </a:ext>
          </a:extLst>
        </xdr:cNvPr>
        <xdr:cNvSpPr txBox="1"/>
      </xdr:nvSpPr>
      <xdr:spPr>
        <a:xfrm>
          <a:off x="21094700" y="67027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37744</xdr:rowOff>
    </xdr:from>
    <xdr:to>
      <xdr:col>116</xdr:col>
      <xdr:colOff>114300</xdr:colOff>
      <xdr:row>39</xdr:row>
      <xdr:rowOff>139344</xdr:rowOff>
    </xdr:to>
    <xdr:sp macro="" textlink="">
      <xdr:nvSpPr>
        <xdr:cNvPr id="479" name="フローチャート: 判断 478">
          <a:extLst>
            <a:ext uri="{FF2B5EF4-FFF2-40B4-BE49-F238E27FC236}">
              <a16:creationId xmlns:a16="http://schemas.microsoft.com/office/drawing/2014/main" id="{00000000-0008-0000-0100-0000DF010000}"/>
            </a:ext>
          </a:extLst>
        </xdr:cNvPr>
        <xdr:cNvSpPr/>
      </xdr:nvSpPr>
      <xdr:spPr>
        <a:xfrm>
          <a:off x="21005800" y="6724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45974</xdr:rowOff>
    </xdr:from>
    <xdr:to>
      <xdr:col>112</xdr:col>
      <xdr:colOff>38100</xdr:colOff>
      <xdr:row>39</xdr:row>
      <xdr:rowOff>147574</xdr:rowOff>
    </xdr:to>
    <xdr:sp macro="" textlink="">
      <xdr:nvSpPr>
        <xdr:cNvPr id="480" name="フローチャート: 判断 479">
          <a:extLst>
            <a:ext uri="{FF2B5EF4-FFF2-40B4-BE49-F238E27FC236}">
              <a16:creationId xmlns:a16="http://schemas.microsoft.com/office/drawing/2014/main" id="{00000000-0008-0000-0100-0000E0010000}"/>
            </a:ext>
          </a:extLst>
        </xdr:cNvPr>
        <xdr:cNvSpPr/>
      </xdr:nvSpPr>
      <xdr:spPr>
        <a:xfrm>
          <a:off x="20215225" y="6732524"/>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55118</xdr:rowOff>
    </xdr:from>
    <xdr:to>
      <xdr:col>107</xdr:col>
      <xdr:colOff>101600</xdr:colOff>
      <xdr:row>39</xdr:row>
      <xdr:rowOff>156718</xdr:rowOff>
    </xdr:to>
    <xdr:sp macro="" textlink="">
      <xdr:nvSpPr>
        <xdr:cNvPr id="481" name="フローチャート: 判断 480">
          <a:extLst>
            <a:ext uri="{FF2B5EF4-FFF2-40B4-BE49-F238E27FC236}">
              <a16:creationId xmlns:a16="http://schemas.microsoft.com/office/drawing/2014/main" id="{00000000-0008-0000-0100-0000E1010000}"/>
            </a:ext>
          </a:extLst>
        </xdr:cNvPr>
        <xdr:cNvSpPr/>
      </xdr:nvSpPr>
      <xdr:spPr>
        <a:xfrm>
          <a:off x="19364325" y="674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48717</xdr:rowOff>
    </xdr:from>
    <xdr:to>
      <xdr:col>102</xdr:col>
      <xdr:colOff>165100</xdr:colOff>
      <xdr:row>39</xdr:row>
      <xdr:rowOff>150317</xdr:rowOff>
    </xdr:to>
    <xdr:sp macro="" textlink="">
      <xdr:nvSpPr>
        <xdr:cNvPr id="482" name="フローチャート: 判断 481">
          <a:extLst>
            <a:ext uri="{FF2B5EF4-FFF2-40B4-BE49-F238E27FC236}">
              <a16:creationId xmlns:a16="http://schemas.microsoft.com/office/drawing/2014/main" id="{00000000-0008-0000-0100-0000E2010000}"/>
            </a:ext>
          </a:extLst>
        </xdr:cNvPr>
        <xdr:cNvSpPr/>
      </xdr:nvSpPr>
      <xdr:spPr>
        <a:xfrm>
          <a:off x="18522950" y="6735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71577</xdr:rowOff>
    </xdr:from>
    <xdr:to>
      <xdr:col>98</xdr:col>
      <xdr:colOff>38100</xdr:colOff>
      <xdr:row>40</xdr:row>
      <xdr:rowOff>1727</xdr:rowOff>
    </xdr:to>
    <xdr:sp macro="" textlink="">
      <xdr:nvSpPr>
        <xdr:cNvPr id="483" name="フローチャート: 判断 482">
          <a:extLst>
            <a:ext uri="{FF2B5EF4-FFF2-40B4-BE49-F238E27FC236}">
              <a16:creationId xmlns:a16="http://schemas.microsoft.com/office/drawing/2014/main" id="{00000000-0008-0000-0100-0000E3010000}"/>
            </a:ext>
          </a:extLst>
        </xdr:cNvPr>
        <xdr:cNvSpPr/>
      </xdr:nvSpPr>
      <xdr:spPr>
        <a:xfrm>
          <a:off x="17681575" y="6758127"/>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4" name="テキスト ボックス 483">
          <a:extLst>
            <a:ext uri="{FF2B5EF4-FFF2-40B4-BE49-F238E27FC236}">
              <a16:creationId xmlns:a16="http://schemas.microsoft.com/office/drawing/2014/main" id="{00000000-0008-0000-0100-0000E4010000}"/>
            </a:ext>
          </a:extLst>
        </xdr:cNvPr>
        <xdr:cNvSpPr txBox="1"/>
      </xdr:nvSpPr>
      <xdr:spPr>
        <a:xfrm>
          <a:off x="2087562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5" name="テキスト ボックス 484">
          <a:extLst>
            <a:ext uri="{FF2B5EF4-FFF2-40B4-BE49-F238E27FC236}">
              <a16:creationId xmlns:a16="http://schemas.microsoft.com/office/drawing/2014/main" id="{00000000-0008-0000-0100-0000E5010000}"/>
            </a:ext>
          </a:extLst>
        </xdr:cNvPr>
        <xdr:cNvSpPr txBox="1"/>
      </xdr:nvSpPr>
      <xdr:spPr>
        <a:xfrm>
          <a:off x="200850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6" name="テキスト ボックス 485">
          <a:extLst>
            <a:ext uri="{FF2B5EF4-FFF2-40B4-BE49-F238E27FC236}">
              <a16:creationId xmlns:a16="http://schemas.microsoft.com/office/drawing/2014/main" id="{00000000-0008-0000-0100-0000E6010000}"/>
            </a:ext>
          </a:extLst>
        </xdr:cNvPr>
        <xdr:cNvSpPr txBox="1"/>
      </xdr:nvSpPr>
      <xdr:spPr>
        <a:xfrm>
          <a:off x="192341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00000000-0008-0000-0100-0000E7010000}"/>
            </a:ext>
          </a:extLst>
        </xdr:cNvPr>
        <xdr:cNvSpPr txBox="1"/>
      </xdr:nvSpPr>
      <xdr:spPr>
        <a:xfrm>
          <a:off x="183927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00000000-0008-0000-0100-0000E8010000}"/>
            </a:ext>
          </a:extLst>
        </xdr:cNvPr>
        <xdr:cNvSpPr txBox="1"/>
      </xdr:nvSpPr>
      <xdr:spPr>
        <a:xfrm>
          <a:off x="175514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124613</xdr:rowOff>
    </xdr:from>
    <xdr:to>
      <xdr:col>116</xdr:col>
      <xdr:colOff>114300</xdr:colOff>
      <xdr:row>38</xdr:row>
      <xdr:rowOff>54763</xdr:rowOff>
    </xdr:to>
    <xdr:sp macro="" textlink="">
      <xdr:nvSpPr>
        <xdr:cNvPr id="489" name="楕円 488">
          <a:extLst>
            <a:ext uri="{FF2B5EF4-FFF2-40B4-BE49-F238E27FC236}">
              <a16:creationId xmlns:a16="http://schemas.microsoft.com/office/drawing/2014/main" id="{00000000-0008-0000-0100-0000E9010000}"/>
            </a:ext>
          </a:extLst>
        </xdr:cNvPr>
        <xdr:cNvSpPr/>
      </xdr:nvSpPr>
      <xdr:spPr>
        <a:xfrm>
          <a:off x="21005800" y="6468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147490</xdr:rowOff>
    </xdr:from>
    <xdr:ext cx="469744" cy="259045"/>
    <xdr:sp macro="" textlink="">
      <xdr:nvSpPr>
        <xdr:cNvPr id="490" name="【認定こども園・幼稚園・保育所】&#10;一人当たり面積該当値テキスト">
          <a:extLst>
            <a:ext uri="{FF2B5EF4-FFF2-40B4-BE49-F238E27FC236}">
              <a16:creationId xmlns:a16="http://schemas.microsoft.com/office/drawing/2014/main" id="{00000000-0008-0000-0100-0000EA010000}"/>
            </a:ext>
          </a:extLst>
        </xdr:cNvPr>
        <xdr:cNvSpPr txBox="1"/>
      </xdr:nvSpPr>
      <xdr:spPr>
        <a:xfrm>
          <a:off x="21094700" y="6319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134671</xdr:rowOff>
    </xdr:from>
    <xdr:to>
      <xdr:col>112</xdr:col>
      <xdr:colOff>38100</xdr:colOff>
      <xdr:row>38</xdr:row>
      <xdr:rowOff>64821</xdr:rowOff>
    </xdr:to>
    <xdr:sp macro="" textlink="">
      <xdr:nvSpPr>
        <xdr:cNvPr id="491" name="楕円 490">
          <a:extLst>
            <a:ext uri="{FF2B5EF4-FFF2-40B4-BE49-F238E27FC236}">
              <a16:creationId xmlns:a16="http://schemas.microsoft.com/office/drawing/2014/main" id="{00000000-0008-0000-0100-0000EB010000}"/>
            </a:ext>
          </a:extLst>
        </xdr:cNvPr>
        <xdr:cNvSpPr/>
      </xdr:nvSpPr>
      <xdr:spPr>
        <a:xfrm>
          <a:off x="20215225" y="6478321"/>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3963</xdr:rowOff>
    </xdr:from>
    <xdr:to>
      <xdr:col>116</xdr:col>
      <xdr:colOff>63500</xdr:colOff>
      <xdr:row>38</xdr:row>
      <xdr:rowOff>14021</xdr:rowOff>
    </xdr:to>
    <xdr:cxnSp macro="">
      <xdr:nvCxnSpPr>
        <xdr:cNvPr id="492" name="直線コネクタ 491">
          <a:extLst>
            <a:ext uri="{FF2B5EF4-FFF2-40B4-BE49-F238E27FC236}">
              <a16:creationId xmlns:a16="http://schemas.microsoft.com/office/drawing/2014/main" id="{00000000-0008-0000-0100-0000EC010000}"/>
            </a:ext>
          </a:extLst>
        </xdr:cNvPr>
        <xdr:cNvCxnSpPr/>
      </xdr:nvCxnSpPr>
      <xdr:spPr>
        <a:xfrm flipV="1">
          <a:off x="20266025" y="6519063"/>
          <a:ext cx="790575" cy="10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162103</xdr:rowOff>
    </xdr:from>
    <xdr:to>
      <xdr:col>107</xdr:col>
      <xdr:colOff>101600</xdr:colOff>
      <xdr:row>38</xdr:row>
      <xdr:rowOff>92253</xdr:rowOff>
    </xdr:to>
    <xdr:sp macro="" textlink="">
      <xdr:nvSpPr>
        <xdr:cNvPr id="493" name="楕円 492">
          <a:extLst>
            <a:ext uri="{FF2B5EF4-FFF2-40B4-BE49-F238E27FC236}">
              <a16:creationId xmlns:a16="http://schemas.microsoft.com/office/drawing/2014/main" id="{00000000-0008-0000-0100-0000ED010000}"/>
            </a:ext>
          </a:extLst>
        </xdr:cNvPr>
        <xdr:cNvSpPr/>
      </xdr:nvSpPr>
      <xdr:spPr>
        <a:xfrm>
          <a:off x="19364325" y="6505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14021</xdr:rowOff>
    </xdr:from>
    <xdr:to>
      <xdr:col>111</xdr:col>
      <xdr:colOff>177800</xdr:colOff>
      <xdr:row>38</xdr:row>
      <xdr:rowOff>41453</xdr:rowOff>
    </xdr:to>
    <xdr:cxnSp macro="">
      <xdr:nvCxnSpPr>
        <xdr:cNvPr id="494" name="直線コネクタ 493">
          <a:extLst>
            <a:ext uri="{FF2B5EF4-FFF2-40B4-BE49-F238E27FC236}">
              <a16:creationId xmlns:a16="http://schemas.microsoft.com/office/drawing/2014/main" id="{00000000-0008-0000-0100-0000EE010000}"/>
            </a:ext>
          </a:extLst>
        </xdr:cNvPr>
        <xdr:cNvCxnSpPr/>
      </xdr:nvCxnSpPr>
      <xdr:spPr>
        <a:xfrm flipV="1">
          <a:off x="19415125" y="6529121"/>
          <a:ext cx="8509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160274</xdr:rowOff>
    </xdr:from>
    <xdr:to>
      <xdr:col>102</xdr:col>
      <xdr:colOff>165100</xdr:colOff>
      <xdr:row>38</xdr:row>
      <xdr:rowOff>90424</xdr:rowOff>
    </xdr:to>
    <xdr:sp macro="" textlink="">
      <xdr:nvSpPr>
        <xdr:cNvPr id="495" name="楕円 494">
          <a:extLst>
            <a:ext uri="{FF2B5EF4-FFF2-40B4-BE49-F238E27FC236}">
              <a16:creationId xmlns:a16="http://schemas.microsoft.com/office/drawing/2014/main" id="{00000000-0008-0000-0100-0000EF010000}"/>
            </a:ext>
          </a:extLst>
        </xdr:cNvPr>
        <xdr:cNvSpPr/>
      </xdr:nvSpPr>
      <xdr:spPr>
        <a:xfrm>
          <a:off x="18522950" y="6503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39624</xdr:rowOff>
    </xdr:from>
    <xdr:to>
      <xdr:col>107</xdr:col>
      <xdr:colOff>50800</xdr:colOff>
      <xdr:row>38</xdr:row>
      <xdr:rowOff>41453</xdr:rowOff>
    </xdr:to>
    <xdr:cxnSp macro="">
      <xdr:nvCxnSpPr>
        <xdr:cNvPr id="496" name="直線コネクタ 495">
          <a:extLst>
            <a:ext uri="{FF2B5EF4-FFF2-40B4-BE49-F238E27FC236}">
              <a16:creationId xmlns:a16="http://schemas.microsoft.com/office/drawing/2014/main" id="{00000000-0008-0000-0100-0000F0010000}"/>
            </a:ext>
          </a:extLst>
        </xdr:cNvPr>
        <xdr:cNvCxnSpPr/>
      </xdr:nvCxnSpPr>
      <xdr:spPr>
        <a:xfrm>
          <a:off x="18573750" y="6554724"/>
          <a:ext cx="841375"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37</xdr:row>
      <xdr:rowOff>167589</xdr:rowOff>
    </xdr:from>
    <xdr:to>
      <xdr:col>98</xdr:col>
      <xdr:colOff>38100</xdr:colOff>
      <xdr:row>38</xdr:row>
      <xdr:rowOff>97739</xdr:rowOff>
    </xdr:to>
    <xdr:sp macro="" textlink="">
      <xdr:nvSpPr>
        <xdr:cNvPr id="497" name="楕円 496">
          <a:extLst>
            <a:ext uri="{FF2B5EF4-FFF2-40B4-BE49-F238E27FC236}">
              <a16:creationId xmlns:a16="http://schemas.microsoft.com/office/drawing/2014/main" id="{00000000-0008-0000-0100-0000F1010000}"/>
            </a:ext>
          </a:extLst>
        </xdr:cNvPr>
        <xdr:cNvSpPr/>
      </xdr:nvSpPr>
      <xdr:spPr>
        <a:xfrm>
          <a:off x="17681575" y="6511239"/>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39624</xdr:rowOff>
    </xdr:from>
    <xdr:to>
      <xdr:col>102</xdr:col>
      <xdr:colOff>114300</xdr:colOff>
      <xdr:row>38</xdr:row>
      <xdr:rowOff>46939</xdr:rowOff>
    </xdr:to>
    <xdr:cxnSp macro="">
      <xdr:nvCxnSpPr>
        <xdr:cNvPr id="498" name="直線コネクタ 497">
          <a:extLst>
            <a:ext uri="{FF2B5EF4-FFF2-40B4-BE49-F238E27FC236}">
              <a16:creationId xmlns:a16="http://schemas.microsoft.com/office/drawing/2014/main" id="{00000000-0008-0000-0100-0000F2010000}"/>
            </a:ext>
          </a:extLst>
        </xdr:cNvPr>
        <xdr:cNvCxnSpPr/>
      </xdr:nvCxnSpPr>
      <xdr:spPr>
        <a:xfrm flipV="1">
          <a:off x="17732375" y="6554724"/>
          <a:ext cx="841375" cy="7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138701</xdr:rowOff>
    </xdr:from>
    <xdr:ext cx="469744" cy="259045"/>
    <xdr:sp macro="" textlink="">
      <xdr:nvSpPr>
        <xdr:cNvPr id="499" name="n_1aveValue【認定こども園・幼稚園・保育所】&#10;一人当たり面積">
          <a:extLst>
            <a:ext uri="{FF2B5EF4-FFF2-40B4-BE49-F238E27FC236}">
              <a16:creationId xmlns:a16="http://schemas.microsoft.com/office/drawing/2014/main" id="{00000000-0008-0000-0100-0000F3010000}"/>
            </a:ext>
          </a:extLst>
        </xdr:cNvPr>
        <xdr:cNvSpPr txBox="1"/>
      </xdr:nvSpPr>
      <xdr:spPr>
        <a:xfrm>
          <a:off x="20027977" y="6825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147845</xdr:rowOff>
    </xdr:from>
    <xdr:ext cx="469744" cy="259045"/>
    <xdr:sp macro="" textlink="">
      <xdr:nvSpPr>
        <xdr:cNvPr id="500" name="n_2aveValue【認定こども園・幼稚園・保育所】&#10;一人当たり面積">
          <a:extLst>
            <a:ext uri="{FF2B5EF4-FFF2-40B4-BE49-F238E27FC236}">
              <a16:creationId xmlns:a16="http://schemas.microsoft.com/office/drawing/2014/main" id="{00000000-0008-0000-0100-0000F4010000}"/>
            </a:ext>
          </a:extLst>
        </xdr:cNvPr>
        <xdr:cNvSpPr txBox="1"/>
      </xdr:nvSpPr>
      <xdr:spPr>
        <a:xfrm>
          <a:off x="19189777" y="6834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141444</xdr:rowOff>
    </xdr:from>
    <xdr:ext cx="469744" cy="259045"/>
    <xdr:sp macro="" textlink="">
      <xdr:nvSpPr>
        <xdr:cNvPr id="501" name="n_3aveValue【認定こども園・幼稚園・保育所】&#10;一人当たり面積">
          <a:extLst>
            <a:ext uri="{FF2B5EF4-FFF2-40B4-BE49-F238E27FC236}">
              <a16:creationId xmlns:a16="http://schemas.microsoft.com/office/drawing/2014/main" id="{00000000-0008-0000-0100-0000F5010000}"/>
            </a:ext>
          </a:extLst>
        </xdr:cNvPr>
        <xdr:cNvSpPr txBox="1"/>
      </xdr:nvSpPr>
      <xdr:spPr>
        <a:xfrm>
          <a:off x="18348402" y="6827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164304</xdr:rowOff>
    </xdr:from>
    <xdr:ext cx="469744" cy="259045"/>
    <xdr:sp macro="" textlink="">
      <xdr:nvSpPr>
        <xdr:cNvPr id="502" name="n_4aveValue【認定こども園・幼稚園・保育所】&#10;一人当たり面積">
          <a:extLst>
            <a:ext uri="{FF2B5EF4-FFF2-40B4-BE49-F238E27FC236}">
              <a16:creationId xmlns:a16="http://schemas.microsoft.com/office/drawing/2014/main" id="{00000000-0008-0000-0100-0000F6010000}"/>
            </a:ext>
          </a:extLst>
        </xdr:cNvPr>
        <xdr:cNvSpPr txBox="1"/>
      </xdr:nvSpPr>
      <xdr:spPr>
        <a:xfrm>
          <a:off x="17507027" y="6850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36</xdr:row>
      <xdr:rowOff>81348</xdr:rowOff>
    </xdr:from>
    <xdr:ext cx="469744" cy="259045"/>
    <xdr:sp macro="" textlink="">
      <xdr:nvSpPr>
        <xdr:cNvPr id="503" name="n_1mainValue【認定こども園・幼稚園・保育所】&#10;一人当たり面積">
          <a:extLst>
            <a:ext uri="{FF2B5EF4-FFF2-40B4-BE49-F238E27FC236}">
              <a16:creationId xmlns:a16="http://schemas.microsoft.com/office/drawing/2014/main" id="{00000000-0008-0000-0100-0000F7010000}"/>
            </a:ext>
          </a:extLst>
        </xdr:cNvPr>
        <xdr:cNvSpPr txBox="1"/>
      </xdr:nvSpPr>
      <xdr:spPr>
        <a:xfrm>
          <a:off x="20027977" y="6253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108780</xdr:rowOff>
    </xdr:from>
    <xdr:ext cx="469744" cy="259045"/>
    <xdr:sp macro="" textlink="">
      <xdr:nvSpPr>
        <xdr:cNvPr id="504" name="n_2mainValue【認定こども園・幼稚園・保育所】&#10;一人当たり面積">
          <a:extLst>
            <a:ext uri="{FF2B5EF4-FFF2-40B4-BE49-F238E27FC236}">
              <a16:creationId xmlns:a16="http://schemas.microsoft.com/office/drawing/2014/main" id="{00000000-0008-0000-0100-0000F8010000}"/>
            </a:ext>
          </a:extLst>
        </xdr:cNvPr>
        <xdr:cNvSpPr txBox="1"/>
      </xdr:nvSpPr>
      <xdr:spPr>
        <a:xfrm>
          <a:off x="19189777" y="62809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106951</xdr:rowOff>
    </xdr:from>
    <xdr:ext cx="469744" cy="259045"/>
    <xdr:sp macro="" textlink="">
      <xdr:nvSpPr>
        <xdr:cNvPr id="505" name="n_3mainValue【認定こども園・幼稚園・保育所】&#10;一人当たり面積">
          <a:extLst>
            <a:ext uri="{FF2B5EF4-FFF2-40B4-BE49-F238E27FC236}">
              <a16:creationId xmlns:a16="http://schemas.microsoft.com/office/drawing/2014/main" id="{00000000-0008-0000-0100-0000F9010000}"/>
            </a:ext>
          </a:extLst>
        </xdr:cNvPr>
        <xdr:cNvSpPr txBox="1"/>
      </xdr:nvSpPr>
      <xdr:spPr>
        <a:xfrm>
          <a:off x="18348402" y="6279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36</xdr:row>
      <xdr:rowOff>114266</xdr:rowOff>
    </xdr:from>
    <xdr:ext cx="469744" cy="259045"/>
    <xdr:sp macro="" textlink="">
      <xdr:nvSpPr>
        <xdr:cNvPr id="506" name="n_4mainValue【認定こども園・幼稚園・保育所】&#10;一人当たり面積">
          <a:extLst>
            <a:ext uri="{FF2B5EF4-FFF2-40B4-BE49-F238E27FC236}">
              <a16:creationId xmlns:a16="http://schemas.microsoft.com/office/drawing/2014/main" id="{00000000-0008-0000-0100-0000FA010000}"/>
            </a:ext>
          </a:extLst>
        </xdr:cNvPr>
        <xdr:cNvSpPr txBox="1"/>
      </xdr:nvSpPr>
      <xdr:spPr>
        <a:xfrm>
          <a:off x="17507027" y="6286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7" name="正方形/長方形 506">
          <a:extLst>
            <a:ext uri="{FF2B5EF4-FFF2-40B4-BE49-F238E27FC236}">
              <a16:creationId xmlns:a16="http://schemas.microsoft.com/office/drawing/2014/main" id="{00000000-0008-0000-0100-0000FB010000}"/>
            </a:ext>
          </a:extLst>
        </xdr:cNvPr>
        <xdr:cNvSpPr/>
      </xdr:nvSpPr>
      <xdr:spPr>
        <a:xfrm>
          <a:off x="11826875" y="8001000"/>
          <a:ext cx="448627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8" name="正方形/長方形 507">
          <a:extLst>
            <a:ext uri="{FF2B5EF4-FFF2-40B4-BE49-F238E27FC236}">
              <a16:creationId xmlns:a16="http://schemas.microsoft.com/office/drawing/2014/main" id="{00000000-0008-0000-0100-0000FC010000}"/>
            </a:ext>
          </a:extLst>
        </xdr:cNvPr>
        <xdr:cNvSpPr/>
      </xdr:nvSpPr>
      <xdr:spPr>
        <a:xfrm>
          <a:off x="11944350" y="866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9" name="正方形/長方形 508">
          <a:extLst>
            <a:ext uri="{FF2B5EF4-FFF2-40B4-BE49-F238E27FC236}">
              <a16:creationId xmlns:a16="http://schemas.microsoft.com/office/drawing/2014/main" id="{00000000-0008-0000-0100-0000FD010000}"/>
            </a:ext>
          </a:extLst>
        </xdr:cNvPr>
        <xdr:cNvSpPr/>
      </xdr:nvSpPr>
      <xdr:spPr>
        <a:xfrm>
          <a:off x="11944350" y="886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0" name="正方形/長方形 509">
          <a:extLst>
            <a:ext uri="{FF2B5EF4-FFF2-40B4-BE49-F238E27FC236}">
              <a16:creationId xmlns:a16="http://schemas.microsoft.com/office/drawing/2014/main" id="{00000000-0008-0000-0100-0000FE010000}"/>
            </a:ext>
          </a:extLst>
        </xdr:cNvPr>
        <xdr:cNvSpPr/>
      </xdr:nvSpPr>
      <xdr:spPr>
        <a:xfrm>
          <a:off x="12912725" y="866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1" name="正方形/長方形 510">
          <a:extLst>
            <a:ext uri="{FF2B5EF4-FFF2-40B4-BE49-F238E27FC236}">
              <a16:creationId xmlns:a16="http://schemas.microsoft.com/office/drawing/2014/main" id="{00000000-0008-0000-0100-0000FF010000}"/>
            </a:ext>
          </a:extLst>
        </xdr:cNvPr>
        <xdr:cNvSpPr/>
      </xdr:nvSpPr>
      <xdr:spPr>
        <a:xfrm>
          <a:off x="12912725" y="886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2" name="正方形/長方形 511">
          <a:extLst>
            <a:ext uri="{FF2B5EF4-FFF2-40B4-BE49-F238E27FC236}">
              <a16:creationId xmlns:a16="http://schemas.microsoft.com/office/drawing/2014/main" id="{00000000-0008-0000-0100-000000020000}"/>
            </a:ext>
          </a:extLst>
        </xdr:cNvPr>
        <xdr:cNvSpPr/>
      </xdr:nvSpPr>
      <xdr:spPr>
        <a:xfrm>
          <a:off x="13998575" y="866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3" name="正方形/長方形 512">
          <a:extLst>
            <a:ext uri="{FF2B5EF4-FFF2-40B4-BE49-F238E27FC236}">
              <a16:creationId xmlns:a16="http://schemas.microsoft.com/office/drawing/2014/main" id="{00000000-0008-0000-0100-000001020000}"/>
            </a:ext>
          </a:extLst>
        </xdr:cNvPr>
        <xdr:cNvSpPr/>
      </xdr:nvSpPr>
      <xdr:spPr>
        <a:xfrm>
          <a:off x="13998575" y="886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4" name="正方形/長方形 513">
          <a:extLst>
            <a:ext uri="{FF2B5EF4-FFF2-40B4-BE49-F238E27FC236}">
              <a16:creationId xmlns:a16="http://schemas.microsoft.com/office/drawing/2014/main" id="{00000000-0008-0000-0100-000002020000}"/>
            </a:ext>
          </a:extLst>
        </xdr:cNvPr>
        <xdr:cNvSpPr/>
      </xdr:nvSpPr>
      <xdr:spPr>
        <a:xfrm>
          <a:off x="11826875" y="9144000"/>
          <a:ext cx="448627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5" name="テキスト ボックス 514">
          <a:extLst>
            <a:ext uri="{FF2B5EF4-FFF2-40B4-BE49-F238E27FC236}">
              <a16:creationId xmlns:a16="http://schemas.microsoft.com/office/drawing/2014/main" id="{00000000-0008-0000-0100-000003020000}"/>
            </a:ext>
          </a:extLst>
        </xdr:cNvPr>
        <xdr:cNvSpPr txBox="1"/>
      </xdr:nvSpPr>
      <xdr:spPr>
        <a:xfrm>
          <a:off x="11788775"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6" name="直線コネクタ 515">
          <a:extLst>
            <a:ext uri="{FF2B5EF4-FFF2-40B4-BE49-F238E27FC236}">
              <a16:creationId xmlns:a16="http://schemas.microsoft.com/office/drawing/2014/main" id="{00000000-0008-0000-0100-000004020000}"/>
            </a:ext>
          </a:extLst>
        </xdr:cNvPr>
        <xdr:cNvCxnSpPr/>
      </xdr:nvCxnSpPr>
      <xdr:spPr>
        <a:xfrm>
          <a:off x="11826875" y="11430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7" name="テキスト ボックス 516">
          <a:extLst>
            <a:ext uri="{FF2B5EF4-FFF2-40B4-BE49-F238E27FC236}">
              <a16:creationId xmlns:a16="http://schemas.microsoft.com/office/drawing/2014/main" id="{00000000-0008-0000-0100-000005020000}"/>
            </a:ext>
          </a:extLst>
        </xdr:cNvPr>
        <xdr:cNvSpPr txBox="1"/>
      </xdr:nvSpPr>
      <xdr:spPr>
        <a:xfrm>
          <a:off x="1138827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18" name="直線コネクタ 517">
          <a:extLst>
            <a:ext uri="{FF2B5EF4-FFF2-40B4-BE49-F238E27FC236}">
              <a16:creationId xmlns:a16="http://schemas.microsoft.com/office/drawing/2014/main" id="{00000000-0008-0000-0100-000006020000}"/>
            </a:ext>
          </a:extLst>
        </xdr:cNvPr>
        <xdr:cNvCxnSpPr/>
      </xdr:nvCxnSpPr>
      <xdr:spPr>
        <a:xfrm>
          <a:off x="11826875" y="11103428"/>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19" name="テキスト ボックス 518">
          <a:extLst>
            <a:ext uri="{FF2B5EF4-FFF2-40B4-BE49-F238E27FC236}">
              <a16:creationId xmlns:a16="http://schemas.microsoft.com/office/drawing/2014/main" id="{00000000-0008-0000-0100-000007020000}"/>
            </a:ext>
          </a:extLst>
        </xdr:cNvPr>
        <xdr:cNvSpPr txBox="1"/>
      </xdr:nvSpPr>
      <xdr:spPr>
        <a:xfrm>
          <a:off x="1138827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20" name="直線コネクタ 519">
          <a:extLst>
            <a:ext uri="{FF2B5EF4-FFF2-40B4-BE49-F238E27FC236}">
              <a16:creationId xmlns:a16="http://schemas.microsoft.com/office/drawing/2014/main" id="{00000000-0008-0000-0100-000008020000}"/>
            </a:ext>
          </a:extLst>
        </xdr:cNvPr>
        <xdr:cNvCxnSpPr/>
      </xdr:nvCxnSpPr>
      <xdr:spPr>
        <a:xfrm>
          <a:off x="11826875" y="10776857"/>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21" name="テキスト ボックス 520">
          <a:extLst>
            <a:ext uri="{FF2B5EF4-FFF2-40B4-BE49-F238E27FC236}">
              <a16:creationId xmlns:a16="http://schemas.microsoft.com/office/drawing/2014/main" id="{00000000-0008-0000-0100-000009020000}"/>
            </a:ext>
          </a:extLst>
        </xdr:cNvPr>
        <xdr:cNvSpPr txBox="1"/>
      </xdr:nvSpPr>
      <xdr:spPr>
        <a:xfrm>
          <a:off x="11442866"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22" name="直線コネクタ 521">
          <a:extLst>
            <a:ext uri="{FF2B5EF4-FFF2-40B4-BE49-F238E27FC236}">
              <a16:creationId xmlns:a16="http://schemas.microsoft.com/office/drawing/2014/main" id="{00000000-0008-0000-0100-00000A020000}"/>
            </a:ext>
          </a:extLst>
        </xdr:cNvPr>
        <xdr:cNvCxnSpPr/>
      </xdr:nvCxnSpPr>
      <xdr:spPr>
        <a:xfrm>
          <a:off x="11826875" y="10450285"/>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23" name="テキスト ボックス 522">
          <a:extLst>
            <a:ext uri="{FF2B5EF4-FFF2-40B4-BE49-F238E27FC236}">
              <a16:creationId xmlns:a16="http://schemas.microsoft.com/office/drawing/2014/main" id="{00000000-0008-0000-0100-00000B020000}"/>
            </a:ext>
          </a:extLst>
        </xdr:cNvPr>
        <xdr:cNvSpPr txBox="1"/>
      </xdr:nvSpPr>
      <xdr:spPr>
        <a:xfrm>
          <a:off x="11442866"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4" name="直線コネクタ 523">
          <a:extLst>
            <a:ext uri="{FF2B5EF4-FFF2-40B4-BE49-F238E27FC236}">
              <a16:creationId xmlns:a16="http://schemas.microsoft.com/office/drawing/2014/main" id="{00000000-0008-0000-0100-00000C020000}"/>
            </a:ext>
          </a:extLst>
        </xdr:cNvPr>
        <xdr:cNvCxnSpPr/>
      </xdr:nvCxnSpPr>
      <xdr:spPr>
        <a:xfrm>
          <a:off x="11826875" y="10123715"/>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5" name="テキスト ボックス 524">
          <a:extLst>
            <a:ext uri="{FF2B5EF4-FFF2-40B4-BE49-F238E27FC236}">
              <a16:creationId xmlns:a16="http://schemas.microsoft.com/office/drawing/2014/main" id="{00000000-0008-0000-0100-00000D020000}"/>
            </a:ext>
          </a:extLst>
        </xdr:cNvPr>
        <xdr:cNvSpPr txBox="1"/>
      </xdr:nvSpPr>
      <xdr:spPr>
        <a:xfrm>
          <a:off x="11442866"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6" name="直線コネクタ 525">
          <a:extLst>
            <a:ext uri="{FF2B5EF4-FFF2-40B4-BE49-F238E27FC236}">
              <a16:creationId xmlns:a16="http://schemas.microsoft.com/office/drawing/2014/main" id="{00000000-0008-0000-0100-00000E020000}"/>
            </a:ext>
          </a:extLst>
        </xdr:cNvPr>
        <xdr:cNvCxnSpPr/>
      </xdr:nvCxnSpPr>
      <xdr:spPr>
        <a:xfrm>
          <a:off x="11826875" y="9797143"/>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27" name="テキスト ボックス 526">
          <a:extLst>
            <a:ext uri="{FF2B5EF4-FFF2-40B4-BE49-F238E27FC236}">
              <a16:creationId xmlns:a16="http://schemas.microsoft.com/office/drawing/2014/main" id="{00000000-0008-0000-0100-00000F020000}"/>
            </a:ext>
          </a:extLst>
        </xdr:cNvPr>
        <xdr:cNvSpPr txBox="1"/>
      </xdr:nvSpPr>
      <xdr:spPr>
        <a:xfrm>
          <a:off x="11442866"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28" name="直線コネクタ 527">
          <a:extLst>
            <a:ext uri="{FF2B5EF4-FFF2-40B4-BE49-F238E27FC236}">
              <a16:creationId xmlns:a16="http://schemas.microsoft.com/office/drawing/2014/main" id="{00000000-0008-0000-0100-000010020000}"/>
            </a:ext>
          </a:extLst>
        </xdr:cNvPr>
        <xdr:cNvCxnSpPr/>
      </xdr:nvCxnSpPr>
      <xdr:spPr>
        <a:xfrm>
          <a:off x="11826875" y="9470572"/>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29" name="テキスト ボックス 528">
          <a:extLst>
            <a:ext uri="{FF2B5EF4-FFF2-40B4-BE49-F238E27FC236}">
              <a16:creationId xmlns:a16="http://schemas.microsoft.com/office/drawing/2014/main" id="{00000000-0008-0000-0100-000011020000}"/>
            </a:ext>
          </a:extLst>
        </xdr:cNvPr>
        <xdr:cNvSpPr txBox="1"/>
      </xdr:nvSpPr>
      <xdr:spPr>
        <a:xfrm>
          <a:off x="11506986"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0" name="直線コネクタ 529">
          <a:extLst>
            <a:ext uri="{FF2B5EF4-FFF2-40B4-BE49-F238E27FC236}">
              <a16:creationId xmlns:a16="http://schemas.microsoft.com/office/drawing/2014/main" id="{00000000-0008-0000-0100-000012020000}"/>
            </a:ext>
          </a:extLst>
        </xdr:cNvPr>
        <xdr:cNvCxnSpPr/>
      </xdr:nvCxnSpPr>
      <xdr:spPr>
        <a:xfrm>
          <a:off x="11826875" y="9144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31" name="【学校施設】&#10;有形固定資産減価償却率グラフ枠">
          <a:extLst>
            <a:ext uri="{FF2B5EF4-FFF2-40B4-BE49-F238E27FC236}">
              <a16:creationId xmlns:a16="http://schemas.microsoft.com/office/drawing/2014/main" id="{00000000-0008-0000-0100-000013020000}"/>
            </a:ext>
          </a:extLst>
        </xdr:cNvPr>
        <xdr:cNvSpPr/>
      </xdr:nvSpPr>
      <xdr:spPr>
        <a:xfrm>
          <a:off x="11826875" y="9144000"/>
          <a:ext cx="448627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47353</xdr:rowOff>
    </xdr:from>
    <xdr:to>
      <xdr:col>85</xdr:col>
      <xdr:colOff>126364</xdr:colOff>
      <xdr:row>64</xdr:row>
      <xdr:rowOff>130628</xdr:rowOff>
    </xdr:to>
    <xdr:cxnSp macro="">
      <xdr:nvCxnSpPr>
        <xdr:cNvPr id="532" name="直線コネクタ 531">
          <a:extLst>
            <a:ext uri="{FF2B5EF4-FFF2-40B4-BE49-F238E27FC236}">
              <a16:creationId xmlns:a16="http://schemas.microsoft.com/office/drawing/2014/main" id="{00000000-0008-0000-0100-000014020000}"/>
            </a:ext>
          </a:extLst>
        </xdr:cNvPr>
        <xdr:cNvCxnSpPr/>
      </xdr:nvCxnSpPr>
      <xdr:spPr>
        <a:xfrm flipV="1">
          <a:off x="15509239" y="9648553"/>
          <a:ext cx="0" cy="1454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533" name="【学校施設】&#10;有形固定資産減価償却率最小値テキスト">
          <a:extLst>
            <a:ext uri="{FF2B5EF4-FFF2-40B4-BE49-F238E27FC236}">
              <a16:creationId xmlns:a16="http://schemas.microsoft.com/office/drawing/2014/main" id="{00000000-0008-0000-0100-000015020000}"/>
            </a:ext>
          </a:extLst>
        </xdr:cNvPr>
        <xdr:cNvSpPr txBox="1"/>
      </xdr:nvSpPr>
      <xdr:spPr>
        <a:xfrm>
          <a:off x="15547975"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534" name="直線コネクタ 533">
          <a:extLst>
            <a:ext uri="{FF2B5EF4-FFF2-40B4-BE49-F238E27FC236}">
              <a16:creationId xmlns:a16="http://schemas.microsoft.com/office/drawing/2014/main" id="{00000000-0008-0000-0100-000016020000}"/>
            </a:ext>
          </a:extLst>
        </xdr:cNvPr>
        <xdr:cNvCxnSpPr/>
      </xdr:nvCxnSpPr>
      <xdr:spPr>
        <a:xfrm>
          <a:off x="15420975" y="11103428"/>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165480</xdr:rowOff>
    </xdr:from>
    <xdr:ext cx="405111" cy="259045"/>
    <xdr:sp macro="" textlink="">
      <xdr:nvSpPr>
        <xdr:cNvPr id="535" name="【学校施設】&#10;有形固定資産減価償却率最大値テキスト">
          <a:extLst>
            <a:ext uri="{FF2B5EF4-FFF2-40B4-BE49-F238E27FC236}">
              <a16:creationId xmlns:a16="http://schemas.microsoft.com/office/drawing/2014/main" id="{00000000-0008-0000-0100-000017020000}"/>
            </a:ext>
          </a:extLst>
        </xdr:cNvPr>
        <xdr:cNvSpPr txBox="1"/>
      </xdr:nvSpPr>
      <xdr:spPr>
        <a:xfrm>
          <a:off x="15547975" y="94237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47353</xdr:rowOff>
    </xdr:from>
    <xdr:to>
      <xdr:col>86</xdr:col>
      <xdr:colOff>25400</xdr:colOff>
      <xdr:row>56</xdr:row>
      <xdr:rowOff>47353</xdr:rowOff>
    </xdr:to>
    <xdr:cxnSp macro="">
      <xdr:nvCxnSpPr>
        <xdr:cNvPr id="536" name="直線コネクタ 535">
          <a:extLst>
            <a:ext uri="{FF2B5EF4-FFF2-40B4-BE49-F238E27FC236}">
              <a16:creationId xmlns:a16="http://schemas.microsoft.com/office/drawing/2014/main" id="{00000000-0008-0000-0100-000018020000}"/>
            </a:ext>
          </a:extLst>
        </xdr:cNvPr>
        <xdr:cNvCxnSpPr/>
      </xdr:nvCxnSpPr>
      <xdr:spPr>
        <a:xfrm>
          <a:off x="15420975" y="9648553"/>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118671</xdr:rowOff>
    </xdr:from>
    <xdr:ext cx="405111" cy="259045"/>
    <xdr:sp macro="" textlink="">
      <xdr:nvSpPr>
        <xdr:cNvPr id="537" name="【学校施設】&#10;有形固定資産減価償却率平均値テキスト">
          <a:extLst>
            <a:ext uri="{FF2B5EF4-FFF2-40B4-BE49-F238E27FC236}">
              <a16:creationId xmlns:a16="http://schemas.microsoft.com/office/drawing/2014/main" id="{00000000-0008-0000-0100-000019020000}"/>
            </a:ext>
          </a:extLst>
        </xdr:cNvPr>
        <xdr:cNvSpPr txBox="1"/>
      </xdr:nvSpPr>
      <xdr:spPr>
        <a:xfrm>
          <a:off x="15547975" y="104056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140244</xdr:rowOff>
    </xdr:from>
    <xdr:to>
      <xdr:col>85</xdr:col>
      <xdr:colOff>177800</xdr:colOff>
      <xdr:row>61</xdr:row>
      <xdr:rowOff>70394</xdr:rowOff>
    </xdr:to>
    <xdr:sp macro="" textlink="">
      <xdr:nvSpPr>
        <xdr:cNvPr id="538" name="フローチャート: 判断 537">
          <a:extLst>
            <a:ext uri="{FF2B5EF4-FFF2-40B4-BE49-F238E27FC236}">
              <a16:creationId xmlns:a16="http://schemas.microsoft.com/office/drawing/2014/main" id="{00000000-0008-0000-0100-00001A020000}"/>
            </a:ext>
          </a:extLst>
        </xdr:cNvPr>
        <xdr:cNvSpPr/>
      </xdr:nvSpPr>
      <xdr:spPr>
        <a:xfrm>
          <a:off x="15459075" y="1042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101056</xdr:rowOff>
    </xdr:from>
    <xdr:to>
      <xdr:col>81</xdr:col>
      <xdr:colOff>101600</xdr:colOff>
      <xdr:row>61</xdr:row>
      <xdr:rowOff>31206</xdr:rowOff>
    </xdr:to>
    <xdr:sp macro="" textlink="">
      <xdr:nvSpPr>
        <xdr:cNvPr id="539" name="フローチャート: 判断 538">
          <a:extLst>
            <a:ext uri="{FF2B5EF4-FFF2-40B4-BE49-F238E27FC236}">
              <a16:creationId xmlns:a16="http://schemas.microsoft.com/office/drawing/2014/main" id="{00000000-0008-0000-0100-00001B020000}"/>
            </a:ext>
          </a:extLst>
        </xdr:cNvPr>
        <xdr:cNvSpPr/>
      </xdr:nvSpPr>
      <xdr:spPr>
        <a:xfrm>
          <a:off x="14658975" y="1038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91259</xdr:rowOff>
    </xdr:from>
    <xdr:to>
      <xdr:col>76</xdr:col>
      <xdr:colOff>165100</xdr:colOff>
      <xdr:row>61</xdr:row>
      <xdr:rowOff>21409</xdr:rowOff>
    </xdr:to>
    <xdr:sp macro="" textlink="">
      <xdr:nvSpPr>
        <xdr:cNvPr id="540" name="フローチャート: 判断 539">
          <a:extLst>
            <a:ext uri="{FF2B5EF4-FFF2-40B4-BE49-F238E27FC236}">
              <a16:creationId xmlns:a16="http://schemas.microsoft.com/office/drawing/2014/main" id="{00000000-0008-0000-0100-00001C020000}"/>
            </a:ext>
          </a:extLst>
        </xdr:cNvPr>
        <xdr:cNvSpPr/>
      </xdr:nvSpPr>
      <xdr:spPr>
        <a:xfrm>
          <a:off x="13817600" y="10378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78196</xdr:rowOff>
    </xdr:from>
    <xdr:to>
      <xdr:col>72</xdr:col>
      <xdr:colOff>38100</xdr:colOff>
      <xdr:row>61</xdr:row>
      <xdr:rowOff>8346</xdr:rowOff>
    </xdr:to>
    <xdr:sp macro="" textlink="">
      <xdr:nvSpPr>
        <xdr:cNvPr id="541" name="フローチャート: 判断 540">
          <a:extLst>
            <a:ext uri="{FF2B5EF4-FFF2-40B4-BE49-F238E27FC236}">
              <a16:creationId xmlns:a16="http://schemas.microsoft.com/office/drawing/2014/main" id="{00000000-0008-0000-0100-00001D020000}"/>
            </a:ext>
          </a:extLst>
        </xdr:cNvPr>
        <xdr:cNvSpPr/>
      </xdr:nvSpPr>
      <xdr:spPr>
        <a:xfrm>
          <a:off x="12976225" y="10365196"/>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61867</xdr:rowOff>
    </xdr:from>
    <xdr:to>
      <xdr:col>67</xdr:col>
      <xdr:colOff>101600</xdr:colOff>
      <xdr:row>60</xdr:row>
      <xdr:rowOff>163467</xdr:rowOff>
    </xdr:to>
    <xdr:sp macro="" textlink="">
      <xdr:nvSpPr>
        <xdr:cNvPr id="542" name="フローチャート: 判断 541">
          <a:extLst>
            <a:ext uri="{FF2B5EF4-FFF2-40B4-BE49-F238E27FC236}">
              <a16:creationId xmlns:a16="http://schemas.microsoft.com/office/drawing/2014/main" id="{00000000-0008-0000-0100-00001E020000}"/>
            </a:ext>
          </a:extLst>
        </xdr:cNvPr>
        <xdr:cNvSpPr/>
      </xdr:nvSpPr>
      <xdr:spPr>
        <a:xfrm>
          <a:off x="12125325" y="1034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3" name="テキスト ボックス 542">
          <a:extLst>
            <a:ext uri="{FF2B5EF4-FFF2-40B4-BE49-F238E27FC236}">
              <a16:creationId xmlns:a16="http://schemas.microsoft.com/office/drawing/2014/main" id="{00000000-0008-0000-0100-00001F020000}"/>
            </a:ext>
          </a:extLst>
        </xdr:cNvPr>
        <xdr:cNvSpPr txBox="1"/>
      </xdr:nvSpPr>
      <xdr:spPr>
        <a:xfrm>
          <a:off x="153289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4" name="テキスト ボックス 543">
          <a:extLst>
            <a:ext uri="{FF2B5EF4-FFF2-40B4-BE49-F238E27FC236}">
              <a16:creationId xmlns:a16="http://schemas.microsoft.com/office/drawing/2014/main" id="{00000000-0008-0000-0100-000020020000}"/>
            </a:ext>
          </a:extLst>
        </xdr:cNvPr>
        <xdr:cNvSpPr txBox="1"/>
      </xdr:nvSpPr>
      <xdr:spPr>
        <a:xfrm>
          <a:off x="145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5" name="テキスト ボックス 544">
          <a:extLst>
            <a:ext uri="{FF2B5EF4-FFF2-40B4-BE49-F238E27FC236}">
              <a16:creationId xmlns:a16="http://schemas.microsoft.com/office/drawing/2014/main" id="{00000000-0008-0000-0100-000021020000}"/>
            </a:ext>
          </a:extLst>
        </xdr:cNvPr>
        <xdr:cNvSpPr txBox="1"/>
      </xdr:nvSpPr>
      <xdr:spPr>
        <a:xfrm>
          <a:off x="1368742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00000000-0008-0000-0100-000022020000}"/>
            </a:ext>
          </a:extLst>
        </xdr:cNvPr>
        <xdr:cNvSpPr txBox="1"/>
      </xdr:nvSpPr>
      <xdr:spPr>
        <a:xfrm>
          <a:off x="128460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id="{00000000-0008-0000-0100-000023020000}"/>
            </a:ext>
          </a:extLst>
        </xdr:cNvPr>
        <xdr:cNvSpPr txBox="1"/>
      </xdr:nvSpPr>
      <xdr:spPr>
        <a:xfrm>
          <a:off x="119951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151674</xdr:rowOff>
    </xdr:from>
    <xdr:to>
      <xdr:col>85</xdr:col>
      <xdr:colOff>177800</xdr:colOff>
      <xdr:row>58</xdr:row>
      <xdr:rowOff>81824</xdr:rowOff>
    </xdr:to>
    <xdr:sp macro="" textlink="">
      <xdr:nvSpPr>
        <xdr:cNvPr id="548" name="楕円 547">
          <a:extLst>
            <a:ext uri="{FF2B5EF4-FFF2-40B4-BE49-F238E27FC236}">
              <a16:creationId xmlns:a16="http://schemas.microsoft.com/office/drawing/2014/main" id="{00000000-0008-0000-0100-000024020000}"/>
            </a:ext>
          </a:extLst>
        </xdr:cNvPr>
        <xdr:cNvSpPr/>
      </xdr:nvSpPr>
      <xdr:spPr>
        <a:xfrm>
          <a:off x="15459075" y="9924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3101</xdr:rowOff>
    </xdr:from>
    <xdr:ext cx="405111" cy="259045"/>
    <xdr:sp macro="" textlink="">
      <xdr:nvSpPr>
        <xdr:cNvPr id="549" name="【学校施設】&#10;有形固定資産減価償却率該当値テキスト">
          <a:extLst>
            <a:ext uri="{FF2B5EF4-FFF2-40B4-BE49-F238E27FC236}">
              <a16:creationId xmlns:a16="http://schemas.microsoft.com/office/drawing/2014/main" id="{00000000-0008-0000-0100-000025020000}"/>
            </a:ext>
          </a:extLst>
        </xdr:cNvPr>
        <xdr:cNvSpPr txBox="1"/>
      </xdr:nvSpPr>
      <xdr:spPr>
        <a:xfrm>
          <a:off x="15547975" y="97757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40640</xdr:rowOff>
    </xdr:from>
    <xdr:to>
      <xdr:col>81</xdr:col>
      <xdr:colOff>101600</xdr:colOff>
      <xdr:row>58</xdr:row>
      <xdr:rowOff>142240</xdr:rowOff>
    </xdr:to>
    <xdr:sp macro="" textlink="">
      <xdr:nvSpPr>
        <xdr:cNvPr id="550" name="楕円 549">
          <a:extLst>
            <a:ext uri="{FF2B5EF4-FFF2-40B4-BE49-F238E27FC236}">
              <a16:creationId xmlns:a16="http://schemas.microsoft.com/office/drawing/2014/main" id="{00000000-0008-0000-0100-000026020000}"/>
            </a:ext>
          </a:extLst>
        </xdr:cNvPr>
        <xdr:cNvSpPr/>
      </xdr:nvSpPr>
      <xdr:spPr>
        <a:xfrm>
          <a:off x="14658975" y="9984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31024</xdr:rowOff>
    </xdr:from>
    <xdr:to>
      <xdr:col>85</xdr:col>
      <xdr:colOff>127000</xdr:colOff>
      <xdr:row>58</xdr:row>
      <xdr:rowOff>91440</xdr:rowOff>
    </xdr:to>
    <xdr:cxnSp macro="">
      <xdr:nvCxnSpPr>
        <xdr:cNvPr id="551" name="直線コネクタ 550">
          <a:extLst>
            <a:ext uri="{FF2B5EF4-FFF2-40B4-BE49-F238E27FC236}">
              <a16:creationId xmlns:a16="http://schemas.microsoft.com/office/drawing/2014/main" id="{00000000-0008-0000-0100-000027020000}"/>
            </a:ext>
          </a:extLst>
        </xdr:cNvPr>
        <xdr:cNvCxnSpPr/>
      </xdr:nvCxnSpPr>
      <xdr:spPr>
        <a:xfrm flipV="1">
          <a:off x="14709775" y="9975124"/>
          <a:ext cx="800100" cy="60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169635</xdr:rowOff>
    </xdr:from>
    <xdr:to>
      <xdr:col>76</xdr:col>
      <xdr:colOff>165100</xdr:colOff>
      <xdr:row>58</xdr:row>
      <xdr:rowOff>99785</xdr:rowOff>
    </xdr:to>
    <xdr:sp macro="" textlink="">
      <xdr:nvSpPr>
        <xdr:cNvPr id="552" name="楕円 551">
          <a:extLst>
            <a:ext uri="{FF2B5EF4-FFF2-40B4-BE49-F238E27FC236}">
              <a16:creationId xmlns:a16="http://schemas.microsoft.com/office/drawing/2014/main" id="{00000000-0008-0000-0100-000028020000}"/>
            </a:ext>
          </a:extLst>
        </xdr:cNvPr>
        <xdr:cNvSpPr/>
      </xdr:nvSpPr>
      <xdr:spPr>
        <a:xfrm>
          <a:off x="13817600" y="9942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48985</xdr:rowOff>
    </xdr:from>
    <xdr:to>
      <xdr:col>81</xdr:col>
      <xdr:colOff>50800</xdr:colOff>
      <xdr:row>58</xdr:row>
      <xdr:rowOff>91440</xdr:rowOff>
    </xdr:to>
    <xdr:cxnSp macro="">
      <xdr:nvCxnSpPr>
        <xdr:cNvPr id="553" name="直線コネクタ 552">
          <a:extLst>
            <a:ext uri="{FF2B5EF4-FFF2-40B4-BE49-F238E27FC236}">
              <a16:creationId xmlns:a16="http://schemas.microsoft.com/office/drawing/2014/main" id="{00000000-0008-0000-0100-000029020000}"/>
            </a:ext>
          </a:extLst>
        </xdr:cNvPr>
        <xdr:cNvCxnSpPr/>
      </xdr:nvCxnSpPr>
      <xdr:spPr>
        <a:xfrm>
          <a:off x="13868400" y="9993085"/>
          <a:ext cx="841375"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21046</xdr:rowOff>
    </xdr:from>
    <xdr:to>
      <xdr:col>72</xdr:col>
      <xdr:colOff>38100</xdr:colOff>
      <xdr:row>58</xdr:row>
      <xdr:rowOff>122646</xdr:rowOff>
    </xdr:to>
    <xdr:sp macro="" textlink="">
      <xdr:nvSpPr>
        <xdr:cNvPr id="554" name="楕円 553">
          <a:extLst>
            <a:ext uri="{FF2B5EF4-FFF2-40B4-BE49-F238E27FC236}">
              <a16:creationId xmlns:a16="http://schemas.microsoft.com/office/drawing/2014/main" id="{00000000-0008-0000-0100-00002A020000}"/>
            </a:ext>
          </a:extLst>
        </xdr:cNvPr>
        <xdr:cNvSpPr/>
      </xdr:nvSpPr>
      <xdr:spPr>
        <a:xfrm>
          <a:off x="12976225" y="9965146"/>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48985</xdr:rowOff>
    </xdr:from>
    <xdr:to>
      <xdr:col>76</xdr:col>
      <xdr:colOff>114300</xdr:colOff>
      <xdr:row>58</xdr:row>
      <xdr:rowOff>71846</xdr:rowOff>
    </xdr:to>
    <xdr:cxnSp macro="">
      <xdr:nvCxnSpPr>
        <xdr:cNvPr id="555" name="直線コネクタ 554">
          <a:extLst>
            <a:ext uri="{FF2B5EF4-FFF2-40B4-BE49-F238E27FC236}">
              <a16:creationId xmlns:a16="http://schemas.microsoft.com/office/drawing/2014/main" id="{00000000-0008-0000-0100-00002B020000}"/>
            </a:ext>
          </a:extLst>
        </xdr:cNvPr>
        <xdr:cNvCxnSpPr/>
      </xdr:nvCxnSpPr>
      <xdr:spPr>
        <a:xfrm flipV="1">
          <a:off x="13027025" y="9993085"/>
          <a:ext cx="841375"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57</xdr:row>
      <xdr:rowOff>156573</xdr:rowOff>
    </xdr:from>
    <xdr:to>
      <xdr:col>67</xdr:col>
      <xdr:colOff>101600</xdr:colOff>
      <xdr:row>58</xdr:row>
      <xdr:rowOff>86723</xdr:rowOff>
    </xdr:to>
    <xdr:sp macro="" textlink="">
      <xdr:nvSpPr>
        <xdr:cNvPr id="556" name="楕円 555">
          <a:extLst>
            <a:ext uri="{FF2B5EF4-FFF2-40B4-BE49-F238E27FC236}">
              <a16:creationId xmlns:a16="http://schemas.microsoft.com/office/drawing/2014/main" id="{00000000-0008-0000-0100-00002C020000}"/>
            </a:ext>
          </a:extLst>
        </xdr:cNvPr>
        <xdr:cNvSpPr/>
      </xdr:nvSpPr>
      <xdr:spPr>
        <a:xfrm>
          <a:off x="12125325" y="9929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35923</xdr:rowOff>
    </xdr:from>
    <xdr:to>
      <xdr:col>71</xdr:col>
      <xdr:colOff>177800</xdr:colOff>
      <xdr:row>58</xdr:row>
      <xdr:rowOff>71846</xdr:rowOff>
    </xdr:to>
    <xdr:cxnSp macro="">
      <xdr:nvCxnSpPr>
        <xdr:cNvPr id="557" name="直線コネクタ 556">
          <a:extLst>
            <a:ext uri="{FF2B5EF4-FFF2-40B4-BE49-F238E27FC236}">
              <a16:creationId xmlns:a16="http://schemas.microsoft.com/office/drawing/2014/main" id="{00000000-0008-0000-0100-00002D020000}"/>
            </a:ext>
          </a:extLst>
        </xdr:cNvPr>
        <xdr:cNvCxnSpPr/>
      </xdr:nvCxnSpPr>
      <xdr:spPr>
        <a:xfrm>
          <a:off x="12176125" y="9980023"/>
          <a:ext cx="8509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22333</xdr:rowOff>
    </xdr:from>
    <xdr:ext cx="405111" cy="259045"/>
    <xdr:sp macro="" textlink="">
      <xdr:nvSpPr>
        <xdr:cNvPr id="558" name="n_1aveValue【学校施設】&#10;有形固定資産減価償却率">
          <a:extLst>
            <a:ext uri="{FF2B5EF4-FFF2-40B4-BE49-F238E27FC236}">
              <a16:creationId xmlns:a16="http://schemas.microsoft.com/office/drawing/2014/main" id="{00000000-0008-0000-0100-00002E020000}"/>
            </a:ext>
          </a:extLst>
        </xdr:cNvPr>
        <xdr:cNvSpPr txBox="1"/>
      </xdr:nvSpPr>
      <xdr:spPr>
        <a:xfrm>
          <a:off x="14504044" y="10480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12536</xdr:rowOff>
    </xdr:from>
    <xdr:ext cx="405111" cy="259045"/>
    <xdr:sp macro="" textlink="">
      <xdr:nvSpPr>
        <xdr:cNvPr id="559" name="n_2aveValue【学校施設】&#10;有形固定資産減価償却率">
          <a:extLst>
            <a:ext uri="{FF2B5EF4-FFF2-40B4-BE49-F238E27FC236}">
              <a16:creationId xmlns:a16="http://schemas.microsoft.com/office/drawing/2014/main" id="{00000000-0008-0000-0100-00002F020000}"/>
            </a:ext>
          </a:extLst>
        </xdr:cNvPr>
        <xdr:cNvSpPr txBox="1"/>
      </xdr:nvSpPr>
      <xdr:spPr>
        <a:xfrm>
          <a:off x="13675369" y="104709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170923</xdr:rowOff>
    </xdr:from>
    <xdr:ext cx="405111" cy="259045"/>
    <xdr:sp macro="" textlink="">
      <xdr:nvSpPr>
        <xdr:cNvPr id="560" name="n_3aveValue【学校施設】&#10;有形固定資産減価償却率">
          <a:extLst>
            <a:ext uri="{FF2B5EF4-FFF2-40B4-BE49-F238E27FC236}">
              <a16:creationId xmlns:a16="http://schemas.microsoft.com/office/drawing/2014/main" id="{00000000-0008-0000-0100-000030020000}"/>
            </a:ext>
          </a:extLst>
        </xdr:cNvPr>
        <xdr:cNvSpPr txBox="1"/>
      </xdr:nvSpPr>
      <xdr:spPr>
        <a:xfrm>
          <a:off x="12833994" y="104579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154594</xdr:rowOff>
    </xdr:from>
    <xdr:ext cx="405111" cy="259045"/>
    <xdr:sp macro="" textlink="">
      <xdr:nvSpPr>
        <xdr:cNvPr id="561" name="n_4aveValue【学校施設】&#10;有形固定資産減価償却率">
          <a:extLst>
            <a:ext uri="{FF2B5EF4-FFF2-40B4-BE49-F238E27FC236}">
              <a16:creationId xmlns:a16="http://schemas.microsoft.com/office/drawing/2014/main" id="{00000000-0008-0000-0100-000031020000}"/>
            </a:ext>
          </a:extLst>
        </xdr:cNvPr>
        <xdr:cNvSpPr txBox="1"/>
      </xdr:nvSpPr>
      <xdr:spPr>
        <a:xfrm>
          <a:off x="11983094" y="104415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158767</xdr:rowOff>
    </xdr:from>
    <xdr:ext cx="405111" cy="259045"/>
    <xdr:sp macro="" textlink="">
      <xdr:nvSpPr>
        <xdr:cNvPr id="562" name="n_1mainValue【学校施設】&#10;有形固定資産減価償却率">
          <a:extLst>
            <a:ext uri="{FF2B5EF4-FFF2-40B4-BE49-F238E27FC236}">
              <a16:creationId xmlns:a16="http://schemas.microsoft.com/office/drawing/2014/main" id="{00000000-0008-0000-0100-000032020000}"/>
            </a:ext>
          </a:extLst>
        </xdr:cNvPr>
        <xdr:cNvSpPr txBox="1"/>
      </xdr:nvSpPr>
      <xdr:spPr>
        <a:xfrm>
          <a:off x="14504044" y="9759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116312</xdr:rowOff>
    </xdr:from>
    <xdr:ext cx="405111" cy="259045"/>
    <xdr:sp macro="" textlink="">
      <xdr:nvSpPr>
        <xdr:cNvPr id="563" name="n_2mainValue【学校施設】&#10;有形固定資産減価償却率">
          <a:extLst>
            <a:ext uri="{FF2B5EF4-FFF2-40B4-BE49-F238E27FC236}">
              <a16:creationId xmlns:a16="http://schemas.microsoft.com/office/drawing/2014/main" id="{00000000-0008-0000-0100-000033020000}"/>
            </a:ext>
          </a:extLst>
        </xdr:cNvPr>
        <xdr:cNvSpPr txBox="1"/>
      </xdr:nvSpPr>
      <xdr:spPr>
        <a:xfrm>
          <a:off x="13675369" y="9717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139173</xdr:rowOff>
    </xdr:from>
    <xdr:ext cx="405111" cy="259045"/>
    <xdr:sp macro="" textlink="">
      <xdr:nvSpPr>
        <xdr:cNvPr id="564" name="n_3mainValue【学校施設】&#10;有形固定資産減価償却率">
          <a:extLst>
            <a:ext uri="{FF2B5EF4-FFF2-40B4-BE49-F238E27FC236}">
              <a16:creationId xmlns:a16="http://schemas.microsoft.com/office/drawing/2014/main" id="{00000000-0008-0000-0100-000034020000}"/>
            </a:ext>
          </a:extLst>
        </xdr:cNvPr>
        <xdr:cNvSpPr txBox="1"/>
      </xdr:nvSpPr>
      <xdr:spPr>
        <a:xfrm>
          <a:off x="12833994" y="97403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103250</xdr:rowOff>
    </xdr:from>
    <xdr:ext cx="405111" cy="259045"/>
    <xdr:sp macro="" textlink="">
      <xdr:nvSpPr>
        <xdr:cNvPr id="565" name="n_4mainValue【学校施設】&#10;有形固定資産減価償却率">
          <a:extLst>
            <a:ext uri="{FF2B5EF4-FFF2-40B4-BE49-F238E27FC236}">
              <a16:creationId xmlns:a16="http://schemas.microsoft.com/office/drawing/2014/main" id="{00000000-0008-0000-0100-000035020000}"/>
            </a:ext>
          </a:extLst>
        </xdr:cNvPr>
        <xdr:cNvSpPr txBox="1"/>
      </xdr:nvSpPr>
      <xdr:spPr>
        <a:xfrm>
          <a:off x="11983094" y="97044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6" name="正方形/長方形 565">
          <a:extLst>
            <a:ext uri="{FF2B5EF4-FFF2-40B4-BE49-F238E27FC236}">
              <a16:creationId xmlns:a16="http://schemas.microsoft.com/office/drawing/2014/main" id="{00000000-0008-0000-0100-000036020000}"/>
            </a:ext>
          </a:extLst>
        </xdr:cNvPr>
        <xdr:cNvSpPr/>
      </xdr:nvSpPr>
      <xdr:spPr>
        <a:xfrm>
          <a:off x="17373600" y="8001000"/>
          <a:ext cx="44958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7" name="正方形/長方形 566">
          <a:extLst>
            <a:ext uri="{FF2B5EF4-FFF2-40B4-BE49-F238E27FC236}">
              <a16:creationId xmlns:a16="http://schemas.microsoft.com/office/drawing/2014/main" id="{00000000-0008-0000-0100-000037020000}"/>
            </a:ext>
          </a:extLst>
        </xdr:cNvPr>
        <xdr:cNvSpPr/>
      </xdr:nvSpPr>
      <xdr:spPr>
        <a:xfrm>
          <a:off x="17500600" y="866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8" name="正方形/長方形 567">
          <a:extLst>
            <a:ext uri="{FF2B5EF4-FFF2-40B4-BE49-F238E27FC236}">
              <a16:creationId xmlns:a16="http://schemas.microsoft.com/office/drawing/2014/main" id="{00000000-0008-0000-0100-000038020000}"/>
            </a:ext>
          </a:extLst>
        </xdr:cNvPr>
        <xdr:cNvSpPr/>
      </xdr:nvSpPr>
      <xdr:spPr>
        <a:xfrm>
          <a:off x="17500600" y="886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9" name="正方形/長方形 568">
          <a:extLst>
            <a:ext uri="{FF2B5EF4-FFF2-40B4-BE49-F238E27FC236}">
              <a16:creationId xmlns:a16="http://schemas.microsoft.com/office/drawing/2014/main" id="{00000000-0008-0000-0100-000039020000}"/>
            </a:ext>
          </a:extLst>
        </xdr:cNvPr>
        <xdr:cNvSpPr/>
      </xdr:nvSpPr>
      <xdr:spPr>
        <a:xfrm>
          <a:off x="18459450" y="866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0" name="正方形/長方形 569">
          <a:extLst>
            <a:ext uri="{FF2B5EF4-FFF2-40B4-BE49-F238E27FC236}">
              <a16:creationId xmlns:a16="http://schemas.microsoft.com/office/drawing/2014/main" id="{00000000-0008-0000-0100-00003A020000}"/>
            </a:ext>
          </a:extLst>
        </xdr:cNvPr>
        <xdr:cNvSpPr/>
      </xdr:nvSpPr>
      <xdr:spPr>
        <a:xfrm>
          <a:off x="18459450" y="886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1" name="正方形/長方形 570">
          <a:extLst>
            <a:ext uri="{FF2B5EF4-FFF2-40B4-BE49-F238E27FC236}">
              <a16:creationId xmlns:a16="http://schemas.microsoft.com/office/drawing/2014/main" id="{00000000-0008-0000-0100-00003B020000}"/>
            </a:ext>
          </a:extLst>
        </xdr:cNvPr>
        <xdr:cNvSpPr/>
      </xdr:nvSpPr>
      <xdr:spPr>
        <a:xfrm>
          <a:off x="19545300" y="866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2" name="正方形/長方形 571">
          <a:extLst>
            <a:ext uri="{FF2B5EF4-FFF2-40B4-BE49-F238E27FC236}">
              <a16:creationId xmlns:a16="http://schemas.microsoft.com/office/drawing/2014/main" id="{00000000-0008-0000-0100-00003C020000}"/>
            </a:ext>
          </a:extLst>
        </xdr:cNvPr>
        <xdr:cNvSpPr/>
      </xdr:nvSpPr>
      <xdr:spPr>
        <a:xfrm>
          <a:off x="19545300" y="886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3" name="正方形/長方形 572">
          <a:extLst>
            <a:ext uri="{FF2B5EF4-FFF2-40B4-BE49-F238E27FC236}">
              <a16:creationId xmlns:a16="http://schemas.microsoft.com/office/drawing/2014/main" id="{00000000-0008-0000-0100-00003D020000}"/>
            </a:ext>
          </a:extLst>
        </xdr:cNvPr>
        <xdr:cNvSpPr/>
      </xdr:nvSpPr>
      <xdr:spPr>
        <a:xfrm>
          <a:off x="17373600" y="9144000"/>
          <a:ext cx="4495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4" name="テキスト ボックス 573">
          <a:extLst>
            <a:ext uri="{FF2B5EF4-FFF2-40B4-BE49-F238E27FC236}">
              <a16:creationId xmlns:a16="http://schemas.microsoft.com/office/drawing/2014/main" id="{00000000-0008-0000-0100-00003E020000}"/>
            </a:ext>
          </a:extLst>
        </xdr:cNvPr>
        <xdr:cNvSpPr txBox="1"/>
      </xdr:nvSpPr>
      <xdr:spPr>
        <a:xfrm>
          <a:off x="17345025"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5" name="直線コネクタ 574">
          <a:extLst>
            <a:ext uri="{FF2B5EF4-FFF2-40B4-BE49-F238E27FC236}">
              <a16:creationId xmlns:a16="http://schemas.microsoft.com/office/drawing/2014/main" id="{00000000-0008-0000-0100-00003F020000}"/>
            </a:ext>
          </a:extLst>
        </xdr:cNvPr>
        <xdr:cNvCxnSpPr/>
      </xdr:nvCxnSpPr>
      <xdr:spPr>
        <a:xfrm>
          <a:off x="17373600" y="11430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76" name="直線コネクタ 575">
          <a:extLst>
            <a:ext uri="{FF2B5EF4-FFF2-40B4-BE49-F238E27FC236}">
              <a16:creationId xmlns:a16="http://schemas.microsoft.com/office/drawing/2014/main" id="{00000000-0008-0000-0100-000040020000}"/>
            </a:ext>
          </a:extLst>
        </xdr:cNvPr>
        <xdr:cNvCxnSpPr/>
      </xdr:nvCxnSpPr>
      <xdr:spPr>
        <a:xfrm>
          <a:off x="17373600" y="109728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77" name="テキスト ボックス 576">
          <a:extLst>
            <a:ext uri="{FF2B5EF4-FFF2-40B4-BE49-F238E27FC236}">
              <a16:creationId xmlns:a16="http://schemas.microsoft.com/office/drawing/2014/main" id="{00000000-0008-0000-0100-000041020000}"/>
            </a:ext>
          </a:extLst>
        </xdr:cNvPr>
        <xdr:cNvSpPr txBox="1"/>
      </xdr:nvSpPr>
      <xdr:spPr>
        <a:xfrm>
          <a:off x="16934996"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78" name="直線コネクタ 577">
          <a:extLst>
            <a:ext uri="{FF2B5EF4-FFF2-40B4-BE49-F238E27FC236}">
              <a16:creationId xmlns:a16="http://schemas.microsoft.com/office/drawing/2014/main" id="{00000000-0008-0000-0100-000042020000}"/>
            </a:ext>
          </a:extLst>
        </xdr:cNvPr>
        <xdr:cNvCxnSpPr/>
      </xdr:nvCxnSpPr>
      <xdr:spPr>
        <a:xfrm>
          <a:off x="17373600" y="105156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60</xdr:row>
      <xdr:rowOff>86377</xdr:rowOff>
    </xdr:from>
    <xdr:ext cx="531299" cy="259045"/>
    <xdr:sp macro="" textlink="">
      <xdr:nvSpPr>
        <xdr:cNvPr id="579" name="テキスト ボックス 578">
          <a:extLst>
            <a:ext uri="{FF2B5EF4-FFF2-40B4-BE49-F238E27FC236}">
              <a16:creationId xmlns:a16="http://schemas.microsoft.com/office/drawing/2014/main" id="{00000000-0008-0000-0100-000043020000}"/>
            </a:ext>
          </a:extLst>
        </xdr:cNvPr>
        <xdr:cNvSpPr txBox="1"/>
      </xdr:nvSpPr>
      <xdr:spPr>
        <a:xfrm>
          <a:off x="16870876" y="1037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80" name="直線コネクタ 579">
          <a:extLst>
            <a:ext uri="{FF2B5EF4-FFF2-40B4-BE49-F238E27FC236}">
              <a16:creationId xmlns:a16="http://schemas.microsoft.com/office/drawing/2014/main" id="{00000000-0008-0000-0100-000044020000}"/>
            </a:ext>
          </a:extLst>
        </xdr:cNvPr>
        <xdr:cNvCxnSpPr/>
      </xdr:nvCxnSpPr>
      <xdr:spPr>
        <a:xfrm>
          <a:off x="17373600" y="100584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57</xdr:row>
      <xdr:rowOff>143527</xdr:rowOff>
    </xdr:from>
    <xdr:ext cx="531299" cy="259045"/>
    <xdr:sp macro="" textlink="">
      <xdr:nvSpPr>
        <xdr:cNvPr id="581" name="テキスト ボックス 580">
          <a:extLst>
            <a:ext uri="{FF2B5EF4-FFF2-40B4-BE49-F238E27FC236}">
              <a16:creationId xmlns:a16="http://schemas.microsoft.com/office/drawing/2014/main" id="{00000000-0008-0000-0100-000045020000}"/>
            </a:ext>
          </a:extLst>
        </xdr:cNvPr>
        <xdr:cNvSpPr txBox="1"/>
      </xdr:nvSpPr>
      <xdr:spPr>
        <a:xfrm>
          <a:off x="16870876" y="991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82" name="直線コネクタ 581">
          <a:extLst>
            <a:ext uri="{FF2B5EF4-FFF2-40B4-BE49-F238E27FC236}">
              <a16:creationId xmlns:a16="http://schemas.microsoft.com/office/drawing/2014/main" id="{00000000-0008-0000-0100-000046020000}"/>
            </a:ext>
          </a:extLst>
        </xdr:cNvPr>
        <xdr:cNvCxnSpPr/>
      </xdr:nvCxnSpPr>
      <xdr:spPr>
        <a:xfrm>
          <a:off x="17373600" y="96012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29227</xdr:rowOff>
    </xdr:from>
    <xdr:ext cx="531299" cy="259045"/>
    <xdr:sp macro="" textlink="">
      <xdr:nvSpPr>
        <xdr:cNvPr id="583" name="テキスト ボックス 582">
          <a:extLst>
            <a:ext uri="{FF2B5EF4-FFF2-40B4-BE49-F238E27FC236}">
              <a16:creationId xmlns:a16="http://schemas.microsoft.com/office/drawing/2014/main" id="{00000000-0008-0000-0100-000047020000}"/>
            </a:ext>
          </a:extLst>
        </xdr:cNvPr>
        <xdr:cNvSpPr txBox="1"/>
      </xdr:nvSpPr>
      <xdr:spPr>
        <a:xfrm>
          <a:off x="16870876" y="945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4" name="直線コネクタ 583">
          <a:extLst>
            <a:ext uri="{FF2B5EF4-FFF2-40B4-BE49-F238E27FC236}">
              <a16:creationId xmlns:a16="http://schemas.microsoft.com/office/drawing/2014/main" id="{00000000-0008-0000-0100-000048020000}"/>
            </a:ext>
          </a:extLst>
        </xdr:cNvPr>
        <xdr:cNvCxnSpPr/>
      </xdr:nvCxnSpPr>
      <xdr:spPr>
        <a:xfrm>
          <a:off x="17373600" y="9144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85" name="テキスト ボックス 584">
          <a:extLst>
            <a:ext uri="{FF2B5EF4-FFF2-40B4-BE49-F238E27FC236}">
              <a16:creationId xmlns:a16="http://schemas.microsoft.com/office/drawing/2014/main" id="{00000000-0008-0000-0100-000049020000}"/>
            </a:ext>
          </a:extLst>
        </xdr:cNvPr>
        <xdr:cNvSpPr txBox="1"/>
      </xdr:nvSpPr>
      <xdr:spPr>
        <a:xfrm>
          <a:off x="16870876"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6" name="【学校施設】&#10;一人当たり面積グラフ枠">
          <a:extLst>
            <a:ext uri="{FF2B5EF4-FFF2-40B4-BE49-F238E27FC236}">
              <a16:creationId xmlns:a16="http://schemas.microsoft.com/office/drawing/2014/main" id="{00000000-0008-0000-0100-00004A020000}"/>
            </a:ext>
          </a:extLst>
        </xdr:cNvPr>
        <xdr:cNvSpPr/>
      </xdr:nvSpPr>
      <xdr:spPr>
        <a:xfrm>
          <a:off x="17373600" y="9144000"/>
          <a:ext cx="4495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48737</xdr:rowOff>
    </xdr:from>
    <xdr:to>
      <xdr:col>116</xdr:col>
      <xdr:colOff>62864</xdr:colOff>
      <xdr:row>63</xdr:row>
      <xdr:rowOff>137343</xdr:rowOff>
    </xdr:to>
    <xdr:cxnSp macro="">
      <xdr:nvCxnSpPr>
        <xdr:cNvPr id="587" name="直線コネクタ 586">
          <a:extLst>
            <a:ext uri="{FF2B5EF4-FFF2-40B4-BE49-F238E27FC236}">
              <a16:creationId xmlns:a16="http://schemas.microsoft.com/office/drawing/2014/main" id="{00000000-0008-0000-0100-00004B020000}"/>
            </a:ext>
          </a:extLst>
        </xdr:cNvPr>
        <xdr:cNvCxnSpPr/>
      </xdr:nvCxnSpPr>
      <xdr:spPr>
        <a:xfrm flipV="1">
          <a:off x="21055964" y="9821387"/>
          <a:ext cx="0" cy="11173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141170</xdr:rowOff>
    </xdr:from>
    <xdr:ext cx="469744" cy="259045"/>
    <xdr:sp macro="" textlink="">
      <xdr:nvSpPr>
        <xdr:cNvPr id="588" name="【学校施設】&#10;一人当たり面積最小値テキスト">
          <a:extLst>
            <a:ext uri="{FF2B5EF4-FFF2-40B4-BE49-F238E27FC236}">
              <a16:creationId xmlns:a16="http://schemas.microsoft.com/office/drawing/2014/main" id="{00000000-0008-0000-0100-00004C020000}"/>
            </a:ext>
          </a:extLst>
        </xdr:cNvPr>
        <xdr:cNvSpPr txBox="1"/>
      </xdr:nvSpPr>
      <xdr:spPr>
        <a:xfrm>
          <a:off x="21094700" y="10942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137343</xdr:rowOff>
    </xdr:from>
    <xdr:to>
      <xdr:col>116</xdr:col>
      <xdr:colOff>152400</xdr:colOff>
      <xdr:row>63</xdr:row>
      <xdr:rowOff>137343</xdr:rowOff>
    </xdr:to>
    <xdr:cxnSp macro="">
      <xdr:nvCxnSpPr>
        <xdr:cNvPr id="589" name="直線コネクタ 588">
          <a:extLst>
            <a:ext uri="{FF2B5EF4-FFF2-40B4-BE49-F238E27FC236}">
              <a16:creationId xmlns:a16="http://schemas.microsoft.com/office/drawing/2014/main" id="{00000000-0008-0000-0100-00004D020000}"/>
            </a:ext>
          </a:extLst>
        </xdr:cNvPr>
        <xdr:cNvCxnSpPr/>
      </xdr:nvCxnSpPr>
      <xdr:spPr>
        <a:xfrm>
          <a:off x="20977225" y="10938693"/>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166864</xdr:rowOff>
    </xdr:from>
    <xdr:ext cx="534377" cy="259045"/>
    <xdr:sp macro="" textlink="">
      <xdr:nvSpPr>
        <xdr:cNvPr id="590" name="【学校施設】&#10;一人当たり面積最大値テキスト">
          <a:extLst>
            <a:ext uri="{FF2B5EF4-FFF2-40B4-BE49-F238E27FC236}">
              <a16:creationId xmlns:a16="http://schemas.microsoft.com/office/drawing/2014/main" id="{00000000-0008-0000-0100-00004E020000}"/>
            </a:ext>
          </a:extLst>
        </xdr:cNvPr>
        <xdr:cNvSpPr txBox="1"/>
      </xdr:nvSpPr>
      <xdr:spPr>
        <a:xfrm>
          <a:off x="21094700" y="9596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48737</xdr:rowOff>
    </xdr:from>
    <xdr:to>
      <xdr:col>116</xdr:col>
      <xdr:colOff>152400</xdr:colOff>
      <xdr:row>57</xdr:row>
      <xdr:rowOff>48737</xdr:rowOff>
    </xdr:to>
    <xdr:cxnSp macro="">
      <xdr:nvCxnSpPr>
        <xdr:cNvPr id="591" name="直線コネクタ 590">
          <a:extLst>
            <a:ext uri="{FF2B5EF4-FFF2-40B4-BE49-F238E27FC236}">
              <a16:creationId xmlns:a16="http://schemas.microsoft.com/office/drawing/2014/main" id="{00000000-0008-0000-0100-00004F020000}"/>
            </a:ext>
          </a:extLst>
        </xdr:cNvPr>
        <xdr:cNvCxnSpPr/>
      </xdr:nvCxnSpPr>
      <xdr:spPr>
        <a:xfrm>
          <a:off x="20977225" y="9821387"/>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80560</xdr:rowOff>
    </xdr:from>
    <xdr:ext cx="469744" cy="259045"/>
    <xdr:sp macro="" textlink="">
      <xdr:nvSpPr>
        <xdr:cNvPr id="592" name="【学校施設】&#10;一人当たり面積平均値テキスト">
          <a:extLst>
            <a:ext uri="{FF2B5EF4-FFF2-40B4-BE49-F238E27FC236}">
              <a16:creationId xmlns:a16="http://schemas.microsoft.com/office/drawing/2014/main" id="{00000000-0008-0000-0100-000050020000}"/>
            </a:ext>
          </a:extLst>
        </xdr:cNvPr>
        <xdr:cNvSpPr txBox="1"/>
      </xdr:nvSpPr>
      <xdr:spPr>
        <a:xfrm>
          <a:off x="21094700" y="107104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102133</xdr:rowOff>
    </xdr:from>
    <xdr:to>
      <xdr:col>116</xdr:col>
      <xdr:colOff>114300</xdr:colOff>
      <xdr:row>63</xdr:row>
      <xdr:rowOff>32283</xdr:rowOff>
    </xdr:to>
    <xdr:sp macro="" textlink="">
      <xdr:nvSpPr>
        <xdr:cNvPr id="593" name="フローチャート: 判断 592">
          <a:extLst>
            <a:ext uri="{FF2B5EF4-FFF2-40B4-BE49-F238E27FC236}">
              <a16:creationId xmlns:a16="http://schemas.microsoft.com/office/drawing/2014/main" id="{00000000-0008-0000-0100-000051020000}"/>
            </a:ext>
          </a:extLst>
        </xdr:cNvPr>
        <xdr:cNvSpPr/>
      </xdr:nvSpPr>
      <xdr:spPr>
        <a:xfrm>
          <a:off x="21005800" y="10732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106431</xdr:rowOff>
    </xdr:from>
    <xdr:to>
      <xdr:col>112</xdr:col>
      <xdr:colOff>38100</xdr:colOff>
      <xdr:row>63</xdr:row>
      <xdr:rowOff>36581</xdr:rowOff>
    </xdr:to>
    <xdr:sp macro="" textlink="">
      <xdr:nvSpPr>
        <xdr:cNvPr id="594" name="フローチャート: 判断 593">
          <a:extLst>
            <a:ext uri="{FF2B5EF4-FFF2-40B4-BE49-F238E27FC236}">
              <a16:creationId xmlns:a16="http://schemas.microsoft.com/office/drawing/2014/main" id="{00000000-0008-0000-0100-000052020000}"/>
            </a:ext>
          </a:extLst>
        </xdr:cNvPr>
        <xdr:cNvSpPr/>
      </xdr:nvSpPr>
      <xdr:spPr>
        <a:xfrm>
          <a:off x="20215225" y="10736331"/>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96235</xdr:rowOff>
    </xdr:from>
    <xdr:to>
      <xdr:col>107</xdr:col>
      <xdr:colOff>101600</xdr:colOff>
      <xdr:row>63</xdr:row>
      <xdr:rowOff>26385</xdr:rowOff>
    </xdr:to>
    <xdr:sp macro="" textlink="">
      <xdr:nvSpPr>
        <xdr:cNvPr id="595" name="フローチャート: 判断 594">
          <a:extLst>
            <a:ext uri="{FF2B5EF4-FFF2-40B4-BE49-F238E27FC236}">
              <a16:creationId xmlns:a16="http://schemas.microsoft.com/office/drawing/2014/main" id="{00000000-0008-0000-0100-000053020000}"/>
            </a:ext>
          </a:extLst>
        </xdr:cNvPr>
        <xdr:cNvSpPr/>
      </xdr:nvSpPr>
      <xdr:spPr>
        <a:xfrm>
          <a:off x="19364325" y="10726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91160</xdr:rowOff>
    </xdr:from>
    <xdr:to>
      <xdr:col>102</xdr:col>
      <xdr:colOff>165100</xdr:colOff>
      <xdr:row>63</xdr:row>
      <xdr:rowOff>21310</xdr:rowOff>
    </xdr:to>
    <xdr:sp macro="" textlink="">
      <xdr:nvSpPr>
        <xdr:cNvPr id="596" name="フローチャート: 判断 595">
          <a:extLst>
            <a:ext uri="{FF2B5EF4-FFF2-40B4-BE49-F238E27FC236}">
              <a16:creationId xmlns:a16="http://schemas.microsoft.com/office/drawing/2014/main" id="{00000000-0008-0000-0100-000054020000}"/>
            </a:ext>
          </a:extLst>
        </xdr:cNvPr>
        <xdr:cNvSpPr/>
      </xdr:nvSpPr>
      <xdr:spPr>
        <a:xfrm>
          <a:off x="18522950" y="10721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98202</xdr:rowOff>
    </xdr:from>
    <xdr:to>
      <xdr:col>98</xdr:col>
      <xdr:colOff>38100</xdr:colOff>
      <xdr:row>63</xdr:row>
      <xdr:rowOff>28352</xdr:rowOff>
    </xdr:to>
    <xdr:sp macro="" textlink="">
      <xdr:nvSpPr>
        <xdr:cNvPr id="597" name="フローチャート: 判断 596">
          <a:extLst>
            <a:ext uri="{FF2B5EF4-FFF2-40B4-BE49-F238E27FC236}">
              <a16:creationId xmlns:a16="http://schemas.microsoft.com/office/drawing/2014/main" id="{00000000-0008-0000-0100-000055020000}"/>
            </a:ext>
          </a:extLst>
        </xdr:cNvPr>
        <xdr:cNvSpPr/>
      </xdr:nvSpPr>
      <xdr:spPr>
        <a:xfrm>
          <a:off x="17681575" y="10728102"/>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8" name="テキスト ボックス 597">
          <a:extLst>
            <a:ext uri="{FF2B5EF4-FFF2-40B4-BE49-F238E27FC236}">
              <a16:creationId xmlns:a16="http://schemas.microsoft.com/office/drawing/2014/main" id="{00000000-0008-0000-0100-000056020000}"/>
            </a:ext>
          </a:extLst>
        </xdr:cNvPr>
        <xdr:cNvSpPr txBox="1"/>
      </xdr:nvSpPr>
      <xdr:spPr>
        <a:xfrm>
          <a:off x="2087562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9" name="テキスト ボックス 598">
          <a:extLst>
            <a:ext uri="{FF2B5EF4-FFF2-40B4-BE49-F238E27FC236}">
              <a16:creationId xmlns:a16="http://schemas.microsoft.com/office/drawing/2014/main" id="{00000000-0008-0000-0100-000057020000}"/>
            </a:ext>
          </a:extLst>
        </xdr:cNvPr>
        <xdr:cNvSpPr txBox="1"/>
      </xdr:nvSpPr>
      <xdr:spPr>
        <a:xfrm>
          <a:off x="200850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0" name="テキスト ボックス 599">
          <a:extLst>
            <a:ext uri="{FF2B5EF4-FFF2-40B4-BE49-F238E27FC236}">
              <a16:creationId xmlns:a16="http://schemas.microsoft.com/office/drawing/2014/main" id="{00000000-0008-0000-0100-000058020000}"/>
            </a:ext>
          </a:extLst>
        </xdr:cNvPr>
        <xdr:cNvSpPr txBox="1"/>
      </xdr:nvSpPr>
      <xdr:spPr>
        <a:xfrm>
          <a:off x="192341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1" name="テキスト ボックス 600">
          <a:extLst>
            <a:ext uri="{FF2B5EF4-FFF2-40B4-BE49-F238E27FC236}">
              <a16:creationId xmlns:a16="http://schemas.microsoft.com/office/drawing/2014/main" id="{00000000-0008-0000-0100-000059020000}"/>
            </a:ext>
          </a:extLst>
        </xdr:cNvPr>
        <xdr:cNvSpPr txBox="1"/>
      </xdr:nvSpPr>
      <xdr:spPr>
        <a:xfrm>
          <a:off x="183927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2" name="テキスト ボックス 601">
          <a:extLst>
            <a:ext uri="{FF2B5EF4-FFF2-40B4-BE49-F238E27FC236}">
              <a16:creationId xmlns:a16="http://schemas.microsoft.com/office/drawing/2014/main" id="{00000000-0008-0000-0100-00005A020000}"/>
            </a:ext>
          </a:extLst>
        </xdr:cNvPr>
        <xdr:cNvSpPr txBox="1"/>
      </xdr:nvSpPr>
      <xdr:spPr>
        <a:xfrm>
          <a:off x="175514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171171</xdr:rowOff>
    </xdr:from>
    <xdr:to>
      <xdr:col>116</xdr:col>
      <xdr:colOff>114300</xdr:colOff>
      <xdr:row>62</xdr:row>
      <xdr:rowOff>101321</xdr:rowOff>
    </xdr:to>
    <xdr:sp macro="" textlink="">
      <xdr:nvSpPr>
        <xdr:cNvPr id="603" name="楕円 602">
          <a:extLst>
            <a:ext uri="{FF2B5EF4-FFF2-40B4-BE49-F238E27FC236}">
              <a16:creationId xmlns:a16="http://schemas.microsoft.com/office/drawing/2014/main" id="{00000000-0008-0000-0100-00005B020000}"/>
            </a:ext>
          </a:extLst>
        </xdr:cNvPr>
        <xdr:cNvSpPr/>
      </xdr:nvSpPr>
      <xdr:spPr>
        <a:xfrm>
          <a:off x="21005800" y="10629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22598</xdr:rowOff>
    </xdr:from>
    <xdr:ext cx="469744" cy="259045"/>
    <xdr:sp macro="" textlink="">
      <xdr:nvSpPr>
        <xdr:cNvPr id="604" name="【学校施設】&#10;一人当たり面積該当値テキスト">
          <a:extLst>
            <a:ext uri="{FF2B5EF4-FFF2-40B4-BE49-F238E27FC236}">
              <a16:creationId xmlns:a16="http://schemas.microsoft.com/office/drawing/2014/main" id="{00000000-0008-0000-0100-00005C020000}"/>
            </a:ext>
          </a:extLst>
        </xdr:cNvPr>
        <xdr:cNvSpPr txBox="1"/>
      </xdr:nvSpPr>
      <xdr:spPr>
        <a:xfrm>
          <a:off x="21094700" y="10481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4659</xdr:rowOff>
    </xdr:from>
    <xdr:to>
      <xdr:col>112</xdr:col>
      <xdr:colOff>38100</xdr:colOff>
      <xdr:row>62</xdr:row>
      <xdr:rowOff>106259</xdr:rowOff>
    </xdr:to>
    <xdr:sp macro="" textlink="">
      <xdr:nvSpPr>
        <xdr:cNvPr id="605" name="楕円 604">
          <a:extLst>
            <a:ext uri="{FF2B5EF4-FFF2-40B4-BE49-F238E27FC236}">
              <a16:creationId xmlns:a16="http://schemas.microsoft.com/office/drawing/2014/main" id="{00000000-0008-0000-0100-00005D020000}"/>
            </a:ext>
          </a:extLst>
        </xdr:cNvPr>
        <xdr:cNvSpPr/>
      </xdr:nvSpPr>
      <xdr:spPr>
        <a:xfrm>
          <a:off x="20215225" y="10634559"/>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50521</xdr:rowOff>
    </xdr:from>
    <xdr:to>
      <xdr:col>116</xdr:col>
      <xdr:colOff>63500</xdr:colOff>
      <xdr:row>62</xdr:row>
      <xdr:rowOff>55459</xdr:rowOff>
    </xdr:to>
    <xdr:cxnSp macro="">
      <xdr:nvCxnSpPr>
        <xdr:cNvPr id="606" name="直線コネクタ 605">
          <a:extLst>
            <a:ext uri="{FF2B5EF4-FFF2-40B4-BE49-F238E27FC236}">
              <a16:creationId xmlns:a16="http://schemas.microsoft.com/office/drawing/2014/main" id="{00000000-0008-0000-0100-00005E020000}"/>
            </a:ext>
          </a:extLst>
        </xdr:cNvPr>
        <xdr:cNvCxnSpPr/>
      </xdr:nvCxnSpPr>
      <xdr:spPr>
        <a:xfrm flipV="1">
          <a:off x="20266025" y="10680421"/>
          <a:ext cx="790575" cy="4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16911</xdr:rowOff>
    </xdr:from>
    <xdr:to>
      <xdr:col>107</xdr:col>
      <xdr:colOff>101600</xdr:colOff>
      <xdr:row>62</xdr:row>
      <xdr:rowOff>118511</xdr:rowOff>
    </xdr:to>
    <xdr:sp macro="" textlink="">
      <xdr:nvSpPr>
        <xdr:cNvPr id="607" name="楕円 606">
          <a:extLst>
            <a:ext uri="{FF2B5EF4-FFF2-40B4-BE49-F238E27FC236}">
              <a16:creationId xmlns:a16="http://schemas.microsoft.com/office/drawing/2014/main" id="{00000000-0008-0000-0100-00005F020000}"/>
            </a:ext>
          </a:extLst>
        </xdr:cNvPr>
        <xdr:cNvSpPr/>
      </xdr:nvSpPr>
      <xdr:spPr>
        <a:xfrm>
          <a:off x="19364325" y="10646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55459</xdr:rowOff>
    </xdr:from>
    <xdr:to>
      <xdr:col>111</xdr:col>
      <xdr:colOff>177800</xdr:colOff>
      <xdr:row>62</xdr:row>
      <xdr:rowOff>67711</xdr:rowOff>
    </xdr:to>
    <xdr:cxnSp macro="">
      <xdr:nvCxnSpPr>
        <xdr:cNvPr id="608" name="直線コネクタ 607">
          <a:extLst>
            <a:ext uri="{FF2B5EF4-FFF2-40B4-BE49-F238E27FC236}">
              <a16:creationId xmlns:a16="http://schemas.microsoft.com/office/drawing/2014/main" id="{00000000-0008-0000-0100-000060020000}"/>
            </a:ext>
          </a:extLst>
        </xdr:cNvPr>
        <xdr:cNvCxnSpPr/>
      </xdr:nvCxnSpPr>
      <xdr:spPr>
        <a:xfrm flipV="1">
          <a:off x="19415125" y="10685359"/>
          <a:ext cx="850900" cy="1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16225</xdr:rowOff>
    </xdr:from>
    <xdr:to>
      <xdr:col>102</xdr:col>
      <xdr:colOff>165100</xdr:colOff>
      <xdr:row>62</xdr:row>
      <xdr:rowOff>117825</xdr:rowOff>
    </xdr:to>
    <xdr:sp macro="" textlink="">
      <xdr:nvSpPr>
        <xdr:cNvPr id="609" name="楕円 608">
          <a:extLst>
            <a:ext uri="{FF2B5EF4-FFF2-40B4-BE49-F238E27FC236}">
              <a16:creationId xmlns:a16="http://schemas.microsoft.com/office/drawing/2014/main" id="{00000000-0008-0000-0100-000061020000}"/>
            </a:ext>
          </a:extLst>
        </xdr:cNvPr>
        <xdr:cNvSpPr/>
      </xdr:nvSpPr>
      <xdr:spPr>
        <a:xfrm>
          <a:off x="18522950" y="10646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67025</xdr:rowOff>
    </xdr:from>
    <xdr:to>
      <xdr:col>107</xdr:col>
      <xdr:colOff>50800</xdr:colOff>
      <xdr:row>62</xdr:row>
      <xdr:rowOff>67711</xdr:rowOff>
    </xdr:to>
    <xdr:cxnSp macro="">
      <xdr:nvCxnSpPr>
        <xdr:cNvPr id="610" name="直線コネクタ 609">
          <a:extLst>
            <a:ext uri="{FF2B5EF4-FFF2-40B4-BE49-F238E27FC236}">
              <a16:creationId xmlns:a16="http://schemas.microsoft.com/office/drawing/2014/main" id="{00000000-0008-0000-0100-000062020000}"/>
            </a:ext>
          </a:extLst>
        </xdr:cNvPr>
        <xdr:cNvCxnSpPr/>
      </xdr:nvCxnSpPr>
      <xdr:spPr>
        <a:xfrm>
          <a:off x="18573750" y="10696925"/>
          <a:ext cx="841375" cy="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19243</xdr:rowOff>
    </xdr:from>
    <xdr:to>
      <xdr:col>98</xdr:col>
      <xdr:colOff>38100</xdr:colOff>
      <xdr:row>62</xdr:row>
      <xdr:rowOff>120843</xdr:rowOff>
    </xdr:to>
    <xdr:sp macro="" textlink="">
      <xdr:nvSpPr>
        <xdr:cNvPr id="611" name="楕円 610">
          <a:extLst>
            <a:ext uri="{FF2B5EF4-FFF2-40B4-BE49-F238E27FC236}">
              <a16:creationId xmlns:a16="http://schemas.microsoft.com/office/drawing/2014/main" id="{00000000-0008-0000-0100-000063020000}"/>
            </a:ext>
          </a:extLst>
        </xdr:cNvPr>
        <xdr:cNvSpPr/>
      </xdr:nvSpPr>
      <xdr:spPr>
        <a:xfrm>
          <a:off x="17681575" y="10649143"/>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67025</xdr:rowOff>
    </xdr:from>
    <xdr:to>
      <xdr:col>102</xdr:col>
      <xdr:colOff>114300</xdr:colOff>
      <xdr:row>62</xdr:row>
      <xdr:rowOff>70043</xdr:rowOff>
    </xdr:to>
    <xdr:cxnSp macro="">
      <xdr:nvCxnSpPr>
        <xdr:cNvPr id="612" name="直線コネクタ 611">
          <a:extLst>
            <a:ext uri="{FF2B5EF4-FFF2-40B4-BE49-F238E27FC236}">
              <a16:creationId xmlns:a16="http://schemas.microsoft.com/office/drawing/2014/main" id="{00000000-0008-0000-0100-000064020000}"/>
            </a:ext>
          </a:extLst>
        </xdr:cNvPr>
        <xdr:cNvCxnSpPr/>
      </xdr:nvCxnSpPr>
      <xdr:spPr>
        <a:xfrm flipV="1">
          <a:off x="17732375" y="10696925"/>
          <a:ext cx="841375" cy="3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27708</xdr:rowOff>
    </xdr:from>
    <xdr:ext cx="469744" cy="259045"/>
    <xdr:sp macro="" textlink="">
      <xdr:nvSpPr>
        <xdr:cNvPr id="613" name="n_1aveValue【学校施設】&#10;一人当たり面積">
          <a:extLst>
            <a:ext uri="{FF2B5EF4-FFF2-40B4-BE49-F238E27FC236}">
              <a16:creationId xmlns:a16="http://schemas.microsoft.com/office/drawing/2014/main" id="{00000000-0008-0000-0100-000065020000}"/>
            </a:ext>
          </a:extLst>
        </xdr:cNvPr>
        <xdr:cNvSpPr txBox="1"/>
      </xdr:nvSpPr>
      <xdr:spPr>
        <a:xfrm>
          <a:off x="20027977" y="10829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17512</xdr:rowOff>
    </xdr:from>
    <xdr:ext cx="469744" cy="259045"/>
    <xdr:sp macro="" textlink="">
      <xdr:nvSpPr>
        <xdr:cNvPr id="614" name="n_2aveValue【学校施設】&#10;一人当たり面積">
          <a:extLst>
            <a:ext uri="{FF2B5EF4-FFF2-40B4-BE49-F238E27FC236}">
              <a16:creationId xmlns:a16="http://schemas.microsoft.com/office/drawing/2014/main" id="{00000000-0008-0000-0100-000066020000}"/>
            </a:ext>
          </a:extLst>
        </xdr:cNvPr>
        <xdr:cNvSpPr txBox="1"/>
      </xdr:nvSpPr>
      <xdr:spPr>
        <a:xfrm>
          <a:off x="19189777" y="10818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12437</xdr:rowOff>
    </xdr:from>
    <xdr:ext cx="469744" cy="259045"/>
    <xdr:sp macro="" textlink="">
      <xdr:nvSpPr>
        <xdr:cNvPr id="615" name="n_3aveValue【学校施設】&#10;一人当たり面積">
          <a:extLst>
            <a:ext uri="{FF2B5EF4-FFF2-40B4-BE49-F238E27FC236}">
              <a16:creationId xmlns:a16="http://schemas.microsoft.com/office/drawing/2014/main" id="{00000000-0008-0000-0100-000067020000}"/>
            </a:ext>
          </a:extLst>
        </xdr:cNvPr>
        <xdr:cNvSpPr txBox="1"/>
      </xdr:nvSpPr>
      <xdr:spPr>
        <a:xfrm>
          <a:off x="18348402" y="10813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19479</xdr:rowOff>
    </xdr:from>
    <xdr:ext cx="469744" cy="259045"/>
    <xdr:sp macro="" textlink="">
      <xdr:nvSpPr>
        <xdr:cNvPr id="616" name="n_4aveValue【学校施設】&#10;一人当たり面積">
          <a:extLst>
            <a:ext uri="{FF2B5EF4-FFF2-40B4-BE49-F238E27FC236}">
              <a16:creationId xmlns:a16="http://schemas.microsoft.com/office/drawing/2014/main" id="{00000000-0008-0000-0100-000068020000}"/>
            </a:ext>
          </a:extLst>
        </xdr:cNvPr>
        <xdr:cNvSpPr txBox="1"/>
      </xdr:nvSpPr>
      <xdr:spPr>
        <a:xfrm>
          <a:off x="17507027" y="10820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122786</xdr:rowOff>
    </xdr:from>
    <xdr:ext cx="469744" cy="259045"/>
    <xdr:sp macro="" textlink="">
      <xdr:nvSpPr>
        <xdr:cNvPr id="617" name="n_1mainValue【学校施設】&#10;一人当たり面積">
          <a:extLst>
            <a:ext uri="{FF2B5EF4-FFF2-40B4-BE49-F238E27FC236}">
              <a16:creationId xmlns:a16="http://schemas.microsoft.com/office/drawing/2014/main" id="{00000000-0008-0000-0100-000069020000}"/>
            </a:ext>
          </a:extLst>
        </xdr:cNvPr>
        <xdr:cNvSpPr txBox="1"/>
      </xdr:nvSpPr>
      <xdr:spPr>
        <a:xfrm>
          <a:off x="20027977" y="10409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135038</xdr:rowOff>
    </xdr:from>
    <xdr:ext cx="469744" cy="259045"/>
    <xdr:sp macro="" textlink="">
      <xdr:nvSpPr>
        <xdr:cNvPr id="618" name="n_2mainValue【学校施設】&#10;一人当たり面積">
          <a:extLst>
            <a:ext uri="{FF2B5EF4-FFF2-40B4-BE49-F238E27FC236}">
              <a16:creationId xmlns:a16="http://schemas.microsoft.com/office/drawing/2014/main" id="{00000000-0008-0000-0100-00006A020000}"/>
            </a:ext>
          </a:extLst>
        </xdr:cNvPr>
        <xdr:cNvSpPr txBox="1"/>
      </xdr:nvSpPr>
      <xdr:spPr>
        <a:xfrm>
          <a:off x="19189777" y="10422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134352</xdr:rowOff>
    </xdr:from>
    <xdr:ext cx="469744" cy="259045"/>
    <xdr:sp macro="" textlink="">
      <xdr:nvSpPr>
        <xdr:cNvPr id="619" name="n_3mainValue【学校施設】&#10;一人当たり面積">
          <a:extLst>
            <a:ext uri="{FF2B5EF4-FFF2-40B4-BE49-F238E27FC236}">
              <a16:creationId xmlns:a16="http://schemas.microsoft.com/office/drawing/2014/main" id="{00000000-0008-0000-0100-00006B020000}"/>
            </a:ext>
          </a:extLst>
        </xdr:cNvPr>
        <xdr:cNvSpPr txBox="1"/>
      </xdr:nvSpPr>
      <xdr:spPr>
        <a:xfrm>
          <a:off x="18348402" y="10421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137370</xdr:rowOff>
    </xdr:from>
    <xdr:ext cx="469744" cy="259045"/>
    <xdr:sp macro="" textlink="">
      <xdr:nvSpPr>
        <xdr:cNvPr id="620" name="n_4mainValue【学校施設】&#10;一人当たり面積">
          <a:extLst>
            <a:ext uri="{FF2B5EF4-FFF2-40B4-BE49-F238E27FC236}">
              <a16:creationId xmlns:a16="http://schemas.microsoft.com/office/drawing/2014/main" id="{00000000-0008-0000-0100-00006C020000}"/>
            </a:ext>
          </a:extLst>
        </xdr:cNvPr>
        <xdr:cNvSpPr txBox="1"/>
      </xdr:nvSpPr>
      <xdr:spPr>
        <a:xfrm>
          <a:off x="17507027" y="10424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1" name="正方形/長方形 620">
          <a:extLst>
            <a:ext uri="{FF2B5EF4-FFF2-40B4-BE49-F238E27FC236}">
              <a16:creationId xmlns:a16="http://schemas.microsoft.com/office/drawing/2014/main" id="{00000000-0008-0000-0100-00006D020000}"/>
            </a:ext>
          </a:extLst>
        </xdr:cNvPr>
        <xdr:cNvSpPr/>
      </xdr:nvSpPr>
      <xdr:spPr>
        <a:xfrm>
          <a:off x="11826875" y="11811000"/>
          <a:ext cx="448627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2" name="正方形/長方形 621">
          <a:extLst>
            <a:ext uri="{FF2B5EF4-FFF2-40B4-BE49-F238E27FC236}">
              <a16:creationId xmlns:a16="http://schemas.microsoft.com/office/drawing/2014/main" id="{00000000-0008-0000-0100-00006E020000}"/>
            </a:ext>
          </a:extLst>
        </xdr:cNvPr>
        <xdr:cNvSpPr/>
      </xdr:nvSpPr>
      <xdr:spPr>
        <a:xfrm>
          <a:off x="11944350" y="1247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3" name="正方形/長方形 622">
          <a:extLst>
            <a:ext uri="{FF2B5EF4-FFF2-40B4-BE49-F238E27FC236}">
              <a16:creationId xmlns:a16="http://schemas.microsoft.com/office/drawing/2014/main" id="{00000000-0008-0000-0100-00006F020000}"/>
            </a:ext>
          </a:extLst>
        </xdr:cNvPr>
        <xdr:cNvSpPr/>
      </xdr:nvSpPr>
      <xdr:spPr>
        <a:xfrm>
          <a:off x="11944350" y="1267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4" name="正方形/長方形 623">
          <a:extLst>
            <a:ext uri="{FF2B5EF4-FFF2-40B4-BE49-F238E27FC236}">
              <a16:creationId xmlns:a16="http://schemas.microsoft.com/office/drawing/2014/main" id="{00000000-0008-0000-0100-000070020000}"/>
            </a:ext>
          </a:extLst>
        </xdr:cNvPr>
        <xdr:cNvSpPr/>
      </xdr:nvSpPr>
      <xdr:spPr>
        <a:xfrm>
          <a:off x="12912725" y="1247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5" name="正方形/長方形 624">
          <a:extLst>
            <a:ext uri="{FF2B5EF4-FFF2-40B4-BE49-F238E27FC236}">
              <a16:creationId xmlns:a16="http://schemas.microsoft.com/office/drawing/2014/main" id="{00000000-0008-0000-0100-000071020000}"/>
            </a:ext>
          </a:extLst>
        </xdr:cNvPr>
        <xdr:cNvSpPr/>
      </xdr:nvSpPr>
      <xdr:spPr>
        <a:xfrm>
          <a:off x="12912725" y="1267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6" name="正方形/長方形 625">
          <a:extLst>
            <a:ext uri="{FF2B5EF4-FFF2-40B4-BE49-F238E27FC236}">
              <a16:creationId xmlns:a16="http://schemas.microsoft.com/office/drawing/2014/main" id="{00000000-0008-0000-0100-000072020000}"/>
            </a:ext>
          </a:extLst>
        </xdr:cNvPr>
        <xdr:cNvSpPr/>
      </xdr:nvSpPr>
      <xdr:spPr>
        <a:xfrm>
          <a:off x="13998575" y="1247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7" name="正方形/長方形 626">
          <a:extLst>
            <a:ext uri="{FF2B5EF4-FFF2-40B4-BE49-F238E27FC236}">
              <a16:creationId xmlns:a16="http://schemas.microsoft.com/office/drawing/2014/main" id="{00000000-0008-0000-0100-000073020000}"/>
            </a:ext>
          </a:extLst>
        </xdr:cNvPr>
        <xdr:cNvSpPr/>
      </xdr:nvSpPr>
      <xdr:spPr>
        <a:xfrm>
          <a:off x="13998575" y="1267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8" name="正方形/長方形 627">
          <a:extLst>
            <a:ext uri="{FF2B5EF4-FFF2-40B4-BE49-F238E27FC236}">
              <a16:creationId xmlns:a16="http://schemas.microsoft.com/office/drawing/2014/main" id="{00000000-0008-0000-0100-000074020000}"/>
            </a:ext>
          </a:extLst>
        </xdr:cNvPr>
        <xdr:cNvSpPr/>
      </xdr:nvSpPr>
      <xdr:spPr>
        <a:xfrm>
          <a:off x="11826875" y="12954000"/>
          <a:ext cx="448627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29" name="正方形/長方形 628">
          <a:extLst>
            <a:ext uri="{FF2B5EF4-FFF2-40B4-BE49-F238E27FC236}">
              <a16:creationId xmlns:a16="http://schemas.microsoft.com/office/drawing/2014/main" id="{00000000-0008-0000-0100-000075020000}"/>
            </a:ext>
          </a:extLst>
        </xdr:cNvPr>
        <xdr:cNvSpPr/>
      </xdr:nvSpPr>
      <xdr:spPr>
        <a:xfrm>
          <a:off x="17373600" y="11811000"/>
          <a:ext cx="44958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0" name="正方形/長方形 629">
          <a:extLst>
            <a:ext uri="{FF2B5EF4-FFF2-40B4-BE49-F238E27FC236}">
              <a16:creationId xmlns:a16="http://schemas.microsoft.com/office/drawing/2014/main" id="{00000000-0008-0000-0100-000076020000}"/>
            </a:ext>
          </a:extLst>
        </xdr:cNvPr>
        <xdr:cNvSpPr/>
      </xdr:nvSpPr>
      <xdr:spPr>
        <a:xfrm>
          <a:off x="17500600" y="1247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1" name="正方形/長方形 630">
          <a:extLst>
            <a:ext uri="{FF2B5EF4-FFF2-40B4-BE49-F238E27FC236}">
              <a16:creationId xmlns:a16="http://schemas.microsoft.com/office/drawing/2014/main" id="{00000000-0008-0000-0100-000077020000}"/>
            </a:ext>
          </a:extLst>
        </xdr:cNvPr>
        <xdr:cNvSpPr/>
      </xdr:nvSpPr>
      <xdr:spPr>
        <a:xfrm>
          <a:off x="17500600" y="1267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2" name="正方形/長方形 631">
          <a:extLst>
            <a:ext uri="{FF2B5EF4-FFF2-40B4-BE49-F238E27FC236}">
              <a16:creationId xmlns:a16="http://schemas.microsoft.com/office/drawing/2014/main" id="{00000000-0008-0000-0100-000078020000}"/>
            </a:ext>
          </a:extLst>
        </xdr:cNvPr>
        <xdr:cNvSpPr/>
      </xdr:nvSpPr>
      <xdr:spPr>
        <a:xfrm>
          <a:off x="18459450" y="1247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3" name="正方形/長方形 632">
          <a:extLst>
            <a:ext uri="{FF2B5EF4-FFF2-40B4-BE49-F238E27FC236}">
              <a16:creationId xmlns:a16="http://schemas.microsoft.com/office/drawing/2014/main" id="{00000000-0008-0000-0100-000079020000}"/>
            </a:ext>
          </a:extLst>
        </xdr:cNvPr>
        <xdr:cNvSpPr/>
      </xdr:nvSpPr>
      <xdr:spPr>
        <a:xfrm>
          <a:off x="18459450" y="1267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4" name="正方形/長方形 633">
          <a:extLst>
            <a:ext uri="{FF2B5EF4-FFF2-40B4-BE49-F238E27FC236}">
              <a16:creationId xmlns:a16="http://schemas.microsoft.com/office/drawing/2014/main" id="{00000000-0008-0000-0100-00007A020000}"/>
            </a:ext>
          </a:extLst>
        </xdr:cNvPr>
        <xdr:cNvSpPr/>
      </xdr:nvSpPr>
      <xdr:spPr>
        <a:xfrm>
          <a:off x="19545300" y="1247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5" name="正方形/長方形 634">
          <a:extLst>
            <a:ext uri="{FF2B5EF4-FFF2-40B4-BE49-F238E27FC236}">
              <a16:creationId xmlns:a16="http://schemas.microsoft.com/office/drawing/2014/main" id="{00000000-0008-0000-0100-00007B020000}"/>
            </a:ext>
          </a:extLst>
        </xdr:cNvPr>
        <xdr:cNvSpPr/>
      </xdr:nvSpPr>
      <xdr:spPr>
        <a:xfrm>
          <a:off x="19545300" y="1267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6" name="正方形/長方形 635">
          <a:extLst>
            <a:ext uri="{FF2B5EF4-FFF2-40B4-BE49-F238E27FC236}">
              <a16:creationId xmlns:a16="http://schemas.microsoft.com/office/drawing/2014/main" id="{00000000-0008-0000-0100-00007C020000}"/>
            </a:ext>
          </a:extLst>
        </xdr:cNvPr>
        <xdr:cNvSpPr/>
      </xdr:nvSpPr>
      <xdr:spPr>
        <a:xfrm>
          <a:off x="17373600" y="12954000"/>
          <a:ext cx="44958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37" name="正方形/長方形 636">
          <a:extLst>
            <a:ext uri="{FF2B5EF4-FFF2-40B4-BE49-F238E27FC236}">
              <a16:creationId xmlns:a16="http://schemas.microsoft.com/office/drawing/2014/main" id="{00000000-0008-0000-0100-00007D020000}"/>
            </a:ext>
          </a:extLst>
        </xdr:cNvPr>
        <xdr:cNvSpPr/>
      </xdr:nvSpPr>
      <xdr:spPr>
        <a:xfrm>
          <a:off x="11826875" y="15621000"/>
          <a:ext cx="448627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38" name="正方形/長方形 637">
          <a:extLst>
            <a:ext uri="{FF2B5EF4-FFF2-40B4-BE49-F238E27FC236}">
              <a16:creationId xmlns:a16="http://schemas.microsoft.com/office/drawing/2014/main" id="{00000000-0008-0000-0100-00007E020000}"/>
            </a:ext>
          </a:extLst>
        </xdr:cNvPr>
        <xdr:cNvSpPr/>
      </xdr:nvSpPr>
      <xdr:spPr>
        <a:xfrm>
          <a:off x="11944350" y="1628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39" name="正方形/長方形 638">
          <a:extLst>
            <a:ext uri="{FF2B5EF4-FFF2-40B4-BE49-F238E27FC236}">
              <a16:creationId xmlns:a16="http://schemas.microsoft.com/office/drawing/2014/main" id="{00000000-0008-0000-0100-00007F020000}"/>
            </a:ext>
          </a:extLst>
        </xdr:cNvPr>
        <xdr:cNvSpPr/>
      </xdr:nvSpPr>
      <xdr:spPr>
        <a:xfrm>
          <a:off x="11944350" y="1648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0" name="正方形/長方形 639">
          <a:extLst>
            <a:ext uri="{FF2B5EF4-FFF2-40B4-BE49-F238E27FC236}">
              <a16:creationId xmlns:a16="http://schemas.microsoft.com/office/drawing/2014/main" id="{00000000-0008-0000-0100-000080020000}"/>
            </a:ext>
          </a:extLst>
        </xdr:cNvPr>
        <xdr:cNvSpPr/>
      </xdr:nvSpPr>
      <xdr:spPr>
        <a:xfrm>
          <a:off x="12912725" y="1628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1" name="正方形/長方形 640">
          <a:extLst>
            <a:ext uri="{FF2B5EF4-FFF2-40B4-BE49-F238E27FC236}">
              <a16:creationId xmlns:a16="http://schemas.microsoft.com/office/drawing/2014/main" id="{00000000-0008-0000-0100-000081020000}"/>
            </a:ext>
          </a:extLst>
        </xdr:cNvPr>
        <xdr:cNvSpPr/>
      </xdr:nvSpPr>
      <xdr:spPr>
        <a:xfrm>
          <a:off x="12912725" y="1648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2" name="正方形/長方形 641">
          <a:extLst>
            <a:ext uri="{FF2B5EF4-FFF2-40B4-BE49-F238E27FC236}">
              <a16:creationId xmlns:a16="http://schemas.microsoft.com/office/drawing/2014/main" id="{00000000-0008-0000-0100-000082020000}"/>
            </a:ext>
          </a:extLst>
        </xdr:cNvPr>
        <xdr:cNvSpPr/>
      </xdr:nvSpPr>
      <xdr:spPr>
        <a:xfrm>
          <a:off x="13998575" y="1628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3" name="正方形/長方形 642">
          <a:extLst>
            <a:ext uri="{FF2B5EF4-FFF2-40B4-BE49-F238E27FC236}">
              <a16:creationId xmlns:a16="http://schemas.microsoft.com/office/drawing/2014/main" id="{00000000-0008-0000-0100-000083020000}"/>
            </a:ext>
          </a:extLst>
        </xdr:cNvPr>
        <xdr:cNvSpPr/>
      </xdr:nvSpPr>
      <xdr:spPr>
        <a:xfrm>
          <a:off x="13998575" y="1648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4" name="正方形/長方形 643">
          <a:extLst>
            <a:ext uri="{FF2B5EF4-FFF2-40B4-BE49-F238E27FC236}">
              <a16:creationId xmlns:a16="http://schemas.microsoft.com/office/drawing/2014/main" id="{00000000-0008-0000-0100-000084020000}"/>
            </a:ext>
          </a:extLst>
        </xdr:cNvPr>
        <xdr:cNvSpPr/>
      </xdr:nvSpPr>
      <xdr:spPr>
        <a:xfrm>
          <a:off x="11826875" y="16764000"/>
          <a:ext cx="448627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5" name="テキスト ボックス 644">
          <a:extLst>
            <a:ext uri="{FF2B5EF4-FFF2-40B4-BE49-F238E27FC236}">
              <a16:creationId xmlns:a16="http://schemas.microsoft.com/office/drawing/2014/main" id="{00000000-0008-0000-0100-000085020000}"/>
            </a:ext>
          </a:extLst>
        </xdr:cNvPr>
        <xdr:cNvSpPr txBox="1"/>
      </xdr:nvSpPr>
      <xdr:spPr>
        <a:xfrm>
          <a:off x="11788775"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6" name="直線コネクタ 645">
          <a:extLst>
            <a:ext uri="{FF2B5EF4-FFF2-40B4-BE49-F238E27FC236}">
              <a16:creationId xmlns:a16="http://schemas.microsoft.com/office/drawing/2014/main" id="{00000000-0008-0000-0100-000086020000}"/>
            </a:ext>
          </a:extLst>
        </xdr:cNvPr>
        <xdr:cNvCxnSpPr/>
      </xdr:nvCxnSpPr>
      <xdr:spPr>
        <a:xfrm>
          <a:off x="11826875" y="19050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47" name="テキスト ボックス 646">
          <a:extLst>
            <a:ext uri="{FF2B5EF4-FFF2-40B4-BE49-F238E27FC236}">
              <a16:creationId xmlns:a16="http://schemas.microsoft.com/office/drawing/2014/main" id="{00000000-0008-0000-0100-000087020000}"/>
            </a:ext>
          </a:extLst>
        </xdr:cNvPr>
        <xdr:cNvSpPr txBox="1"/>
      </xdr:nvSpPr>
      <xdr:spPr>
        <a:xfrm>
          <a:off x="1138827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48" name="直線コネクタ 647">
          <a:extLst>
            <a:ext uri="{FF2B5EF4-FFF2-40B4-BE49-F238E27FC236}">
              <a16:creationId xmlns:a16="http://schemas.microsoft.com/office/drawing/2014/main" id="{00000000-0008-0000-0100-000088020000}"/>
            </a:ext>
          </a:extLst>
        </xdr:cNvPr>
        <xdr:cNvCxnSpPr/>
      </xdr:nvCxnSpPr>
      <xdr:spPr>
        <a:xfrm>
          <a:off x="11826875" y="18669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649" name="テキスト ボックス 648">
          <a:extLst>
            <a:ext uri="{FF2B5EF4-FFF2-40B4-BE49-F238E27FC236}">
              <a16:creationId xmlns:a16="http://schemas.microsoft.com/office/drawing/2014/main" id="{00000000-0008-0000-0100-000089020000}"/>
            </a:ext>
          </a:extLst>
        </xdr:cNvPr>
        <xdr:cNvSpPr txBox="1"/>
      </xdr:nvSpPr>
      <xdr:spPr>
        <a:xfrm>
          <a:off x="1138827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50" name="直線コネクタ 649">
          <a:extLst>
            <a:ext uri="{FF2B5EF4-FFF2-40B4-BE49-F238E27FC236}">
              <a16:creationId xmlns:a16="http://schemas.microsoft.com/office/drawing/2014/main" id="{00000000-0008-0000-0100-00008A020000}"/>
            </a:ext>
          </a:extLst>
        </xdr:cNvPr>
        <xdr:cNvCxnSpPr/>
      </xdr:nvCxnSpPr>
      <xdr:spPr>
        <a:xfrm>
          <a:off x="11826875" y="18288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51" name="テキスト ボックス 650">
          <a:extLst>
            <a:ext uri="{FF2B5EF4-FFF2-40B4-BE49-F238E27FC236}">
              <a16:creationId xmlns:a16="http://schemas.microsoft.com/office/drawing/2014/main" id="{00000000-0008-0000-0100-00008B020000}"/>
            </a:ext>
          </a:extLst>
        </xdr:cNvPr>
        <xdr:cNvSpPr txBox="1"/>
      </xdr:nvSpPr>
      <xdr:spPr>
        <a:xfrm>
          <a:off x="11442866"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52" name="直線コネクタ 651">
          <a:extLst>
            <a:ext uri="{FF2B5EF4-FFF2-40B4-BE49-F238E27FC236}">
              <a16:creationId xmlns:a16="http://schemas.microsoft.com/office/drawing/2014/main" id="{00000000-0008-0000-0100-00008C020000}"/>
            </a:ext>
          </a:extLst>
        </xdr:cNvPr>
        <xdr:cNvCxnSpPr/>
      </xdr:nvCxnSpPr>
      <xdr:spPr>
        <a:xfrm>
          <a:off x="11826875" y="17907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53" name="テキスト ボックス 652">
          <a:extLst>
            <a:ext uri="{FF2B5EF4-FFF2-40B4-BE49-F238E27FC236}">
              <a16:creationId xmlns:a16="http://schemas.microsoft.com/office/drawing/2014/main" id="{00000000-0008-0000-0100-00008D020000}"/>
            </a:ext>
          </a:extLst>
        </xdr:cNvPr>
        <xdr:cNvSpPr txBox="1"/>
      </xdr:nvSpPr>
      <xdr:spPr>
        <a:xfrm>
          <a:off x="11442866"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54" name="直線コネクタ 653">
          <a:extLst>
            <a:ext uri="{FF2B5EF4-FFF2-40B4-BE49-F238E27FC236}">
              <a16:creationId xmlns:a16="http://schemas.microsoft.com/office/drawing/2014/main" id="{00000000-0008-0000-0100-00008E020000}"/>
            </a:ext>
          </a:extLst>
        </xdr:cNvPr>
        <xdr:cNvCxnSpPr/>
      </xdr:nvCxnSpPr>
      <xdr:spPr>
        <a:xfrm>
          <a:off x="11826875" y="17526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55" name="テキスト ボックス 654">
          <a:extLst>
            <a:ext uri="{FF2B5EF4-FFF2-40B4-BE49-F238E27FC236}">
              <a16:creationId xmlns:a16="http://schemas.microsoft.com/office/drawing/2014/main" id="{00000000-0008-0000-0100-00008F020000}"/>
            </a:ext>
          </a:extLst>
        </xdr:cNvPr>
        <xdr:cNvSpPr txBox="1"/>
      </xdr:nvSpPr>
      <xdr:spPr>
        <a:xfrm>
          <a:off x="11442866"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56" name="直線コネクタ 655">
          <a:extLst>
            <a:ext uri="{FF2B5EF4-FFF2-40B4-BE49-F238E27FC236}">
              <a16:creationId xmlns:a16="http://schemas.microsoft.com/office/drawing/2014/main" id="{00000000-0008-0000-0100-000090020000}"/>
            </a:ext>
          </a:extLst>
        </xdr:cNvPr>
        <xdr:cNvCxnSpPr/>
      </xdr:nvCxnSpPr>
      <xdr:spPr>
        <a:xfrm>
          <a:off x="11826875" y="17145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657" name="テキスト ボックス 656">
          <a:extLst>
            <a:ext uri="{FF2B5EF4-FFF2-40B4-BE49-F238E27FC236}">
              <a16:creationId xmlns:a16="http://schemas.microsoft.com/office/drawing/2014/main" id="{00000000-0008-0000-0100-000091020000}"/>
            </a:ext>
          </a:extLst>
        </xdr:cNvPr>
        <xdr:cNvSpPr txBox="1"/>
      </xdr:nvSpPr>
      <xdr:spPr>
        <a:xfrm>
          <a:off x="11506986"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58" name="直線コネクタ 657">
          <a:extLst>
            <a:ext uri="{FF2B5EF4-FFF2-40B4-BE49-F238E27FC236}">
              <a16:creationId xmlns:a16="http://schemas.microsoft.com/office/drawing/2014/main" id="{00000000-0008-0000-0100-000092020000}"/>
            </a:ext>
          </a:extLst>
        </xdr:cNvPr>
        <xdr:cNvCxnSpPr/>
      </xdr:nvCxnSpPr>
      <xdr:spPr>
        <a:xfrm>
          <a:off x="11826875" y="16764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9" name="【公民館】&#10;有形固定資産減価償却率グラフ枠">
          <a:extLst>
            <a:ext uri="{FF2B5EF4-FFF2-40B4-BE49-F238E27FC236}">
              <a16:creationId xmlns:a16="http://schemas.microsoft.com/office/drawing/2014/main" id="{00000000-0008-0000-0100-000093020000}"/>
            </a:ext>
          </a:extLst>
        </xdr:cNvPr>
        <xdr:cNvSpPr/>
      </xdr:nvSpPr>
      <xdr:spPr>
        <a:xfrm>
          <a:off x="11826875" y="16764000"/>
          <a:ext cx="448627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107</xdr:row>
      <xdr:rowOff>69850</xdr:rowOff>
    </xdr:to>
    <xdr:cxnSp macro="">
      <xdr:nvCxnSpPr>
        <xdr:cNvPr id="660" name="直線コネクタ 659">
          <a:extLst>
            <a:ext uri="{FF2B5EF4-FFF2-40B4-BE49-F238E27FC236}">
              <a16:creationId xmlns:a16="http://schemas.microsoft.com/office/drawing/2014/main" id="{00000000-0008-0000-0100-000094020000}"/>
            </a:ext>
          </a:extLst>
        </xdr:cNvPr>
        <xdr:cNvCxnSpPr/>
      </xdr:nvCxnSpPr>
      <xdr:spPr>
        <a:xfrm flipV="1">
          <a:off x="15509239" y="1714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73677</xdr:rowOff>
    </xdr:from>
    <xdr:ext cx="469744" cy="259045"/>
    <xdr:sp macro="" textlink="">
      <xdr:nvSpPr>
        <xdr:cNvPr id="661" name="【公民館】&#10;有形固定資産減価償却率最小値テキスト">
          <a:extLst>
            <a:ext uri="{FF2B5EF4-FFF2-40B4-BE49-F238E27FC236}">
              <a16:creationId xmlns:a16="http://schemas.microsoft.com/office/drawing/2014/main" id="{00000000-0008-0000-0100-000095020000}"/>
            </a:ext>
          </a:extLst>
        </xdr:cNvPr>
        <xdr:cNvSpPr txBox="1"/>
      </xdr:nvSpPr>
      <xdr:spPr>
        <a:xfrm>
          <a:off x="15547975"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69850</xdr:rowOff>
    </xdr:from>
    <xdr:to>
      <xdr:col>86</xdr:col>
      <xdr:colOff>25400</xdr:colOff>
      <xdr:row>107</xdr:row>
      <xdr:rowOff>69850</xdr:rowOff>
    </xdr:to>
    <xdr:cxnSp macro="">
      <xdr:nvCxnSpPr>
        <xdr:cNvPr id="662" name="直線コネクタ 661">
          <a:extLst>
            <a:ext uri="{FF2B5EF4-FFF2-40B4-BE49-F238E27FC236}">
              <a16:creationId xmlns:a16="http://schemas.microsoft.com/office/drawing/2014/main" id="{00000000-0008-0000-0100-000096020000}"/>
            </a:ext>
          </a:extLst>
        </xdr:cNvPr>
        <xdr:cNvCxnSpPr/>
      </xdr:nvCxnSpPr>
      <xdr:spPr>
        <a:xfrm>
          <a:off x="15420975" y="18415000"/>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340478" cy="259045"/>
    <xdr:sp macro="" textlink="">
      <xdr:nvSpPr>
        <xdr:cNvPr id="663" name="【公民館】&#10;有形固定資産減価償却率最大値テキスト">
          <a:extLst>
            <a:ext uri="{FF2B5EF4-FFF2-40B4-BE49-F238E27FC236}">
              <a16:creationId xmlns:a16="http://schemas.microsoft.com/office/drawing/2014/main" id="{00000000-0008-0000-0100-000097020000}"/>
            </a:ext>
          </a:extLst>
        </xdr:cNvPr>
        <xdr:cNvSpPr txBox="1"/>
      </xdr:nvSpPr>
      <xdr:spPr>
        <a:xfrm>
          <a:off x="15547975" y="1692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664" name="直線コネクタ 663">
          <a:extLst>
            <a:ext uri="{FF2B5EF4-FFF2-40B4-BE49-F238E27FC236}">
              <a16:creationId xmlns:a16="http://schemas.microsoft.com/office/drawing/2014/main" id="{00000000-0008-0000-0100-000098020000}"/>
            </a:ext>
          </a:extLst>
        </xdr:cNvPr>
        <xdr:cNvCxnSpPr/>
      </xdr:nvCxnSpPr>
      <xdr:spPr>
        <a:xfrm>
          <a:off x="15420975" y="17145000"/>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73677</xdr:rowOff>
    </xdr:from>
    <xdr:ext cx="405111" cy="259045"/>
    <xdr:sp macro="" textlink="">
      <xdr:nvSpPr>
        <xdr:cNvPr id="665" name="【公民館】&#10;有形固定資産減価償却率平均値テキスト">
          <a:extLst>
            <a:ext uri="{FF2B5EF4-FFF2-40B4-BE49-F238E27FC236}">
              <a16:creationId xmlns:a16="http://schemas.microsoft.com/office/drawing/2014/main" id="{00000000-0008-0000-0100-000099020000}"/>
            </a:ext>
          </a:extLst>
        </xdr:cNvPr>
        <xdr:cNvSpPr txBox="1"/>
      </xdr:nvSpPr>
      <xdr:spPr>
        <a:xfrm>
          <a:off x="15547975" y="179044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95250</xdr:rowOff>
    </xdr:from>
    <xdr:to>
      <xdr:col>85</xdr:col>
      <xdr:colOff>177800</xdr:colOff>
      <xdr:row>105</xdr:row>
      <xdr:rowOff>25400</xdr:rowOff>
    </xdr:to>
    <xdr:sp macro="" textlink="">
      <xdr:nvSpPr>
        <xdr:cNvPr id="666" name="フローチャート: 判断 665">
          <a:extLst>
            <a:ext uri="{FF2B5EF4-FFF2-40B4-BE49-F238E27FC236}">
              <a16:creationId xmlns:a16="http://schemas.microsoft.com/office/drawing/2014/main" id="{00000000-0008-0000-0100-00009A020000}"/>
            </a:ext>
          </a:extLst>
        </xdr:cNvPr>
        <xdr:cNvSpPr/>
      </xdr:nvSpPr>
      <xdr:spPr>
        <a:xfrm>
          <a:off x="15459075" y="17926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106680</xdr:rowOff>
    </xdr:from>
    <xdr:to>
      <xdr:col>81</xdr:col>
      <xdr:colOff>101600</xdr:colOff>
      <xdr:row>105</xdr:row>
      <xdr:rowOff>36830</xdr:rowOff>
    </xdr:to>
    <xdr:sp macro="" textlink="">
      <xdr:nvSpPr>
        <xdr:cNvPr id="667" name="フローチャート: 判断 666">
          <a:extLst>
            <a:ext uri="{FF2B5EF4-FFF2-40B4-BE49-F238E27FC236}">
              <a16:creationId xmlns:a16="http://schemas.microsoft.com/office/drawing/2014/main" id="{00000000-0008-0000-0100-00009B020000}"/>
            </a:ext>
          </a:extLst>
        </xdr:cNvPr>
        <xdr:cNvSpPr/>
      </xdr:nvSpPr>
      <xdr:spPr>
        <a:xfrm>
          <a:off x="14658975" y="1793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57150</xdr:rowOff>
    </xdr:from>
    <xdr:to>
      <xdr:col>76</xdr:col>
      <xdr:colOff>165100</xdr:colOff>
      <xdr:row>104</xdr:row>
      <xdr:rowOff>158750</xdr:rowOff>
    </xdr:to>
    <xdr:sp macro="" textlink="">
      <xdr:nvSpPr>
        <xdr:cNvPr id="668" name="フローチャート: 判断 667">
          <a:extLst>
            <a:ext uri="{FF2B5EF4-FFF2-40B4-BE49-F238E27FC236}">
              <a16:creationId xmlns:a16="http://schemas.microsoft.com/office/drawing/2014/main" id="{00000000-0008-0000-0100-00009C020000}"/>
            </a:ext>
          </a:extLst>
        </xdr:cNvPr>
        <xdr:cNvSpPr/>
      </xdr:nvSpPr>
      <xdr:spPr>
        <a:xfrm>
          <a:off x="13817600" y="17887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45720</xdr:rowOff>
    </xdr:from>
    <xdr:to>
      <xdr:col>72</xdr:col>
      <xdr:colOff>38100</xdr:colOff>
      <xdr:row>104</xdr:row>
      <xdr:rowOff>147320</xdr:rowOff>
    </xdr:to>
    <xdr:sp macro="" textlink="">
      <xdr:nvSpPr>
        <xdr:cNvPr id="669" name="フローチャート: 判断 668">
          <a:extLst>
            <a:ext uri="{FF2B5EF4-FFF2-40B4-BE49-F238E27FC236}">
              <a16:creationId xmlns:a16="http://schemas.microsoft.com/office/drawing/2014/main" id="{00000000-0008-0000-0100-00009D020000}"/>
            </a:ext>
          </a:extLst>
        </xdr:cNvPr>
        <xdr:cNvSpPr/>
      </xdr:nvSpPr>
      <xdr:spPr>
        <a:xfrm>
          <a:off x="12976225" y="17876520"/>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31750</xdr:rowOff>
    </xdr:from>
    <xdr:to>
      <xdr:col>67</xdr:col>
      <xdr:colOff>101600</xdr:colOff>
      <xdr:row>104</xdr:row>
      <xdr:rowOff>133350</xdr:rowOff>
    </xdr:to>
    <xdr:sp macro="" textlink="">
      <xdr:nvSpPr>
        <xdr:cNvPr id="670" name="フローチャート: 判断 669">
          <a:extLst>
            <a:ext uri="{FF2B5EF4-FFF2-40B4-BE49-F238E27FC236}">
              <a16:creationId xmlns:a16="http://schemas.microsoft.com/office/drawing/2014/main" id="{00000000-0008-0000-0100-00009E020000}"/>
            </a:ext>
          </a:extLst>
        </xdr:cNvPr>
        <xdr:cNvSpPr/>
      </xdr:nvSpPr>
      <xdr:spPr>
        <a:xfrm>
          <a:off x="12125325" y="17862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1" name="テキスト ボックス 670">
          <a:extLst>
            <a:ext uri="{FF2B5EF4-FFF2-40B4-BE49-F238E27FC236}">
              <a16:creationId xmlns:a16="http://schemas.microsoft.com/office/drawing/2014/main" id="{00000000-0008-0000-0100-00009F020000}"/>
            </a:ext>
          </a:extLst>
        </xdr:cNvPr>
        <xdr:cNvSpPr txBox="1"/>
      </xdr:nvSpPr>
      <xdr:spPr>
        <a:xfrm>
          <a:off x="153289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2" name="テキスト ボックス 671">
          <a:extLst>
            <a:ext uri="{FF2B5EF4-FFF2-40B4-BE49-F238E27FC236}">
              <a16:creationId xmlns:a16="http://schemas.microsoft.com/office/drawing/2014/main" id="{00000000-0008-0000-0100-0000A0020000}"/>
            </a:ext>
          </a:extLst>
        </xdr:cNvPr>
        <xdr:cNvSpPr txBox="1"/>
      </xdr:nvSpPr>
      <xdr:spPr>
        <a:xfrm>
          <a:off x="145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3" name="テキスト ボックス 672">
          <a:extLst>
            <a:ext uri="{FF2B5EF4-FFF2-40B4-BE49-F238E27FC236}">
              <a16:creationId xmlns:a16="http://schemas.microsoft.com/office/drawing/2014/main" id="{00000000-0008-0000-0100-0000A1020000}"/>
            </a:ext>
          </a:extLst>
        </xdr:cNvPr>
        <xdr:cNvSpPr txBox="1"/>
      </xdr:nvSpPr>
      <xdr:spPr>
        <a:xfrm>
          <a:off x="1368742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4" name="テキスト ボックス 673">
          <a:extLst>
            <a:ext uri="{FF2B5EF4-FFF2-40B4-BE49-F238E27FC236}">
              <a16:creationId xmlns:a16="http://schemas.microsoft.com/office/drawing/2014/main" id="{00000000-0008-0000-0100-0000A2020000}"/>
            </a:ext>
          </a:extLst>
        </xdr:cNvPr>
        <xdr:cNvSpPr txBox="1"/>
      </xdr:nvSpPr>
      <xdr:spPr>
        <a:xfrm>
          <a:off x="128460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75" name="テキスト ボックス 674">
          <a:extLst>
            <a:ext uri="{FF2B5EF4-FFF2-40B4-BE49-F238E27FC236}">
              <a16:creationId xmlns:a16="http://schemas.microsoft.com/office/drawing/2014/main" id="{00000000-0008-0000-0100-0000A3020000}"/>
            </a:ext>
          </a:extLst>
        </xdr:cNvPr>
        <xdr:cNvSpPr txBox="1"/>
      </xdr:nvSpPr>
      <xdr:spPr>
        <a:xfrm>
          <a:off x="119951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100</xdr:row>
      <xdr:rowOff>5080</xdr:rowOff>
    </xdr:from>
    <xdr:to>
      <xdr:col>67</xdr:col>
      <xdr:colOff>101600</xdr:colOff>
      <xdr:row>100</xdr:row>
      <xdr:rowOff>106680</xdr:rowOff>
    </xdr:to>
    <xdr:sp macro="" textlink="">
      <xdr:nvSpPr>
        <xdr:cNvPr id="676" name="楕円 675">
          <a:extLst>
            <a:ext uri="{FF2B5EF4-FFF2-40B4-BE49-F238E27FC236}">
              <a16:creationId xmlns:a16="http://schemas.microsoft.com/office/drawing/2014/main" id="{00000000-0008-0000-0100-0000A4020000}"/>
            </a:ext>
          </a:extLst>
        </xdr:cNvPr>
        <xdr:cNvSpPr/>
      </xdr:nvSpPr>
      <xdr:spPr>
        <a:xfrm>
          <a:off x="12125325" y="17150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103</xdr:row>
      <xdr:rowOff>53357</xdr:rowOff>
    </xdr:from>
    <xdr:ext cx="405111" cy="259045"/>
    <xdr:sp macro="" textlink="">
      <xdr:nvSpPr>
        <xdr:cNvPr id="677" name="n_1aveValue【公民館】&#10;有形固定資産減価償却率">
          <a:extLst>
            <a:ext uri="{FF2B5EF4-FFF2-40B4-BE49-F238E27FC236}">
              <a16:creationId xmlns:a16="http://schemas.microsoft.com/office/drawing/2014/main" id="{00000000-0008-0000-0100-0000A5020000}"/>
            </a:ext>
          </a:extLst>
        </xdr:cNvPr>
        <xdr:cNvSpPr txBox="1"/>
      </xdr:nvSpPr>
      <xdr:spPr>
        <a:xfrm>
          <a:off x="14504044" y="17712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3827</xdr:rowOff>
    </xdr:from>
    <xdr:ext cx="405111" cy="259045"/>
    <xdr:sp macro="" textlink="">
      <xdr:nvSpPr>
        <xdr:cNvPr id="678" name="n_2aveValue【公民館】&#10;有形固定資産減価償却率">
          <a:extLst>
            <a:ext uri="{FF2B5EF4-FFF2-40B4-BE49-F238E27FC236}">
              <a16:creationId xmlns:a16="http://schemas.microsoft.com/office/drawing/2014/main" id="{00000000-0008-0000-0100-0000A6020000}"/>
            </a:ext>
          </a:extLst>
        </xdr:cNvPr>
        <xdr:cNvSpPr txBox="1"/>
      </xdr:nvSpPr>
      <xdr:spPr>
        <a:xfrm>
          <a:off x="13675369" y="17663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163847</xdr:rowOff>
    </xdr:from>
    <xdr:ext cx="405111" cy="259045"/>
    <xdr:sp macro="" textlink="">
      <xdr:nvSpPr>
        <xdr:cNvPr id="679" name="n_3aveValue【公民館】&#10;有形固定資産減価償却率">
          <a:extLst>
            <a:ext uri="{FF2B5EF4-FFF2-40B4-BE49-F238E27FC236}">
              <a16:creationId xmlns:a16="http://schemas.microsoft.com/office/drawing/2014/main" id="{00000000-0008-0000-0100-0000A7020000}"/>
            </a:ext>
          </a:extLst>
        </xdr:cNvPr>
        <xdr:cNvSpPr txBox="1"/>
      </xdr:nvSpPr>
      <xdr:spPr>
        <a:xfrm>
          <a:off x="12833994" y="17651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124477</xdr:rowOff>
    </xdr:from>
    <xdr:ext cx="405111" cy="259045"/>
    <xdr:sp macro="" textlink="">
      <xdr:nvSpPr>
        <xdr:cNvPr id="680" name="n_4aveValue【公民館】&#10;有形固定資産減価償却率">
          <a:extLst>
            <a:ext uri="{FF2B5EF4-FFF2-40B4-BE49-F238E27FC236}">
              <a16:creationId xmlns:a16="http://schemas.microsoft.com/office/drawing/2014/main" id="{00000000-0008-0000-0100-0000A8020000}"/>
            </a:ext>
          </a:extLst>
        </xdr:cNvPr>
        <xdr:cNvSpPr txBox="1"/>
      </xdr:nvSpPr>
      <xdr:spPr>
        <a:xfrm>
          <a:off x="11983094" y="17955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71061</xdr:colOff>
      <xdr:row>98</xdr:row>
      <xdr:rowOff>123207</xdr:rowOff>
    </xdr:from>
    <xdr:ext cx="340478" cy="259045"/>
    <xdr:sp macro="" textlink="">
      <xdr:nvSpPr>
        <xdr:cNvPr id="681" name="n_4mainValue【公民館】&#10;有形固定資産減価償却率">
          <a:extLst>
            <a:ext uri="{FF2B5EF4-FFF2-40B4-BE49-F238E27FC236}">
              <a16:creationId xmlns:a16="http://schemas.microsoft.com/office/drawing/2014/main" id="{00000000-0008-0000-0100-0000A9020000}"/>
            </a:ext>
          </a:extLst>
        </xdr:cNvPr>
        <xdr:cNvSpPr txBox="1"/>
      </xdr:nvSpPr>
      <xdr:spPr>
        <a:xfrm>
          <a:off x="12015411" y="1692530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82" name="正方形/長方形 681">
          <a:extLst>
            <a:ext uri="{FF2B5EF4-FFF2-40B4-BE49-F238E27FC236}">
              <a16:creationId xmlns:a16="http://schemas.microsoft.com/office/drawing/2014/main" id="{00000000-0008-0000-0100-0000AA020000}"/>
            </a:ext>
          </a:extLst>
        </xdr:cNvPr>
        <xdr:cNvSpPr/>
      </xdr:nvSpPr>
      <xdr:spPr>
        <a:xfrm>
          <a:off x="17373600" y="15621000"/>
          <a:ext cx="44958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83" name="正方形/長方形 682">
          <a:extLst>
            <a:ext uri="{FF2B5EF4-FFF2-40B4-BE49-F238E27FC236}">
              <a16:creationId xmlns:a16="http://schemas.microsoft.com/office/drawing/2014/main" id="{00000000-0008-0000-0100-0000AB020000}"/>
            </a:ext>
          </a:extLst>
        </xdr:cNvPr>
        <xdr:cNvSpPr/>
      </xdr:nvSpPr>
      <xdr:spPr>
        <a:xfrm>
          <a:off x="17500600" y="1628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84" name="正方形/長方形 683">
          <a:extLst>
            <a:ext uri="{FF2B5EF4-FFF2-40B4-BE49-F238E27FC236}">
              <a16:creationId xmlns:a16="http://schemas.microsoft.com/office/drawing/2014/main" id="{00000000-0008-0000-0100-0000AC020000}"/>
            </a:ext>
          </a:extLst>
        </xdr:cNvPr>
        <xdr:cNvSpPr/>
      </xdr:nvSpPr>
      <xdr:spPr>
        <a:xfrm>
          <a:off x="17500600" y="1648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85" name="正方形/長方形 684">
          <a:extLst>
            <a:ext uri="{FF2B5EF4-FFF2-40B4-BE49-F238E27FC236}">
              <a16:creationId xmlns:a16="http://schemas.microsoft.com/office/drawing/2014/main" id="{00000000-0008-0000-0100-0000AD020000}"/>
            </a:ext>
          </a:extLst>
        </xdr:cNvPr>
        <xdr:cNvSpPr/>
      </xdr:nvSpPr>
      <xdr:spPr>
        <a:xfrm>
          <a:off x="18459450" y="1628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86" name="正方形/長方形 685">
          <a:extLst>
            <a:ext uri="{FF2B5EF4-FFF2-40B4-BE49-F238E27FC236}">
              <a16:creationId xmlns:a16="http://schemas.microsoft.com/office/drawing/2014/main" id="{00000000-0008-0000-0100-0000AE020000}"/>
            </a:ext>
          </a:extLst>
        </xdr:cNvPr>
        <xdr:cNvSpPr/>
      </xdr:nvSpPr>
      <xdr:spPr>
        <a:xfrm>
          <a:off x="18459450" y="1648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87" name="正方形/長方形 686">
          <a:extLst>
            <a:ext uri="{FF2B5EF4-FFF2-40B4-BE49-F238E27FC236}">
              <a16:creationId xmlns:a16="http://schemas.microsoft.com/office/drawing/2014/main" id="{00000000-0008-0000-0100-0000AF020000}"/>
            </a:ext>
          </a:extLst>
        </xdr:cNvPr>
        <xdr:cNvSpPr/>
      </xdr:nvSpPr>
      <xdr:spPr>
        <a:xfrm>
          <a:off x="19545300" y="1628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88" name="正方形/長方形 687">
          <a:extLst>
            <a:ext uri="{FF2B5EF4-FFF2-40B4-BE49-F238E27FC236}">
              <a16:creationId xmlns:a16="http://schemas.microsoft.com/office/drawing/2014/main" id="{00000000-0008-0000-0100-0000B0020000}"/>
            </a:ext>
          </a:extLst>
        </xdr:cNvPr>
        <xdr:cNvSpPr/>
      </xdr:nvSpPr>
      <xdr:spPr>
        <a:xfrm>
          <a:off x="19545300" y="1648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89" name="正方形/長方形 688">
          <a:extLst>
            <a:ext uri="{FF2B5EF4-FFF2-40B4-BE49-F238E27FC236}">
              <a16:creationId xmlns:a16="http://schemas.microsoft.com/office/drawing/2014/main" id="{00000000-0008-0000-0100-0000B1020000}"/>
            </a:ext>
          </a:extLst>
        </xdr:cNvPr>
        <xdr:cNvSpPr/>
      </xdr:nvSpPr>
      <xdr:spPr>
        <a:xfrm>
          <a:off x="17373600" y="16764000"/>
          <a:ext cx="4495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90" name="テキスト ボックス 689">
          <a:extLst>
            <a:ext uri="{FF2B5EF4-FFF2-40B4-BE49-F238E27FC236}">
              <a16:creationId xmlns:a16="http://schemas.microsoft.com/office/drawing/2014/main" id="{00000000-0008-0000-0100-0000B2020000}"/>
            </a:ext>
          </a:extLst>
        </xdr:cNvPr>
        <xdr:cNvSpPr txBox="1"/>
      </xdr:nvSpPr>
      <xdr:spPr>
        <a:xfrm>
          <a:off x="17345025"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91" name="直線コネクタ 690">
          <a:extLst>
            <a:ext uri="{FF2B5EF4-FFF2-40B4-BE49-F238E27FC236}">
              <a16:creationId xmlns:a16="http://schemas.microsoft.com/office/drawing/2014/main" id="{00000000-0008-0000-0100-0000B3020000}"/>
            </a:ext>
          </a:extLst>
        </xdr:cNvPr>
        <xdr:cNvCxnSpPr/>
      </xdr:nvCxnSpPr>
      <xdr:spPr>
        <a:xfrm>
          <a:off x="17373600" y="19050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92" name="直線コネクタ 691">
          <a:extLst>
            <a:ext uri="{FF2B5EF4-FFF2-40B4-BE49-F238E27FC236}">
              <a16:creationId xmlns:a16="http://schemas.microsoft.com/office/drawing/2014/main" id="{00000000-0008-0000-0100-0000B4020000}"/>
            </a:ext>
          </a:extLst>
        </xdr:cNvPr>
        <xdr:cNvCxnSpPr/>
      </xdr:nvCxnSpPr>
      <xdr:spPr>
        <a:xfrm>
          <a:off x="17373600" y="18669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93" name="テキスト ボックス 692">
          <a:extLst>
            <a:ext uri="{FF2B5EF4-FFF2-40B4-BE49-F238E27FC236}">
              <a16:creationId xmlns:a16="http://schemas.microsoft.com/office/drawing/2014/main" id="{00000000-0008-0000-0100-0000B5020000}"/>
            </a:ext>
          </a:extLst>
        </xdr:cNvPr>
        <xdr:cNvSpPr txBox="1"/>
      </xdr:nvSpPr>
      <xdr:spPr>
        <a:xfrm>
          <a:off x="16934996"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94" name="直線コネクタ 693">
          <a:extLst>
            <a:ext uri="{FF2B5EF4-FFF2-40B4-BE49-F238E27FC236}">
              <a16:creationId xmlns:a16="http://schemas.microsoft.com/office/drawing/2014/main" id="{00000000-0008-0000-0100-0000B6020000}"/>
            </a:ext>
          </a:extLst>
        </xdr:cNvPr>
        <xdr:cNvCxnSpPr/>
      </xdr:nvCxnSpPr>
      <xdr:spPr>
        <a:xfrm>
          <a:off x="17373600" y="18288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95" name="テキスト ボックス 694">
          <a:extLst>
            <a:ext uri="{FF2B5EF4-FFF2-40B4-BE49-F238E27FC236}">
              <a16:creationId xmlns:a16="http://schemas.microsoft.com/office/drawing/2014/main" id="{00000000-0008-0000-0100-0000B7020000}"/>
            </a:ext>
          </a:extLst>
        </xdr:cNvPr>
        <xdr:cNvSpPr txBox="1"/>
      </xdr:nvSpPr>
      <xdr:spPr>
        <a:xfrm>
          <a:off x="16934996"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96" name="直線コネクタ 695">
          <a:extLst>
            <a:ext uri="{FF2B5EF4-FFF2-40B4-BE49-F238E27FC236}">
              <a16:creationId xmlns:a16="http://schemas.microsoft.com/office/drawing/2014/main" id="{00000000-0008-0000-0100-0000B8020000}"/>
            </a:ext>
          </a:extLst>
        </xdr:cNvPr>
        <xdr:cNvCxnSpPr/>
      </xdr:nvCxnSpPr>
      <xdr:spPr>
        <a:xfrm>
          <a:off x="17373600" y="17907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103</xdr:row>
      <xdr:rowOff>105427</xdr:rowOff>
    </xdr:from>
    <xdr:ext cx="531299" cy="259045"/>
    <xdr:sp macro="" textlink="">
      <xdr:nvSpPr>
        <xdr:cNvPr id="697" name="テキスト ボックス 696">
          <a:extLst>
            <a:ext uri="{FF2B5EF4-FFF2-40B4-BE49-F238E27FC236}">
              <a16:creationId xmlns:a16="http://schemas.microsoft.com/office/drawing/2014/main" id="{00000000-0008-0000-0100-0000B9020000}"/>
            </a:ext>
          </a:extLst>
        </xdr:cNvPr>
        <xdr:cNvSpPr txBox="1"/>
      </xdr:nvSpPr>
      <xdr:spPr>
        <a:xfrm>
          <a:off x="16870876" y="177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98" name="直線コネクタ 697">
          <a:extLst>
            <a:ext uri="{FF2B5EF4-FFF2-40B4-BE49-F238E27FC236}">
              <a16:creationId xmlns:a16="http://schemas.microsoft.com/office/drawing/2014/main" id="{00000000-0008-0000-0100-0000BA020000}"/>
            </a:ext>
          </a:extLst>
        </xdr:cNvPr>
        <xdr:cNvCxnSpPr/>
      </xdr:nvCxnSpPr>
      <xdr:spPr>
        <a:xfrm>
          <a:off x="17373600" y="17526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101</xdr:row>
      <xdr:rowOff>67327</xdr:rowOff>
    </xdr:from>
    <xdr:ext cx="531299" cy="259045"/>
    <xdr:sp macro="" textlink="">
      <xdr:nvSpPr>
        <xdr:cNvPr id="699" name="テキスト ボックス 698">
          <a:extLst>
            <a:ext uri="{FF2B5EF4-FFF2-40B4-BE49-F238E27FC236}">
              <a16:creationId xmlns:a16="http://schemas.microsoft.com/office/drawing/2014/main" id="{00000000-0008-0000-0100-0000BB020000}"/>
            </a:ext>
          </a:extLst>
        </xdr:cNvPr>
        <xdr:cNvSpPr txBox="1"/>
      </xdr:nvSpPr>
      <xdr:spPr>
        <a:xfrm>
          <a:off x="16870876" y="173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00" name="直線コネクタ 699">
          <a:extLst>
            <a:ext uri="{FF2B5EF4-FFF2-40B4-BE49-F238E27FC236}">
              <a16:creationId xmlns:a16="http://schemas.microsoft.com/office/drawing/2014/main" id="{00000000-0008-0000-0100-0000BC020000}"/>
            </a:ext>
          </a:extLst>
        </xdr:cNvPr>
        <xdr:cNvCxnSpPr/>
      </xdr:nvCxnSpPr>
      <xdr:spPr>
        <a:xfrm>
          <a:off x="17373600" y="17145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99</xdr:row>
      <xdr:rowOff>29227</xdr:rowOff>
    </xdr:from>
    <xdr:ext cx="531299" cy="259045"/>
    <xdr:sp macro="" textlink="">
      <xdr:nvSpPr>
        <xdr:cNvPr id="701" name="テキスト ボックス 700">
          <a:extLst>
            <a:ext uri="{FF2B5EF4-FFF2-40B4-BE49-F238E27FC236}">
              <a16:creationId xmlns:a16="http://schemas.microsoft.com/office/drawing/2014/main" id="{00000000-0008-0000-0100-0000BD020000}"/>
            </a:ext>
          </a:extLst>
        </xdr:cNvPr>
        <xdr:cNvSpPr txBox="1"/>
      </xdr:nvSpPr>
      <xdr:spPr>
        <a:xfrm>
          <a:off x="16870876" y="1700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02" name="直線コネクタ 701">
          <a:extLst>
            <a:ext uri="{FF2B5EF4-FFF2-40B4-BE49-F238E27FC236}">
              <a16:creationId xmlns:a16="http://schemas.microsoft.com/office/drawing/2014/main" id="{00000000-0008-0000-0100-0000BE020000}"/>
            </a:ext>
          </a:extLst>
        </xdr:cNvPr>
        <xdr:cNvCxnSpPr/>
      </xdr:nvCxnSpPr>
      <xdr:spPr>
        <a:xfrm>
          <a:off x="17373600" y="16764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703" name="テキスト ボックス 702">
          <a:extLst>
            <a:ext uri="{FF2B5EF4-FFF2-40B4-BE49-F238E27FC236}">
              <a16:creationId xmlns:a16="http://schemas.microsoft.com/office/drawing/2014/main" id="{00000000-0008-0000-0100-0000BF020000}"/>
            </a:ext>
          </a:extLst>
        </xdr:cNvPr>
        <xdr:cNvSpPr txBox="1"/>
      </xdr:nvSpPr>
      <xdr:spPr>
        <a:xfrm>
          <a:off x="16870876" y="1662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04" name="【公民館】&#10;一人当たり面積グラフ枠">
          <a:extLst>
            <a:ext uri="{FF2B5EF4-FFF2-40B4-BE49-F238E27FC236}">
              <a16:creationId xmlns:a16="http://schemas.microsoft.com/office/drawing/2014/main" id="{00000000-0008-0000-0100-0000C0020000}"/>
            </a:ext>
          </a:extLst>
        </xdr:cNvPr>
        <xdr:cNvSpPr/>
      </xdr:nvSpPr>
      <xdr:spPr>
        <a:xfrm>
          <a:off x="17373600" y="16764000"/>
          <a:ext cx="4495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14097</xdr:rowOff>
    </xdr:from>
    <xdr:to>
      <xdr:col>116</xdr:col>
      <xdr:colOff>62864</xdr:colOff>
      <xdr:row>108</xdr:row>
      <xdr:rowOff>150191</xdr:rowOff>
    </xdr:to>
    <xdr:cxnSp macro="">
      <xdr:nvCxnSpPr>
        <xdr:cNvPr id="705" name="直線コネクタ 704">
          <a:extLst>
            <a:ext uri="{FF2B5EF4-FFF2-40B4-BE49-F238E27FC236}">
              <a16:creationId xmlns:a16="http://schemas.microsoft.com/office/drawing/2014/main" id="{00000000-0008-0000-0100-0000C1020000}"/>
            </a:ext>
          </a:extLst>
        </xdr:cNvPr>
        <xdr:cNvCxnSpPr/>
      </xdr:nvCxnSpPr>
      <xdr:spPr>
        <a:xfrm flipV="1">
          <a:off x="21055964" y="17330547"/>
          <a:ext cx="0" cy="13362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154018</xdr:rowOff>
    </xdr:from>
    <xdr:ext cx="469744" cy="259045"/>
    <xdr:sp macro="" textlink="">
      <xdr:nvSpPr>
        <xdr:cNvPr id="706" name="【公民館】&#10;一人当たり面積最小値テキスト">
          <a:extLst>
            <a:ext uri="{FF2B5EF4-FFF2-40B4-BE49-F238E27FC236}">
              <a16:creationId xmlns:a16="http://schemas.microsoft.com/office/drawing/2014/main" id="{00000000-0008-0000-0100-0000C2020000}"/>
            </a:ext>
          </a:extLst>
        </xdr:cNvPr>
        <xdr:cNvSpPr txBox="1"/>
      </xdr:nvSpPr>
      <xdr:spPr>
        <a:xfrm>
          <a:off x="21094700" y="18670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150191</xdr:rowOff>
    </xdr:from>
    <xdr:to>
      <xdr:col>116</xdr:col>
      <xdr:colOff>152400</xdr:colOff>
      <xdr:row>108</xdr:row>
      <xdr:rowOff>150191</xdr:rowOff>
    </xdr:to>
    <xdr:cxnSp macro="">
      <xdr:nvCxnSpPr>
        <xdr:cNvPr id="707" name="直線コネクタ 706">
          <a:extLst>
            <a:ext uri="{FF2B5EF4-FFF2-40B4-BE49-F238E27FC236}">
              <a16:creationId xmlns:a16="http://schemas.microsoft.com/office/drawing/2014/main" id="{00000000-0008-0000-0100-0000C3020000}"/>
            </a:ext>
          </a:extLst>
        </xdr:cNvPr>
        <xdr:cNvCxnSpPr/>
      </xdr:nvCxnSpPr>
      <xdr:spPr>
        <a:xfrm>
          <a:off x="20977225" y="18666791"/>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132224</xdr:rowOff>
    </xdr:from>
    <xdr:ext cx="534377" cy="259045"/>
    <xdr:sp macro="" textlink="">
      <xdr:nvSpPr>
        <xdr:cNvPr id="708" name="【公民館】&#10;一人当たり面積最大値テキスト">
          <a:extLst>
            <a:ext uri="{FF2B5EF4-FFF2-40B4-BE49-F238E27FC236}">
              <a16:creationId xmlns:a16="http://schemas.microsoft.com/office/drawing/2014/main" id="{00000000-0008-0000-0100-0000C4020000}"/>
            </a:ext>
          </a:extLst>
        </xdr:cNvPr>
        <xdr:cNvSpPr txBox="1"/>
      </xdr:nvSpPr>
      <xdr:spPr>
        <a:xfrm>
          <a:off x="21094700" y="17105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14097</xdr:rowOff>
    </xdr:from>
    <xdr:to>
      <xdr:col>116</xdr:col>
      <xdr:colOff>152400</xdr:colOff>
      <xdr:row>101</xdr:row>
      <xdr:rowOff>14097</xdr:rowOff>
    </xdr:to>
    <xdr:cxnSp macro="">
      <xdr:nvCxnSpPr>
        <xdr:cNvPr id="709" name="直線コネクタ 708">
          <a:extLst>
            <a:ext uri="{FF2B5EF4-FFF2-40B4-BE49-F238E27FC236}">
              <a16:creationId xmlns:a16="http://schemas.microsoft.com/office/drawing/2014/main" id="{00000000-0008-0000-0100-0000C5020000}"/>
            </a:ext>
          </a:extLst>
        </xdr:cNvPr>
        <xdr:cNvCxnSpPr/>
      </xdr:nvCxnSpPr>
      <xdr:spPr>
        <a:xfrm>
          <a:off x="20977225" y="17330547"/>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7332</xdr:rowOff>
    </xdr:from>
    <xdr:ext cx="469744" cy="259045"/>
    <xdr:sp macro="" textlink="">
      <xdr:nvSpPr>
        <xdr:cNvPr id="710" name="【公民館】&#10;一人当たり面積平均値テキスト">
          <a:extLst>
            <a:ext uri="{FF2B5EF4-FFF2-40B4-BE49-F238E27FC236}">
              <a16:creationId xmlns:a16="http://schemas.microsoft.com/office/drawing/2014/main" id="{00000000-0008-0000-0100-0000C6020000}"/>
            </a:ext>
          </a:extLst>
        </xdr:cNvPr>
        <xdr:cNvSpPr txBox="1"/>
      </xdr:nvSpPr>
      <xdr:spPr>
        <a:xfrm>
          <a:off x="21094700" y="185239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28905</xdr:rowOff>
    </xdr:from>
    <xdr:to>
      <xdr:col>116</xdr:col>
      <xdr:colOff>114300</xdr:colOff>
      <xdr:row>108</xdr:row>
      <xdr:rowOff>130505</xdr:rowOff>
    </xdr:to>
    <xdr:sp macro="" textlink="">
      <xdr:nvSpPr>
        <xdr:cNvPr id="711" name="フローチャート: 判断 710">
          <a:extLst>
            <a:ext uri="{FF2B5EF4-FFF2-40B4-BE49-F238E27FC236}">
              <a16:creationId xmlns:a16="http://schemas.microsoft.com/office/drawing/2014/main" id="{00000000-0008-0000-0100-0000C7020000}"/>
            </a:ext>
          </a:extLst>
        </xdr:cNvPr>
        <xdr:cNvSpPr/>
      </xdr:nvSpPr>
      <xdr:spPr>
        <a:xfrm>
          <a:off x="21005800" y="18545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108</xdr:row>
      <xdr:rowOff>27076</xdr:rowOff>
    </xdr:from>
    <xdr:to>
      <xdr:col>112</xdr:col>
      <xdr:colOff>38100</xdr:colOff>
      <xdr:row>108</xdr:row>
      <xdr:rowOff>128676</xdr:rowOff>
    </xdr:to>
    <xdr:sp macro="" textlink="">
      <xdr:nvSpPr>
        <xdr:cNvPr id="712" name="フローチャート: 判断 711">
          <a:extLst>
            <a:ext uri="{FF2B5EF4-FFF2-40B4-BE49-F238E27FC236}">
              <a16:creationId xmlns:a16="http://schemas.microsoft.com/office/drawing/2014/main" id="{00000000-0008-0000-0100-0000C8020000}"/>
            </a:ext>
          </a:extLst>
        </xdr:cNvPr>
        <xdr:cNvSpPr/>
      </xdr:nvSpPr>
      <xdr:spPr>
        <a:xfrm>
          <a:off x="20215225" y="18543676"/>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108</xdr:row>
      <xdr:rowOff>21971</xdr:rowOff>
    </xdr:from>
    <xdr:to>
      <xdr:col>107</xdr:col>
      <xdr:colOff>101600</xdr:colOff>
      <xdr:row>108</xdr:row>
      <xdr:rowOff>123571</xdr:rowOff>
    </xdr:to>
    <xdr:sp macro="" textlink="">
      <xdr:nvSpPr>
        <xdr:cNvPr id="713" name="フローチャート: 判断 712">
          <a:extLst>
            <a:ext uri="{FF2B5EF4-FFF2-40B4-BE49-F238E27FC236}">
              <a16:creationId xmlns:a16="http://schemas.microsoft.com/office/drawing/2014/main" id="{00000000-0008-0000-0100-0000C9020000}"/>
            </a:ext>
          </a:extLst>
        </xdr:cNvPr>
        <xdr:cNvSpPr/>
      </xdr:nvSpPr>
      <xdr:spPr>
        <a:xfrm>
          <a:off x="19364325" y="18538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108</xdr:row>
      <xdr:rowOff>26009</xdr:rowOff>
    </xdr:from>
    <xdr:to>
      <xdr:col>102</xdr:col>
      <xdr:colOff>165100</xdr:colOff>
      <xdr:row>108</xdr:row>
      <xdr:rowOff>127609</xdr:rowOff>
    </xdr:to>
    <xdr:sp macro="" textlink="">
      <xdr:nvSpPr>
        <xdr:cNvPr id="714" name="フローチャート: 判断 713">
          <a:extLst>
            <a:ext uri="{FF2B5EF4-FFF2-40B4-BE49-F238E27FC236}">
              <a16:creationId xmlns:a16="http://schemas.microsoft.com/office/drawing/2014/main" id="{00000000-0008-0000-0100-0000CA020000}"/>
            </a:ext>
          </a:extLst>
        </xdr:cNvPr>
        <xdr:cNvSpPr/>
      </xdr:nvSpPr>
      <xdr:spPr>
        <a:xfrm>
          <a:off x="18522950" y="18542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108</xdr:row>
      <xdr:rowOff>37897</xdr:rowOff>
    </xdr:from>
    <xdr:to>
      <xdr:col>98</xdr:col>
      <xdr:colOff>38100</xdr:colOff>
      <xdr:row>108</xdr:row>
      <xdr:rowOff>139497</xdr:rowOff>
    </xdr:to>
    <xdr:sp macro="" textlink="">
      <xdr:nvSpPr>
        <xdr:cNvPr id="715" name="フローチャート: 判断 714">
          <a:extLst>
            <a:ext uri="{FF2B5EF4-FFF2-40B4-BE49-F238E27FC236}">
              <a16:creationId xmlns:a16="http://schemas.microsoft.com/office/drawing/2014/main" id="{00000000-0008-0000-0100-0000CB020000}"/>
            </a:ext>
          </a:extLst>
        </xdr:cNvPr>
        <xdr:cNvSpPr/>
      </xdr:nvSpPr>
      <xdr:spPr>
        <a:xfrm>
          <a:off x="17681575" y="18554497"/>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16" name="テキスト ボックス 715">
          <a:extLst>
            <a:ext uri="{FF2B5EF4-FFF2-40B4-BE49-F238E27FC236}">
              <a16:creationId xmlns:a16="http://schemas.microsoft.com/office/drawing/2014/main" id="{00000000-0008-0000-0100-0000CC020000}"/>
            </a:ext>
          </a:extLst>
        </xdr:cNvPr>
        <xdr:cNvSpPr txBox="1"/>
      </xdr:nvSpPr>
      <xdr:spPr>
        <a:xfrm>
          <a:off x="2087562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17" name="テキスト ボックス 716">
          <a:extLst>
            <a:ext uri="{FF2B5EF4-FFF2-40B4-BE49-F238E27FC236}">
              <a16:creationId xmlns:a16="http://schemas.microsoft.com/office/drawing/2014/main" id="{00000000-0008-0000-0100-0000CD020000}"/>
            </a:ext>
          </a:extLst>
        </xdr:cNvPr>
        <xdr:cNvSpPr txBox="1"/>
      </xdr:nvSpPr>
      <xdr:spPr>
        <a:xfrm>
          <a:off x="200850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18" name="テキスト ボックス 717">
          <a:extLst>
            <a:ext uri="{FF2B5EF4-FFF2-40B4-BE49-F238E27FC236}">
              <a16:creationId xmlns:a16="http://schemas.microsoft.com/office/drawing/2014/main" id="{00000000-0008-0000-0100-0000CE020000}"/>
            </a:ext>
          </a:extLst>
        </xdr:cNvPr>
        <xdr:cNvSpPr txBox="1"/>
      </xdr:nvSpPr>
      <xdr:spPr>
        <a:xfrm>
          <a:off x="192341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19" name="テキスト ボックス 718">
          <a:extLst>
            <a:ext uri="{FF2B5EF4-FFF2-40B4-BE49-F238E27FC236}">
              <a16:creationId xmlns:a16="http://schemas.microsoft.com/office/drawing/2014/main" id="{00000000-0008-0000-0100-0000CF020000}"/>
            </a:ext>
          </a:extLst>
        </xdr:cNvPr>
        <xdr:cNvSpPr txBox="1"/>
      </xdr:nvSpPr>
      <xdr:spPr>
        <a:xfrm>
          <a:off x="1839277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20" name="テキスト ボックス 719">
          <a:extLst>
            <a:ext uri="{FF2B5EF4-FFF2-40B4-BE49-F238E27FC236}">
              <a16:creationId xmlns:a16="http://schemas.microsoft.com/office/drawing/2014/main" id="{00000000-0008-0000-0100-0000D0020000}"/>
            </a:ext>
          </a:extLst>
        </xdr:cNvPr>
        <xdr:cNvSpPr txBox="1"/>
      </xdr:nvSpPr>
      <xdr:spPr>
        <a:xfrm>
          <a:off x="175514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108</xdr:row>
      <xdr:rowOff>38430</xdr:rowOff>
    </xdr:from>
    <xdr:to>
      <xdr:col>98</xdr:col>
      <xdr:colOff>38100</xdr:colOff>
      <xdr:row>108</xdr:row>
      <xdr:rowOff>140030</xdr:rowOff>
    </xdr:to>
    <xdr:sp macro="" textlink="">
      <xdr:nvSpPr>
        <xdr:cNvPr id="721" name="楕円 720">
          <a:extLst>
            <a:ext uri="{FF2B5EF4-FFF2-40B4-BE49-F238E27FC236}">
              <a16:creationId xmlns:a16="http://schemas.microsoft.com/office/drawing/2014/main" id="{00000000-0008-0000-0100-0000D1020000}"/>
            </a:ext>
          </a:extLst>
        </xdr:cNvPr>
        <xdr:cNvSpPr/>
      </xdr:nvSpPr>
      <xdr:spPr>
        <a:xfrm>
          <a:off x="17681575" y="18555030"/>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106</xdr:row>
      <xdr:rowOff>145203</xdr:rowOff>
    </xdr:from>
    <xdr:ext cx="469744" cy="259045"/>
    <xdr:sp macro="" textlink="">
      <xdr:nvSpPr>
        <xdr:cNvPr id="722" name="n_1aveValue【公民館】&#10;一人当たり面積">
          <a:extLst>
            <a:ext uri="{FF2B5EF4-FFF2-40B4-BE49-F238E27FC236}">
              <a16:creationId xmlns:a16="http://schemas.microsoft.com/office/drawing/2014/main" id="{00000000-0008-0000-0100-0000D2020000}"/>
            </a:ext>
          </a:extLst>
        </xdr:cNvPr>
        <xdr:cNvSpPr txBox="1"/>
      </xdr:nvSpPr>
      <xdr:spPr>
        <a:xfrm>
          <a:off x="20027977" y="18318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140098</xdr:rowOff>
    </xdr:from>
    <xdr:ext cx="469744" cy="259045"/>
    <xdr:sp macro="" textlink="">
      <xdr:nvSpPr>
        <xdr:cNvPr id="723" name="n_2aveValue【公民館】&#10;一人当たり面積">
          <a:extLst>
            <a:ext uri="{FF2B5EF4-FFF2-40B4-BE49-F238E27FC236}">
              <a16:creationId xmlns:a16="http://schemas.microsoft.com/office/drawing/2014/main" id="{00000000-0008-0000-0100-0000D3020000}"/>
            </a:ext>
          </a:extLst>
        </xdr:cNvPr>
        <xdr:cNvSpPr txBox="1"/>
      </xdr:nvSpPr>
      <xdr:spPr>
        <a:xfrm>
          <a:off x="19189777" y="18313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144136</xdr:rowOff>
    </xdr:from>
    <xdr:ext cx="469744" cy="259045"/>
    <xdr:sp macro="" textlink="">
      <xdr:nvSpPr>
        <xdr:cNvPr id="724" name="n_3aveValue【公民館】&#10;一人当たり面積">
          <a:extLst>
            <a:ext uri="{FF2B5EF4-FFF2-40B4-BE49-F238E27FC236}">
              <a16:creationId xmlns:a16="http://schemas.microsoft.com/office/drawing/2014/main" id="{00000000-0008-0000-0100-0000D4020000}"/>
            </a:ext>
          </a:extLst>
        </xdr:cNvPr>
        <xdr:cNvSpPr txBox="1"/>
      </xdr:nvSpPr>
      <xdr:spPr>
        <a:xfrm>
          <a:off x="18348402" y="18317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156024</xdr:rowOff>
    </xdr:from>
    <xdr:ext cx="469744" cy="259045"/>
    <xdr:sp macro="" textlink="">
      <xdr:nvSpPr>
        <xdr:cNvPr id="725" name="n_4aveValue【公民館】&#10;一人当たり面積">
          <a:extLst>
            <a:ext uri="{FF2B5EF4-FFF2-40B4-BE49-F238E27FC236}">
              <a16:creationId xmlns:a16="http://schemas.microsoft.com/office/drawing/2014/main" id="{00000000-0008-0000-0100-0000D5020000}"/>
            </a:ext>
          </a:extLst>
        </xdr:cNvPr>
        <xdr:cNvSpPr txBox="1"/>
      </xdr:nvSpPr>
      <xdr:spPr>
        <a:xfrm>
          <a:off x="17507027" y="18329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131157</xdr:rowOff>
    </xdr:from>
    <xdr:ext cx="469744" cy="259045"/>
    <xdr:sp macro="" textlink="">
      <xdr:nvSpPr>
        <xdr:cNvPr id="726" name="n_4mainValue【公民館】&#10;一人当たり面積">
          <a:extLst>
            <a:ext uri="{FF2B5EF4-FFF2-40B4-BE49-F238E27FC236}">
              <a16:creationId xmlns:a16="http://schemas.microsoft.com/office/drawing/2014/main" id="{00000000-0008-0000-0100-0000D6020000}"/>
            </a:ext>
          </a:extLst>
        </xdr:cNvPr>
        <xdr:cNvSpPr txBox="1"/>
      </xdr:nvSpPr>
      <xdr:spPr>
        <a:xfrm>
          <a:off x="17507027" y="18647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27" name="正方形/長方形 726">
          <a:extLst>
            <a:ext uri="{FF2B5EF4-FFF2-40B4-BE49-F238E27FC236}">
              <a16:creationId xmlns:a16="http://schemas.microsoft.com/office/drawing/2014/main" id="{00000000-0008-0000-0100-0000D7020000}"/>
            </a:ext>
          </a:extLst>
        </xdr:cNvPr>
        <xdr:cNvSpPr/>
      </xdr:nvSpPr>
      <xdr:spPr>
        <a:xfrm>
          <a:off x="723900" y="19431000"/>
          <a:ext cx="211455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28" name="正方形/長方形 727">
          <a:extLst>
            <a:ext uri="{FF2B5EF4-FFF2-40B4-BE49-F238E27FC236}">
              <a16:creationId xmlns:a16="http://schemas.microsoft.com/office/drawing/2014/main" id="{00000000-0008-0000-0100-0000D8020000}"/>
            </a:ext>
          </a:extLst>
        </xdr:cNvPr>
        <xdr:cNvSpPr/>
      </xdr:nvSpPr>
      <xdr:spPr>
        <a:xfrm>
          <a:off x="723900" y="19494500"/>
          <a:ext cx="3657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29" name="テキスト ボックス 728">
          <a:extLst>
            <a:ext uri="{FF2B5EF4-FFF2-40B4-BE49-F238E27FC236}">
              <a16:creationId xmlns:a16="http://schemas.microsoft.com/office/drawing/2014/main" id="{00000000-0008-0000-0100-0000D9020000}"/>
            </a:ext>
          </a:extLst>
        </xdr:cNvPr>
        <xdr:cNvSpPr txBox="1"/>
      </xdr:nvSpPr>
      <xdr:spPr>
        <a:xfrm>
          <a:off x="800100" y="19748500"/>
          <a:ext cx="209804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に有形固定資産減価償却率が改善されているのが、公営住宅および学校施設である。公営住宅は、新村営南原団地が建築されたためである。学校施設は、多良間中学校グラウンド全天候型改修事業が完了したた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道路および橋りょう・トンネル（該当するのは「中央線橋」のみ）については、有形固定資産減価償却率が</a:t>
          </a:r>
          <a:r>
            <a:rPr kumimoji="1" lang="en-US" altLang="ja-JP" sz="1300">
              <a:latin typeface="ＭＳ Ｐゴシック" panose="020B0600070205080204" pitchFamily="50" charset="-128"/>
              <a:ea typeface="ＭＳ Ｐゴシック" panose="020B0600070205080204" pitchFamily="50" charset="-128"/>
            </a:rPr>
            <a:t>50%</a:t>
          </a:r>
          <a:r>
            <a:rPr kumimoji="1" lang="ja-JP" altLang="en-US" sz="1300">
              <a:latin typeface="ＭＳ Ｐゴシック" panose="020B0600070205080204" pitchFamily="50" charset="-128"/>
              <a:ea typeface="ＭＳ Ｐゴシック" panose="020B0600070205080204" pitchFamily="50" charset="-128"/>
            </a:rPr>
            <a:t>を超えている。日常点検や定期点検、異常時の点検を行うと同時に補修工事を実施する等、インフラの維持管理に努めていく。</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本村では令和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月に、公共施設の維持管理費用や更新費用等を踏まえたライフサイクルコストの縮減、財政負担の軽減・平準化につなげることを目的に、個別管理計画を策定し、各公共施設等の具体的な方針を定めている。また、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月に同計画の上位計画である公共施設等総合管理計画を改訂している。今後はこれらの各種計画に沿った公共施設管理を進めながら、社会情勢の変化や事業の進捗状況等、必要に応じて計画の見直しも行っていく。</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606425" y="127000"/>
          <a:ext cx="12061825"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18097500" y="190500"/>
          <a:ext cx="37719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200-000004000000}"/>
            </a:ext>
          </a:extLst>
        </xdr:cNvPr>
        <xdr:cNvSpPr/>
      </xdr:nvSpPr>
      <xdr:spPr>
        <a:xfrm>
          <a:off x="18116550" y="215900"/>
          <a:ext cx="37274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200-000005000000}"/>
            </a:ext>
          </a:extLst>
        </xdr:cNvPr>
        <xdr:cNvSpPr/>
      </xdr:nvSpPr>
      <xdr:spPr>
        <a:xfrm>
          <a:off x="18141950" y="241300"/>
          <a:ext cx="36703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沖縄県多良間村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200-000006000000}"/>
            </a:ext>
          </a:extLst>
        </xdr:cNvPr>
        <xdr:cNvSpPr/>
      </xdr:nvSpPr>
      <xdr:spPr>
        <a:xfrm>
          <a:off x="15446375" y="190500"/>
          <a:ext cx="2527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200-000007000000}"/>
            </a:ext>
          </a:extLst>
        </xdr:cNvPr>
        <xdr:cNvSpPr/>
      </xdr:nvSpPr>
      <xdr:spPr>
        <a:xfrm>
          <a:off x="15471775" y="215900"/>
          <a:ext cx="2482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200-000008000000}"/>
            </a:ext>
          </a:extLst>
        </xdr:cNvPr>
        <xdr:cNvSpPr/>
      </xdr:nvSpPr>
      <xdr:spPr>
        <a:xfrm>
          <a:off x="15497175" y="241300"/>
          <a:ext cx="242570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200-000009000000}"/>
            </a:ext>
          </a:extLst>
        </xdr:cNvPr>
        <xdr:cNvSpPr/>
      </xdr:nvSpPr>
      <xdr:spPr>
        <a:xfrm>
          <a:off x="723900" y="889000"/>
          <a:ext cx="9591675"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850900" y="920750"/>
          <a:ext cx="13208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200-00000B000000}"/>
            </a:ext>
          </a:extLst>
        </xdr:cNvPr>
        <xdr:cNvSpPr/>
      </xdr:nvSpPr>
      <xdr:spPr>
        <a:xfrm>
          <a:off x="2117725" y="920750"/>
          <a:ext cx="1266825"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1,103
1,091
22.00
4,232,271
3,924,334
221,054
1,156,672
1,929,971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200-00000C000000}"/>
            </a:ext>
          </a:extLst>
        </xdr:cNvPr>
        <xdr:cNvSpPr/>
      </xdr:nvSpPr>
      <xdr:spPr>
        <a:xfrm>
          <a:off x="3384550" y="920750"/>
          <a:ext cx="14478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200-00000D000000}"/>
            </a:ext>
          </a:extLst>
        </xdr:cNvPr>
        <xdr:cNvSpPr/>
      </xdr:nvSpPr>
      <xdr:spPr>
        <a:xfrm>
          <a:off x="4832350" y="939800"/>
          <a:ext cx="192722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200-00000E000000}"/>
            </a:ext>
          </a:extLst>
        </xdr:cNvPr>
        <xdr:cNvSpPr/>
      </xdr:nvSpPr>
      <xdr:spPr>
        <a:xfrm>
          <a:off x="6759575" y="939800"/>
          <a:ext cx="120332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200-00000F000000}"/>
            </a:ext>
          </a:extLst>
        </xdr:cNvPr>
        <xdr:cNvSpPr/>
      </xdr:nvSpPr>
      <xdr:spPr>
        <a:xfrm>
          <a:off x="8026400" y="952500"/>
          <a:ext cx="60642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200-000010000000}"/>
            </a:ext>
          </a:extLst>
        </xdr:cNvPr>
        <xdr:cNvSpPr/>
      </xdr:nvSpPr>
      <xdr:spPr>
        <a:xfrm>
          <a:off x="4832350" y="1714500"/>
          <a:ext cx="1927225"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200-000011000000}"/>
            </a:ext>
          </a:extLst>
        </xdr:cNvPr>
        <xdr:cNvSpPr/>
      </xdr:nvSpPr>
      <xdr:spPr>
        <a:xfrm>
          <a:off x="6823075" y="1714500"/>
          <a:ext cx="325755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200-000012000000}"/>
            </a:ext>
          </a:extLst>
        </xdr:cNvPr>
        <xdr:cNvSpPr/>
      </xdr:nvSpPr>
      <xdr:spPr>
        <a:xfrm>
          <a:off x="10521950" y="889000"/>
          <a:ext cx="14478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200-000013000000}"/>
            </a:ext>
          </a:extLst>
        </xdr:cNvPr>
        <xdr:cNvSpPr/>
      </xdr:nvSpPr>
      <xdr:spPr>
        <a:xfrm>
          <a:off x="10772775" y="952500"/>
          <a:ext cx="126682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200-000014000000}"/>
            </a:ext>
          </a:extLst>
        </xdr:cNvPr>
        <xdr:cNvSpPr/>
      </xdr:nvSpPr>
      <xdr:spPr>
        <a:xfrm>
          <a:off x="10772775" y="1219200"/>
          <a:ext cx="126682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200-000015000000}"/>
            </a:ext>
          </a:extLst>
        </xdr:cNvPr>
        <xdr:cNvSpPr/>
      </xdr:nvSpPr>
      <xdr:spPr>
        <a:xfrm>
          <a:off x="10772775" y="1549400"/>
          <a:ext cx="13843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200-000016000000}"/>
            </a:ext>
          </a:extLst>
        </xdr:cNvPr>
        <xdr:cNvCxnSpPr/>
      </xdr:nvCxnSpPr>
      <xdr:spPr>
        <a:xfrm flipH="1">
          <a:off x="10604500" y="1041400"/>
          <a:ext cx="2000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200-000017000000}"/>
            </a:ext>
          </a:extLst>
        </xdr:cNvPr>
        <xdr:cNvSpPr/>
      </xdr:nvSpPr>
      <xdr:spPr>
        <a:xfrm>
          <a:off x="10658475" y="990600"/>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200-000018000000}"/>
            </a:ext>
          </a:extLst>
        </xdr:cNvPr>
        <xdr:cNvSpPr/>
      </xdr:nvSpPr>
      <xdr:spPr>
        <a:xfrm>
          <a:off x="10658475" y="1257300"/>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200-000019000000}"/>
            </a:ext>
          </a:extLst>
        </xdr:cNvPr>
        <xdr:cNvCxnSpPr/>
      </xdr:nvCxnSpPr>
      <xdr:spPr>
        <a:xfrm>
          <a:off x="1069340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200-00001A000000}"/>
            </a:ext>
          </a:extLst>
        </xdr:cNvPr>
        <xdr:cNvCxnSpPr/>
      </xdr:nvCxnSpPr>
      <xdr:spPr>
        <a:xfrm>
          <a:off x="10623550" y="1524000"/>
          <a:ext cx="16192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200-00001B000000}"/>
            </a:ext>
          </a:extLst>
        </xdr:cNvPr>
        <xdr:cNvCxnSpPr/>
      </xdr:nvCxnSpPr>
      <xdr:spPr>
        <a:xfrm flipV="1">
          <a:off x="1069340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200-00001C000000}"/>
            </a:ext>
          </a:extLst>
        </xdr:cNvPr>
        <xdr:cNvCxnSpPr/>
      </xdr:nvCxnSpPr>
      <xdr:spPr>
        <a:xfrm>
          <a:off x="10623550" y="1905000"/>
          <a:ext cx="16192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200-00001D000000}"/>
            </a:ext>
          </a:extLst>
        </xdr:cNvPr>
        <xdr:cNvSpPr txBox="1"/>
      </xdr:nvSpPr>
      <xdr:spPr>
        <a:xfrm>
          <a:off x="669925"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200-00001E000000}"/>
            </a:ext>
          </a:extLst>
        </xdr:cNvPr>
        <xdr:cNvSpPr txBox="1"/>
      </xdr:nvSpPr>
      <xdr:spPr>
        <a:xfrm>
          <a:off x="669925"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200-00001F000000}"/>
            </a:ext>
          </a:extLst>
        </xdr:cNvPr>
        <xdr:cNvSpPr txBox="1"/>
      </xdr:nvSpPr>
      <xdr:spPr>
        <a:xfrm>
          <a:off x="669925"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200-000020000000}"/>
            </a:ext>
          </a:extLst>
        </xdr:cNvPr>
        <xdr:cNvSpPr txBox="1"/>
      </xdr:nvSpPr>
      <xdr:spPr>
        <a:xfrm>
          <a:off x="669925"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200-000021000000}"/>
            </a:ext>
          </a:extLst>
        </xdr:cNvPr>
        <xdr:cNvSpPr/>
      </xdr:nvSpPr>
      <xdr:spPr>
        <a:xfrm>
          <a:off x="723900" y="4191000"/>
          <a:ext cx="44958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200-000022000000}"/>
            </a:ext>
          </a:extLst>
        </xdr:cNvPr>
        <xdr:cNvSpPr/>
      </xdr:nvSpPr>
      <xdr:spPr>
        <a:xfrm>
          <a:off x="850900" y="485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200-000023000000}"/>
            </a:ext>
          </a:extLst>
        </xdr:cNvPr>
        <xdr:cNvSpPr/>
      </xdr:nvSpPr>
      <xdr:spPr>
        <a:xfrm>
          <a:off x="850900" y="505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200-000024000000}"/>
            </a:ext>
          </a:extLst>
        </xdr:cNvPr>
        <xdr:cNvSpPr/>
      </xdr:nvSpPr>
      <xdr:spPr>
        <a:xfrm>
          <a:off x="1809750" y="485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200-000025000000}"/>
            </a:ext>
          </a:extLst>
        </xdr:cNvPr>
        <xdr:cNvSpPr/>
      </xdr:nvSpPr>
      <xdr:spPr>
        <a:xfrm>
          <a:off x="1809750" y="505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200-000026000000}"/>
            </a:ext>
          </a:extLst>
        </xdr:cNvPr>
        <xdr:cNvSpPr/>
      </xdr:nvSpPr>
      <xdr:spPr>
        <a:xfrm>
          <a:off x="2895600" y="485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200-000027000000}"/>
            </a:ext>
          </a:extLst>
        </xdr:cNvPr>
        <xdr:cNvSpPr/>
      </xdr:nvSpPr>
      <xdr:spPr>
        <a:xfrm>
          <a:off x="2895600" y="505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200-000028000000}"/>
            </a:ext>
          </a:extLst>
        </xdr:cNvPr>
        <xdr:cNvSpPr/>
      </xdr:nvSpPr>
      <xdr:spPr>
        <a:xfrm>
          <a:off x="723900" y="5334000"/>
          <a:ext cx="4495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200-000029000000}"/>
            </a:ext>
          </a:extLst>
        </xdr:cNvPr>
        <xdr:cNvSpPr txBox="1"/>
      </xdr:nvSpPr>
      <xdr:spPr>
        <a:xfrm>
          <a:off x="695325"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200-00002A000000}"/>
            </a:ext>
          </a:extLst>
        </xdr:cNvPr>
        <xdr:cNvCxnSpPr/>
      </xdr:nvCxnSpPr>
      <xdr:spPr>
        <a:xfrm>
          <a:off x="723900" y="7620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200-00002B000000}"/>
            </a:ext>
          </a:extLst>
        </xdr:cNvPr>
        <xdr:cNvSpPr txBox="1"/>
      </xdr:nvSpPr>
      <xdr:spPr>
        <a:xfrm>
          <a:off x="285296"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00000000-0008-0000-0200-00002C000000}"/>
            </a:ext>
          </a:extLst>
        </xdr:cNvPr>
        <xdr:cNvCxnSpPr/>
      </xdr:nvCxnSpPr>
      <xdr:spPr>
        <a:xfrm>
          <a:off x="723900" y="7239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00000000-0008-0000-0200-00002D000000}"/>
            </a:ext>
          </a:extLst>
        </xdr:cNvPr>
        <xdr:cNvSpPr txBox="1"/>
      </xdr:nvSpPr>
      <xdr:spPr>
        <a:xfrm>
          <a:off x="285296"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00000000-0008-0000-0200-00002E000000}"/>
            </a:ext>
          </a:extLst>
        </xdr:cNvPr>
        <xdr:cNvCxnSpPr/>
      </xdr:nvCxnSpPr>
      <xdr:spPr>
        <a:xfrm>
          <a:off x="723900" y="6858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00000000-0008-0000-0200-00002F000000}"/>
            </a:ext>
          </a:extLst>
        </xdr:cNvPr>
        <xdr:cNvSpPr txBox="1"/>
      </xdr:nvSpPr>
      <xdr:spPr>
        <a:xfrm>
          <a:off x="349416"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00000000-0008-0000-0200-000030000000}"/>
            </a:ext>
          </a:extLst>
        </xdr:cNvPr>
        <xdr:cNvCxnSpPr/>
      </xdr:nvCxnSpPr>
      <xdr:spPr>
        <a:xfrm>
          <a:off x="723900" y="6477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00000000-0008-0000-0200-000031000000}"/>
            </a:ext>
          </a:extLst>
        </xdr:cNvPr>
        <xdr:cNvSpPr txBox="1"/>
      </xdr:nvSpPr>
      <xdr:spPr>
        <a:xfrm>
          <a:off x="349416"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00000000-0008-0000-0200-000032000000}"/>
            </a:ext>
          </a:extLst>
        </xdr:cNvPr>
        <xdr:cNvCxnSpPr/>
      </xdr:nvCxnSpPr>
      <xdr:spPr>
        <a:xfrm>
          <a:off x="723900" y="6096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00000000-0008-0000-0200-000033000000}"/>
            </a:ext>
          </a:extLst>
        </xdr:cNvPr>
        <xdr:cNvSpPr txBox="1"/>
      </xdr:nvSpPr>
      <xdr:spPr>
        <a:xfrm>
          <a:off x="349416"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00000000-0008-0000-0200-000034000000}"/>
            </a:ext>
          </a:extLst>
        </xdr:cNvPr>
        <xdr:cNvCxnSpPr/>
      </xdr:nvCxnSpPr>
      <xdr:spPr>
        <a:xfrm>
          <a:off x="723900" y="5715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86377</xdr:rowOff>
    </xdr:from>
    <xdr:ext cx="338939" cy="259045"/>
    <xdr:sp macro="" textlink="">
      <xdr:nvSpPr>
        <xdr:cNvPr id="53" name="テキスト ボックス 52">
          <a:extLst>
            <a:ext uri="{FF2B5EF4-FFF2-40B4-BE49-F238E27FC236}">
              <a16:creationId xmlns:a16="http://schemas.microsoft.com/office/drawing/2014/main" id="{00000000-0008-0000-0200-000035000000}"/>
            </a:ext>
          </a:extLst>
        </xdr:cNvPr>
        <xdr:cNvSpPr txBox="1"/>
      </xdr:nvSpPr>
      <xdr:spPr>
        <a:xfrm>
          <a:off x="404011" y="557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0000000-0008-0000-0200-000036000000}"/>
            </a:ext>
          </a:extLst>
        </xdr:cNvPr>
        <xdr:cNvCxnSpPr/>
      </xdr:nvCxnSpPr>
      <xdr:spPr>
        <a:xfrm>
          <a:off x="723900" y="5334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5" name="【図書館】&#10;有形固定資産減価償却率グラフ枠">
          <a:extLst>
            <a:ext uri="{FF2B5EF4-FFF2-40B4-BE49-F238E27FC236}">
              <a16:creationId xmlns:a16="http://schemas.microsoft.com/office/drawing/2014/main" id="{00000000-0008-0000-0200-000037000000}"/>
            </a:ext>
          </a:extLst>
        </xdr:cNvPr>
        <xdr:cNvSpPr/>
      </xdr:nvSpPr>
      <xdr:spPr>
        <a:xfrm>
          <a:off x="723900" y="5334000"/>
          <a:ext cx="4495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57150</xdr:rowOff>
    </xdr:from>
    <xdr:to>
      <xdr:col>24</xdr:col>
      <xdr:colOff>62865</xdr:colOff>
      <xdr:row>40</xdr:row>
      <xdr:rowOff>127000</xdr:rowOff>
    </xdr:to>
    <xdr:cxnSp macro="">
      <xdr:nvCxnSpPr>
        <xdr:cNvPr id="56" name="直線コネクタ 55">
          <a:extLst>
            <a:ext uri="{FF2B5EF4-FFF2-40B4-BE49-F238E27FC236}">
              <a16:creationId xmlns:a16="http://schemas.microsoft.com/office/drawing/2014/main" id="{00000000-0008-0000-0200-000038000000}"/>
            </a:ext>
          </a:extLst>
        </xdr:cNvPr>
        <xdr:cNvCxnSpPr/>
      </xdr:nvCxnSpPr>
      <xdr:spPr>
        <a:xfrm flipV="1">
          <a:off x="4406265" y="571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130827</xdr:rowOff>
    </xdr:from>
    <xdr:ext cx="469744" cy="259045"/>
    <xdr:sp macro="" textlink="">
      <xdr:nvSpPr>
        <xdr:cNvPr id="57" name="【図書館】&#10;有形固定資産減価償却率最小値テキスト">
          <a:extLst>
            <a:ext uri="{FF2B5EF4-FFF2-40B4-BE49-F238E27FC236}">
              <a16:creationId xmlns:a16="http://schemas.microsoft.com/office/drawing/2014/main" id="{00000000-0008-0000-0200-000039000000}"/>
            </a:ext>
          </a:extLst>
        </xdr:cNvPr>
        <xdr:cNvSpPr txBox="1"/>
      </xdr:nvSpPr>
      <xdr:spPr>
        <a:xfrm>
          <a:off x="4445000" y="698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127000</xdr:rowOff>
    </xdr:from>
    <xdr:to>
      <xdr:col>24</xdr:col>
      <xdr:colOff>152400</xdr:colOff>
      <xdr:row>40</xdr:row>
      <xdr:rowOff>127000</xdr:rowOff>
    </xdr:to>
    <xdr:cxnSp macro="">
      <xdr:nvCxnSpPr>
        <xdr:cNvPr id="58" name="直線コネクタ 57">
          <a:extLst>
            <a:ext uri="{FF2B5EF4-FFF2-40B4-BE49-F238E27FC236}">
              <a16:creationId xmlns:a16="http://schemas.microsoft.com/office/drawing/2014/main" id="{00000000-0008-0000-0200-00003A000000}"/>
            </a:ext>
          </a:extLst>
        </xdr:cNvPr>
        <xdr:cNvCxnSpPr/>
      </xdr:nvCxnSpPr>
      <xdr:spPr>
        <a:xfrm>
          <a:off x="4327525" y="6985000"/>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3827</xdr:rowOff>
    </xdr:from>
    <xdr:ext cx="340478" cy="259045"/>
    <xdr:sp macro="" textlink="">
      <xdr:nvSpPr>
        <xdr:cNvPr id="59" name="【図書館】&#10;有形固定資産減価償却率最大値テキスト">
          <a:extLst>
            <a:ext uri="{FF2B5EF4-FFF2-40B4-BE49-F238E27FC236}">
              <a16:creationId xmlns:a16="http://schemas.microsoft.com/office/drawing/2014/main" id="{00000000-0008-0000-0200-00003B000000}"/>
            </a:ext>
          </a:extLst>
        </xdr:cNvPr>
        <xdr:cNvSpPr txBox="1"/>
      </xdr:nvSpPr>
      <xdr:spPr>
        <a:xfrm>
          <a:off x="4445000" y="549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57150</xdr:rowOff>
    </xdr:from>
    <xdr:to>
      <xdr:col>24</xdr:col>
      <xdr:colOff>152400</xdr:colOff>
      <xdr:row>33</xdr:row>
      <xdr:rowOff>57150</xdr:rowOff>
    </xdr:to>
    <xdr:cxnSp macro="">
      <xdr:nvCxnSpPr>
        <xdr:cNvPr id="60" name="直線コネクタ 59">
          <a:extLst>
            <a:ext uri="{FF2B5EF4-FFF2-40B4-BE49-F238E27FC236}">
              <a16:creationId xmlns:a16="http://schemas.microsoft.com/office/drawing/2014/main" id="{00000000-0008-0000-0200-00003C000000}"/>
            </a:ext>
          </a:extLst>
        </xdr:cNvPr>
        <xdr:cNvCxnSpPr/>
      </xdr:nvCxnSpPr>
      <xdr:spPr>
        <a:xfrm>
          <a:off x="4327525" y="5715000"/>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105427</xdr:rowOff>
    </xdr:from>
    <xdr:ext cx="405111" cy="259045"/>
    <xdr:sp macro="" textlink="">
      <xdr:nvSpPr>
        <xdr:cNvPr id="61" name="【図書館】&#10;有形固定資産減価償却率平均値テキスト">
          <a:extLst>
            <a:ext uri="{FF2B5EF4-FFF2-40B4-BE49-F238E27FC236}">
              <a16:creationId xmlns:a16="http://schemas.microsoft.com/office/drawing/2014/main" id="{00000000-0008-0000-0200-00003D000000}"/>
            </a:ext>
          </a:extLst>
        </xdr:cNvPr>
        <xdr:cNvSpPr txBox="1"/>
      </xdr:nvSpPr>
      <xdr:spPr>
        <a:xfrm>
          <a:off x="4445000" y="61061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82550</xdr:rowOff>
    </xdr:from>
    <xdr:to>
      <xdr:col>24</xdr:col>
      <xdr:colOff>114300</xdr:colOff>
      <xdr:row>37</xdr:row>
      <xdr:rowOff>12700</xdr:rowOff>
    </xdr:to>
    <xdr:sp macro="" textlink="">
      <xdr:nvSpPr>
        <xdr:cNvPr id="62" name="フローチャート: 判断 61">
          <a:extLst>
            <a:ext uri="{FF2B5EF4-FFF2-40B4-BE49-F238E27FC236}">
              <a16:creationId xmlns:a16="http://schemas.microsoft.com/office/drawing/2014/main" id="{00000000-0008-0000-0200-00003E000000}"/>
            </a:ext>
          </a:extLst>
        </xdr:cNvPr>
        <xdr:cNvSpPr/>
      </xdr:nvSpPr>
      <xdr:spPr>
        <a:xfrm>
          <a:off x="4356100" y="625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74930</xdr:rowOff>
    </xdr:from>
    <xdr:to>
      <xdr:col>20</xdr:col>
      <xdr:colOff>38100</xdr:colOff>
      <xdr:row>37</xdr:row>
      <xdr:rowOff>5080</xdr:rowOff>
    </xdr:to>
    <xdr:sp macro="" textlink="">
      <xdr:nvSpPr>
        <xdr:cNvPr id="63" name="フローチャート: 判断 62">
          <a:extLst>
            <a:ext uri="{FF2B5EF4-FFF2-40B4-BE49-F238E27FC236}">
              <a16:creationId xmlns:a16="http://schemas.microsoft.com/office/drawing/2014/main" id="{00000000-0008-0000-0200-00003F000000}"/>
            </a:ext>
          </a:extLst>
        </xdr:cNvPr>
        <xdr:cNvSpPr/>
      </xdr:nvSpPr>
      <xdr:spPr>
        <a:xfrm>
          <a:off x="3565525" y="6247130"/>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26670</xdr:rowOff>
    </xdr:from>
    <xdr:to>
      <xdr:col>15</xdr:col>
      <xdr:colOff>101600</xdr:colOff>
      <xdr:row>36</xdr:row>
      <xdr:rowOff>128270</xdr:rowOff>
    </xdr:to>
    <xdr:sp macro="" textlink="">
      <xdr:nvSpPr>
        <xdr:cNvPr id="64" name="フローチャート: 判断 63">
          <a:extLst>
            <a:ext uri="{FF2B5EF4-FFF2-40B4-BE49-F238E27FC236}">
              <a16:creationId xmlns:a16="http://schemas.microsoft.com/office/drawing/2014/main" id="{00000000-0008-0000-0200-000040000000}"/>
            </a:ext>
          </a:extLst>
        </xdr:cNvPr>
        <xdr:cNvSpPr/>
      </xdr:nvSpPr>
      <xdr:spPr>
        <a:xfrm>
          <a:off x="2714625" y="6198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35</xdr:row>
      <xdr:rowOff>166370</xdr:rowOff>
    </xdr:from>
    <xdr:to>
      <xdr:col>10</xdr:col>
      <xdr:colOff>165100</xdr:colOff>
      <xdr:row>36</xdr:row>
      <xdr:rowOff>96520</xdr:rowOff>
    </xdr:to>
    <xdr:sp macro="" textlink="">
      <xdr:nvSpPr>
        <xdr:cNvPr id="65" name="フローチャート: 判断 64">
          <a:extLst>
            <a:ext uri="{FF2B5EF4-FFF2-40B4-BE49-F238E27FC236}">
              <a16:creationId xmlns:a16="http://schemas.microsoft.com/office/drawing/2014/main" id="{00000000-0008-0000-0200-000041000000}"/>
            </a:ext>
          </a:extLst>
        </xdr:cNvPr>
        <xdr:cNvSpPr/>
      </xdr:nvSpPr>
      <xdr:spPr>
        <a:xfrm>
          <a:off x="1873250" y="6167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74930</xdr:rowOff>
    </xdr:from>
    <xdr:to>
      <xdr:col>6</xdr:col>
      <xdr:colOff>38100</xdr:colOff>
      <xdr:row>37</xdr:row>
      <xdr:rowOff>5080</xdr:rowOff>
    </xdr:to>
    <xdr:sp macro="" textlink="">
      <xdr:nvSpPr>
        <xdr:cNvPr id="66" name="フローチャート: 判断 65">
          <a:extLst>
            <a:ext uri="{FF2B5EF4-FFF2-40B4-BE49-F238E27FC236}">
              <a16:creationId xmlns:a16="http://schemas.microsoft.com/office/drawing/2014/main" id="{00000000-0008-0000-0200-000042000000}"/>
            </a:ext>
          </a:extLst>
        </xdr:cNvPr>
        <xdr:cNvSpPr/>
      </xdr:nvSpPr>
      <xdr:spPr>
        <a:xfrm>
          <a:off x="1031875" y="6247130"/>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00000000-0008-0000-0200-000043000000}"/>
            </a:ext>
          </a:extLst>
        </xdr:cNvPr>
        <xdr:cNvSpPr txBox="1"/>
      </xdr:nvSpPr>
      <xdr:spPr>
        <a:xfrm>
          <a:off x="422592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200-000044000000}"/>
            </a:ext>
          </a:extLst>
        </xdr:cNvPr>
        <xdr:cNvSpPr txBox="1"/>
      </xdr:nvSpPr>
      <xdr:spPr>
        <a:xfrm>
          <a:off x="34353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200-000045000000}"/>
            </a:ext>
          </a:extLst>
        </xdr:cNvPr>
        <xdr:cNvSpPr txBox="1"/>
      </xdr:nvSpPr>
      <xdr:spPr>
        <a:xfrm>
          <a:off x="25844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200-000046000000}"/>
            </a:ext>
          </a:extLst>
        </xdr:cNvPr>
        <xdr:cNvSpPr txBox="1"/>
      </xdr:nvSpPr>
      <xdr:spPr>
        <a:xfrm>
          <a:off x="17430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200-000047000000}"/>
            </a:ext>
          </a:extLst>
        </xdr:cNvPr>
        <xdr:cNvSpPr txBox="1"/>
      </xdr:nvSpPr>
      <xdr:spPr>
        <a:xfrm>
          <a:off x="9017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39370</xdr:rowOff>
    </xdr:from>
    <xdr:to>
      <xdr:col>24</xdr:col>
      <xdr:colOff>114300</xdr:colOff>
      <xdr:row>39</xdr:row>
      <xdr:rowOff>140970</xdr:rowOff>
    </xdr:to>
    <xdr:sp macro="" textlink="">
      <xdr:nvSpPr>
        <xdr:cNvPr id="72" name="楕円 71">
          <a:extLst>
            <a:ext uri="{FF2B5EF4-FFF2-40B4-BE49-F238E27FC236}">
              <a16:creationId xmlns:a16="http://schemas.microsoft.com/office/drawing/2014/main" id="{00000000-0008-0000-0200-000048000000}"/>
            </a:ext>
          </a:extLst>
        </xdr:cNvPr>
        <xdr:cNvSpPr/>
      </xdr:nvSpPr>
      <xdr:spPr>
        <a:xfrm>
          <a:off x="4356100" y="6725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17797</xdr:rowOff>
    </xdr:from>
    <xdr:ext cx="405111" cy="259045"/>
    <xdr:sp macro="" textlink="">
      <xdr:nvSpPr>
        <xdr:cNvPr id="73" name="【図書館】&#10;有形固定資産減価償却率該当値テキスト">
          <a:extLst>
            <a:ext uri="{FF2B5EF4-FFF2-40B4-BE49-F238E27FC236}">
              <a16:creationId xmlns:a16="http://schemas.microsoft.com/office/drawing/2014/main" id="{00000000-0008-0000-0200-000049000000}"/>
            </a:ext>
          </a:extLst>
        </xdr:cNvPr>
        <xdr:cNvSpPr txBox="1"/>
      </xdr:nvSpPr>
      <xdr:spPr>
        <a:xfrm>
          <a:off x="4445000" y="6704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11430</xdr:rowOff>
    </xdr:from>
    <xdr:to>
      <xdr:col>20</xdr:col>
      <xdr:colOff>38100</xdr:colOff>
      <xdr:row>39</xdr:row>
      <xdr:rowOff>113030</xdr:rowOff>
    </xdr:to>
    <xdr:sp macro="" textlink="">
      <xdr:nvSpPr>
        <xdr:cNvPr id="74" name="楕円 73">
          <a:extLst>
            <a:ext uri="{FF2B5EF4-FFF2-40B4-BE49-F238E27FC236}">
              <a16:creationId xmlns:a16="http://schemas.microsoft.com/office/drawing/2014/main" id="{00000000-0008-0000-0200-00004A000000}"/>
            </a:ext>
          </a:extLst>
        </xdr:cNvPr>
        <xdr:cNvSpPr/>
      </xdr:nvSpPr>
      <xdr:spPr>
        <a:xfrm>
          <a:off x="3565525" y="6697980"/>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62230</xdr:rowOff>
    </xdr:from>
    <xdr:to>
      <xdr:col>24</xdr:col>
      <xdr:colOff>63500</xdr:colOff>
      <xdr:row>39</xdr:row>
      <xdr:rowOff>90170</xdr:rowOff>
    </xdr:to>
    <xdr:cxnSp macro="">
      <xdr:nvCxnSpPr>
        <xdr:cNvPr id="75" name="直線コネクタ 74">
          <a:extLst>
            <a:ext uri="{FF2B5EF4-FFF2-40B4-BE49-F238E27FC236}">
              <a16:creationId xmlns:a16="http://schemas.microsoft.com/office/drawing/2014/main" id="{00000000-0008-0000-0200-00004B000000}"/>
            </a:ext>
          </a:extLst>
        </xdr:cNvPr>
        <xdr:cNvCxnSpPr/>
      </xdr:nvCxnSpPr>
      <xdr:spPr>
        <a:xfrm>
          <a:off x="3616325" y="6748780"/>
          <a:ext cx="790575" cy="27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154940</xdr:rowOff>
    </xdr:from>
    <xdr:to>
      <xdr:col>15</xdr:col>
      <xdr:colOff>101600</xdr:colOff>
      <xdr:row>39</xdr:row>
      <xdr:rowOff>85090</xdr:rowOff>
    </xdr:to>
    <xdr:sp macro="" textlink="">
      <xdr:nvSpPr>
        <xdr:cNvPr id="76" name="楕円 75">
          <a:extLst>
            <a:ext uri="{FF2B5EF4-FFF2-40B4-BE49-F238E27FC236}">
              <a16:creationId xmlns:a16="http://schemas.microsoft.com/office/drawing/2014/main" id="{00000000-0008-0000-0200-00004C000000}"/>
            </a:ext>
          </a:extLst>
        </xdr:cNvPr>
        <xdr:cNvSpPr/>
      </xdr:nvSpPr>
      <xdr:spPr>
        <a:xfrm>
          <a:off x="2714625" y="6670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34290</xdr:rowOff>
    </xdr:from>
    <xdr:to>
      <xdr:col>19</xdr:col>
      <xdr:colOff>177800</xdr:colOff>
      <xdr:row>39</xdr:row>
      <xdr:rowOff>62230</xdr:rowOff>
    </xdr:to>
    <xdr:cxnSp macro="">
      <xdr:nvCxnSpPr>
        <xdr:cNvPr id="77" name="直線コネクタ 76">
          <a:extLst>
            <a:ext uri="{FF2B5EF4-FFF2-40B4-BE49-F238E27FC236}">
              <a16:creationId xmlns:a16="http://schemas.microsoft.com/office/drawing/2014/main" id="{00000000-0008-0000-0200-00004D000000}"/>
            </a:ext>
          </a:extLst>
        </xdr:cNvPr>
        <xdr:cNvCxnSpPr/>
      </xdr:nvCxnSpPr>
      <xdr:spPr>
        <a:xfrm>
          <a:off x="2765425" y="6720840"/>
          <a:ext cx="850900" cy="27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127000</xdr:rowOff>
    </xdr:from>
    <xdr:to>
      <xdr:col>10</xdr:col>
      <xdr:colOff>165100</xdr:colOff>
      <xdr:row>39</xdr:row>
      <xdr:rowOff>57150</xdr:rowOff>
    </xdr:to>
    <xdr:sp macro="" textlink="">
      <xdr:nvSpPr>
        <xdr:cNvPr id="78" name="楕円 77">
          <a:extLst>
            <a:ext uri="{FF2B5EF4-FFF2-40B4-BE49-F238E27FC236}">
              <a16:creationId xmlns:a16="http://schemas.microsoft.com/office/drawing/2014/main" id="{00000000-0008-0000-0200-00004E000000}"/>
            </a:ext>
          </a:extLst>
        </xdr:cNvPr>
        <xdr:cNvSpPr/>
      </xdr:nvSpPr>
      <xdr:spPr>
        <a:xfrm>
          <a:off x="1873250" y="664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6350</xdr:rowOff>
    </xdr:from>
    <xdr:to>
      <xdr:col>15</xdr:col>
      <xdr:colOff>50800</xdr:colOff>
      <xdr:row>39</xdr:row>
      <xdr:rowOff>34290</xdr:rowOff>
    </xdr:to>
    <xdr:cxnSp macro="">
      <xdr:nvCxnSpPr>
        <xdr:cNvPr id="79" name="直線コネクタ 78">
          <a:extLst>
            <a:ext uri="{FF2B5EF4-FFF2-40B4-BE49-F238E27FC236}">
              <a16:creationId xmlns:a16="http://schemas.microsoft.com/office/drawing/2014/main" id="{00000000-0008-0000-0200-00004F000000}"/>
            </a:ext>
          </a:extLst>
        </xdr:cNvPr>
        <xdr:cNvCxnSpPr/>
      </xdr:nvCxnSpPr>
      <xdr:spPr>
        <a:xfrm>
          <a:off x="1924050" y="6692900"/>
          <a:ext cx="841375" cy="27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99060</xdr:rowOff>
    </xdr:from>
    <xdr:to>
      <xdr:col>6</xdr:col>
      <xdr:colOff>38100</xdr:colOff>
      <xdr:row>39</xdr:row>
      <xdr:rowOff>29210</xdr:rowOff>
    </xdr:to>
    <xdr:sp macro="" textlink="">
      <xdr:nvSpPr>
        <xdr:cNvPr id="80" name="楕円 79">
          <a:extLst>
            <a:ext uri="{FF2B5EF4-FFF2-40B4-BE49-F238E27FC236}">
              <a16:creationId xmlns:a16="http://schemas.microsoft.com/office/drawing/2014/main" id="{00000000-0008-0000-0200-000050000000}"/>
            </a:ext>
          </a:extLst>
        </xdr:cNvPr>
        <xdr:cNvSpPr/>
      </xdr:nvSpPr>
      <xdr:spPr>
        <a:xfrm>
          <a:off x="1031875" y="6614160"/>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149860</xdr:rowOff>
    </xdr:from>
    <xdr:to>
      <xdr:col>10</xdr:col>
      <xdr:colOff>114300</xdr:colOff>
      <xdr:row>39</xdr:row>
      <xdr:rowOff>6350</xdr:rowOff>
    </xdr:to>
    <xdr:cxnSp macro="">
      <xdr:nvCxnSpPr>
        <xdr:cNvPr id="81" name="直線コネクタ 80">
          <a:extLst>
            <a:ext uri="{FF2B5EF4-FFF2-40B4-BE49-F238E27FC236}">
              <a16:creationId xmlns:a16="http://schemas.microsoft.com/office/drawing/2014/main" id="{00000000-0008-0000-0200-000051000000}"/>
            </a:ext>
          </a:extLst>
        </xdr:cNvPr>
        <xdr:cNvCxnSpPr/>
      </xdr:nvCxnSpPr>
      <xdr:spPr>
        <a:xfrm>
          <a:off x="1082675" y="6664960"/>
          <a:ext cx="841375" cy="27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21607</xdr:rowOff>
    </xdr:from>
    <xdr:ext cx="405111" cy="259045"/>
    <xdr:sp macro="" textlink="">
      <xdr:nvSpPr>
        <xdr:cNvPr id="82" name="n_1aveValue【図書館】&#10;有形固定資産減価償却率">
          <a:extLst>
            <a:ext uri="{FF2B5EF4-FFF2-40B4-BE49-F238E27FC236}">
              <a16:creationId xmlns:a16="http://schemas.microsoft.com/office/drawing/2014/main" id="{00000000-0008-0000-0200-000052000000}"/>
            </a:ext>
          </a:extLst>
        </xdr:cNvPr>
        <xdr:cNvSpPr txBox="1"/>
      </xdr:nvSpPr>
      <xdr:spPr>
        <a:xfrm>
          <a:off x="3410594" y="602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144797</xdr:rowOff>
    </xdr:from>
    <xdr:ext cx="405111" cy="259045"/>
    <xdr:sp macro="" textlink="">
      <xdr:nvSpPr>
        <xdr:cNvPr id="83" name="n_2aveValue【図書館】&#10;有形固定資産減価償却率">
          <a:extLst>
            <a:ext uri="{FF2B5EF4-FFF2-40B4-BE49-F238E27FC236}">
              <a16:creationId xmlns:a16="http://schemas.microsoft.com/office/drawing/2014/main" id="{00000000-0008-0000-0200-000053000000}"/>
            </a:ext>
          </a:extLst>
        </xdr:cNvPr>
        <xdr:cNvSpPr txBox="1"/>
      </xdr:nvSpPr>
      <xdr:spPr>
        <a:xfrm>
          <a:off x="2572394" y="5974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113047</xdr:rowOff>
    </xdr:from>
    <xdr:ext cx="405111" cy="259045"/>
    <xdr:sp macro="" textlink="">
      <xdr:nvSpPr>
        <xdr:cNvPr id="84" name="n_3aveValue【図書館】&#10;有形固定資産減価償却率">
          <a:extLst>
            <a:ext uri="{FF2B5EF4-FFF2-40B4-BE49-F238E27FC236}">
              <a16:creationId xmlns:a16="http://schemas.microsoft.com/office/drawing/2014/main" id="{00000000-0008-0000-0200-000054000000}"/>
            </a:ext>
          </a:extLst>
        </xdr:cNvPr>
        <xdr:cNvSpPr txBox="1"/>
      </xdr:nvSpPr>
      <xdr:spPr>
        <a:xfrm>
          <a:off x="1731019" y="594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21607</xdr:rowOff>
    </xdr:from>
    <xdr:ext cx="405111" cy="259045"/>
    <xdr:sp macro="" textlink="">
      <xdr:nvSpPr>
        <xdr:cNvPr id="85" name="n_4aveValue【図書館】&#10;有形固定資産減価償却率">
          <a:extLst>
            <a:ext uri="{FF2B5EF4-FFF2-40B4-BE49-F238E27FC236}">
              <a16:creationId xmlns:a16="http://schemas.microsoft.com/office/drawing/2014/main" id="{00000000-0008-0000-0200-000055000000}"/>
            </a:ext>
          </a:extLst>
        </xdr:cNvPr>
        <xdr:cNvSpPr txBox="1"/>
      </xdr:nvSpPr>
      <xdr:spPr>
        <a:xfrm>
          <a:off x="889644" y="602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104157</xdr:rowOff>
    </xdr:from>
    <xdr:ext cx="405111" cy="259045"/>
    <xdr:sp macro="" textlink="">
      <xdr:nvSpPr>
        <xdr:cNvPr id="86" name="n_1mainValue【図書館】&#10;有形固定資産減価償却率">
          <a:extLst>
            <a:ext uri="{FF2B5EF4-FFF2-40B4-BE49-F238E27FC236}">
              <a16:creationId xmlns:a16="http://schemas.microsoft.com/office/drawing/2014/main" id="{00000000-0008-0000-0200-000056000000}"/>
            </a:ext>
          </a:extLst>
        </xdr:cNvPr>
        <xdr:cNvSpPr txBox="1"/>
      </xdr:nvSpPr>
      <xdr:spPr>
        <a:xfrm>
          <a:off x="3410594" y="6790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76217</xdr:rowOff>
    </xdr:from>
    <xdr:ext cx="405111" cy="259045"/>
    <xdr:sp macro="" textlink="">
      <xdr:nvSpPr>
        <xdr:cNvPr id="87" name="n_2mainValue【図書館】&#10;有形固定資産減価償却率">
          <a:extLst>
            <a:ext uri="{FF2B5EF4-FFF2-40B4-BE49-F238E27FC236}">
              <a16:creationId xmlns:a16="http://schemas.microsoft.com/office/drawing/2014/main" id="{00000000-0008-0000-0200-000057000000}"/>
            </a:ext>
          </a:extLst>
        </xdr:cNvPr>
        <xdr:cNvSpPr txBox="1"/>
      </xdr:nvSpPr>
      <xdr:spPr>
        <a:xfrm>
          <a:off x="2572394" y="6762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48277</xdr:rowOff>
    </xdr:from>
    <xdr:ext cx="405111" cy="259045"/>
    <xdr:sp macro="" textlink="">
      <xdr:nvSpPr>
        <xdr:cNvPr id="88" name="n_3mainValue【図書館】&#10;有形固定資産減価償却率">
          <a:extLst>
            <a:ext uri="{FF2B5EF4-FFF2-40B4-BE49-F238E27FC236}">
              <a16:creationId xmlns:a16="http://schemas.microsoft.com/office/drawing/2014/main" id="{00000000-0008-0000-0200-000058000000}"/>
            </a:ext>
          </a:extLst>
        </xdr:cNvPr>
        <xdr:cNvSpPr txBox="1"/>
      </xdr:nvSpPr>
      <xdr:spPr>
        <a:xfrm>
          <a:off x="1731019" y="6734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20337</xdr:rowOff>
    </xdr:from>
    <xdr:ext cx="405111" cy="259045"/>
    <xdr:sp macro="" textlink="">
      <xdr:nvSpPr>
        <xdr:cNvPr id="89" name="n_4mainValue【図書館】&#10;有形固定資産減価償却率">
          <a:extLst>
            <a:ext uri="{FF2B5EF4-FFF2-40B4-BE49-F238E27FC236}">
              <a16:creationId xmlns:a16="http://schemas.microsoft.com/office/drawing/2014/main" id="{00000000-0008-0000-0200-000059000000}"/>
            </a:ext>
          </a:extLst>
        </xdr:cNvPr>
        <xdr:cNvSpPr txBox="1"/>
      </xdr:nvSpPr>
      <xdr:spPr>
        <a:xfrm>
          <a:off x="889644" y="6706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0" name="正方形/長方形 89">
          <a:extLst>
            <a:ext uri="{FF2B5EF4-FFF2-40B4-BE49-F238E27FC236}">
              <a16:creationId xmlns:a16="http://schemas.microsoft.com/office/drawing/2014/main" id="{00000000-0008-0000-0200-00005A000000}"/>
            </a:ext>
          </a:extLst>
        </xdr:cNvPr>
        <xdr:cNvSpPr/>
      </xdr:nvSpPr>
      <xdr:spPr>
        <a:xfrm>
          <a:off x="6280150" y="4191000"/>
          <a:ext cx="448627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1" name="正方形/長方形 90">
          <a:extLst>
            <a:ext uri="{FF2B5EF4-FFF2-40B4-BE49-F238E27FC236}">
              <a16:creationId xmlns:a16="http://schemas.microsoft.com/office/drawing/2014/main" id="{00000000-0008-0000-0200-00005B000000}"/>
            </a:ext>
          </a:extLst>
        </xdr:cNvPr>
        <xdr:cNvSpPr/>
      </xdr:nvSpPr>
      <xdr:spPr>
        <a:xfrm>
          <a:off x="6397625" y="485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2" name="正方形/長方形 91">
          <a:extLst>
            <a:ext uri="{FF2B5EF4-FFF2-40B4-BE49-F238E27FC236}">
              <a16:creationId xmlns:a16="http://schemas.microsoft.com/office/drawing/2014/main" id="{00000000-0008-0000-0200-00005C000000}"/>
            </a:ext>
          </a:extLst>
        </xdr:cNvPr>
        <xdr:cNvSpPr/>
      </xdr:nvSpPr>
      <xdr:spPr>
        <a:xfrm>
          <a:off x="6397625" y="505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3" name="正方形/長方形 92">
          <a:extLst>
            <a:ext uri="{FF2B5EF4-FFF2-40B4-BE49-F238E27FC236}">
              <a16:creationId xmlns:a16="http://schemas.microsoft.com/office/drawing/2014/main" id="{00000000-0008-0000-0200-00005D000000}"/>
            </a:ext>
          </a:extLst>
        </xdr:cNvPr>
        <xdr:cNvSpPr/>
      </xdr:nvSpPr>
      <xdr:spPr>
        <a:xfrm>
          <a:off x="7366000" y="485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4" name="正方形/長方形 93">
          <a:extLst>
            <a:ext uri="{FF2B5EF4-FFF2-40B4-BE49-F238E27FC236}">
              <a16:creationId xmlns:a16="http://schemas.microsoft.com/office/drawing/2014/main" id="{00000000-0008-0000-0200-00005E000000}"/>
            </a:ext>
          </a:extLst>
        </xdr:cNvPr>
        <xdr:cNvSpPr/>
      </xdr:nvSpPr>
      <xdr:spPr>
        <a:xfrm>
          <a:off x="7366000" y="505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5" name="正方形/長方形 94">
          <a:extLst>
            <a:ext uri="{FF2B5EF4-FFF2-40B4-BE49-F238E27FC236}">
              <a16:creationId xmlns:a16="http://schemas.microsoft.com/office/drawing/2014/main" id="{00000000-0008-0000-0200-00005F000000}"/>
            </a:ext>
          </a:extLst>
        </xdr:cNvPr>
        <xdr:cNvSpPr/>
      </xdr:nvSpPr>
      <xdr:spPr>
        <a:xfrm>
          <a:off x="8451850" y="485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6" name="正方形/長方形 95">
          <a:extLst>
            <a:ext uri="{FF2B5EF4-FFF2-40B4-BE49-F238E27FC236}">
              <a16:creationId xmlns:a16="http://schemas.microsoft.com/office/drawing/2014/main" id="{00000000-0008-0000-0200-000060000000}"/>
            </a:ext>
          </a:extLst>
        </xdr:cNvPr>
        <xdr:cNvSpPr/>
      </xdr:nvSpPr>
      <xdr:spPr>
        <a:xfrm>
          <a:off x="8451850" y="505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7" name="正方形/長方形 96">
          <a:extLst>
            <a:ext uri="{FF2B5EF4-FFF2-40B4-BE49-F238E27FC236}">
              <a16:creationId xmlns:a16="http://schemas.microsoft.com/office/drawing/2014/main" id="{00000000-0008-0000-0200-000061000000}"/>
            </a:ext>
          </a:extLst>
        </xdr:cNvPr>
        <xdr:cNvSpPr/>
      </xdr:nvSpPr>
      <xdr:spPr>
        <a:xfrm>
          <a:off x="6280150" y="5334000"/>
          <a:ext cx="448627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8" name="テキスト ボックス 97">
          <a:extLst>
            <a:ext uri="{FF2B5EF4-FFF2-40B4-BE49-F238E27FC236}">
              <a16:creationId xmlns:a16="http://schemas.microsoft.com/office/drawing/2014/main" id="{00000000-0008-0000-0200-000062000000}"/>
            </a:ext>
          </a:extLst>
        </xdr:cNvPr>
        <xdr:cNvSpPr txBox="1"/>
      </xdr:nvSpPr>
      <xdr:spPr>
        <a:xfrm>
          <a:off x="624205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9" name="直線コネクタ 98">
          <a:extLst>
            <a:ext uri="{FF2B5EF4-FFF2-40B4-BE49-F238E27FC236}">
              <a16:creationId xmlns:a16="http://schemas.microsoft.com/office/drawing/2014/main" id="{00000000-0008-0000-0200-000063000000}"/>
            </a:ext>
          </a:extLst>
        </xdr:cNvPr>
        <xdr:cNvCxnSpPr/>
      </xdr:nvCxnSpPr>
      <xdr:spPr>
        <a:xfrm>
          <a:off x="6280150" y="76200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0" name="直線コネクタ 99">
          <a:extLst>
            <a:ext uri="{FF2B5EF4-FFF2-40B4-BE49-F238E27FC236}">
              <a16:creationId xmlns:a16="http://schemas.microsoft.com/office/drawing/2014/main" id="{00000000-0008-0000-0200-000064000000}"/>
            </a:ext>
          </a:extLst>
        </xdr:cNvPr>
        <xdr:cNvCxnSpPr/>
      </xdr:nvCxnSpPr>
      <xdr:spPr>
        <a:xfrm>
          <a:off x="6280150" y="72390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1" name="テキスト ボックス 100">
          <a:extLst>
            <a:ext uri="{FF2B5EF4-FFF2-40B4-BE49-F238E27FC236}">
              <a16:creationId xmlns:a16="http://schemas.microsoft.com/office/drawing/2014/main" id="{00000000-0008-0000-0200-000065000000}"/>
            </a:ext>
          </a:extLst>
        </xdr:cNvPr>
        <xdr:cNvSpPr txBox="1"/>
      </xdr:nvSpPr>
      <xdr:spPr>
        <a:xfrm>
          <a:off x="58320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2" name="直線コネクタ 101">
          <a:extLst>
            <a:ext uri="{FF2B5EF4-FFF2-40B4-BE49-F238E27FC236}">
              <a16:creationId xmlns:a16="http://schemas.microsoft.com/office/drawing/2014/main" id="{00000000-0008-0000-0200-000066000000}"/>
            </a:ext>
          </a:extLst>
        </xdr:cNvPr>
        <xdr:cNvCxnSpPr/>
      </xdr:nvCxnSpPr>
      <xdr:spPr>
        <a:xfrm>
          <a:off x="6280150" y="68580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3" name="テキスト ボックス 102">
          <a:extLst>
            <a:ext uri="{FF2B5EF4-FFF2-40B4-BE49-F238E27FC236}">
              <a16:creationId xmlns:a16="http://schemas.microsoft.com/office/drawing/2014/main" id="{00000000-0008-0000-0200-000067000000}"/>
            </a:ext>
          </a:extLst>
        </xdr:cNvPr>
        <xdr:cNvSpPr txBox="1"/>
      </xdr:nvSpPr>
      <xdr:spPr>
        <a:xfrm>
          <a:off x="58320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4" name="直線コネクタ 103">
          <a:extLst>
            <a:ext uri="{FF2B5EF4-FFF2-40B4-BE49-F238E27FC236}">
              <a16:creationId xmlns:a16="http://schemas.microsoft.com/office/drawing/2014/main" id="{00000000-0008-0000-0200-000068000000}"/>
            </a:ext>
          </a:extLst>
        </xdr:cNvPr>
        <xdr:cNvCxnSpPr/>
      </xdr:nvCxnSpPr>
      <xdr:spPr>
        <a:xfrm>
          <a:off x="6280150" y="64770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5" name="テキスト ボックス 104">
          <a:extLst>
            <a:ext uri="{FF2B5EF4-FFF2-40B4-BE49-F238E27FC236}">
              <a16:creationId xmlns:a16="http://schemas.microsoft.com/office/drawing/2014/main" id="{00000000-0008-0000-0200-000069000000}"/>
            </a:ext>
          </a:extLst>
        </xdr:cNvPr>
        <xdr:cNvSpPr txBox="1"/>
      </xdr:nvSpPr>
      <xdr:spPr>
        <a:xfrm>
          <a:off x="58320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6" name="直線コネクタ 105">
          <a:extLst>
            <a:ext uri="{FF2B5EF4-FFF2-40B4-BE49-F238E27FC236}">
              <a16:creationId xmlns:a16="http://schemas.microsoft.com/office/drawing/2014/main" id="{00000000-0008-0000-0200-00006A000000}"/>
            </a:ext>
          </a:extLst>
        </xdr:cNvPr>
        <xdr:cNvCxnSpPr/>
      </xdr:nvCxnSpPr>
      <xdr:spPr>
        <a:xfrm>
          <a:off x="6280150" y="60960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7" name="テキスト ボックス 106">
          <a:extLst>
            <a:ext uri="{FF2B5EF4-FFF2-40B4-BE49-F238E27FC236}">
              <a16:creationId xmlns:a16="http://schemas.microsoft.com/office/drawing/2014/main" id="{00000000-0008-0000-0200-00006B000000}"/>
            </a:ext>
          </a:extLst>
        </xdr:cNvPr>
        <xdr:cNvSpPr txBox="1"/>
      </xdr:nvSpPr>
      <xdr:spPr>
        <a:xfrm>
          <a:off x="58320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8" name="直線コネクタ 107">
          <a:extLst>
            <a:ext uri="{FF2B5EF4-FFF2-40B4-BE49-F238E27FC236}">
              <a16:creationId xmlns:a16="http://schemas.microsoft.com/office/drawing/2014/main" id="{00000000-0008-0000-0200-00006C000000}"/>
            </a:ext>
          </a:extLst>
        </xdr:cNvPr>
        <xdr:cNvCxnSpPr/>
      </xdr:nvCxnSpPr>
      <xdr:spPr>
        <a:xfrm>
          <a:off x="6280150" y="57150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9" name="テキスト ボックス 108">
          <a:extLst>
            <a:ext uri="{FF2B5EF4-FFF2-40B4-BE49-F238E27FC236}">
              <a16:creationId xmlns:a16="http://schemas.microsoft.com/office/drawing/2014/main" id="{00000000-0008-0000-0200-00006D000000}"/>
            </a:ext>
          </a:extLst>
        </xdr:cNvPr>
        <xdr:cNvSpPr txBox="1"/>
      </xdr:nvSpPr>
      <xdr:spPr>
        <a:xfrm>
          <a:off x="58320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a:extLst>
            <a:ext uri="{FF2B5EF4-FFF2-40B4-BE49-F238E27FC236}">
              <a16:creationId xmlns:a16="http://schemas.microsoft.com/office/drawing/2014/main" id="{00000000-0008-0000-0200-00006E000000}"/>
            </a:ext>
          </a:extLst>
        </xdr:cNvPr>
        <xdr:cNvCxnSpPr/>
      </xdr:nvCxnSpPr>
      <xdr:spPr>
        <a:xfrm>
          <a:off x="6280150" y="53340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1" name="テキスト ボックス 110">
          <a:extLst>
            <a:ext uri="{FF2B5EF4-FFF2-40B4-BE49-F238E27FC236}">
              <a16:creationId xmlns:a16="http://schemas.microsoft.com/office/drawing/2014/main" id="{00000000-0008-0000-0200-00006F000000}"/>
            </a:ext>
          </a:extLst>
        </xdr:cNvPr>
        <xdr:cNvSpPr txBox="1"/>
      </xdr:nvSpPr>
      <xdr:spPr>
        <a:xfrm>
          <a:off x="58320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図書館】&#10;一人当たり面積グラフ枠">
          <a:extLst>
            <a:ext uri="{FF2B5EF4-FFF2-40B4-BE49-F238E27FC236}">
              <a16:creationId xmlns:a16="http://schemas.microsoft.com/office/drawing/2014/main" id="{00000000-0008-0000-0200-000070000000}"/>
            </a:ext>
          </a:extLst>
        </xdr:cNvPr>
        <xdr:cNvSpPr/>
      </xdr:nvSpPr>
      <xdr:spPr>
        <a:xfrm>
          <a:off x="6280150" y="5334000"/>
          <a:ext cx="448627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41910</xdr:rowOff>
    </xdr:from>
    <xdr:to>
      <xdr:col>54</xdr:col>
      <xdr:colOff>189865</xdr:colOff>
      <xdr:row>42</xdr:row>
      <xdr:rowOff>7620</xdr:rowOff>
    </xdr:to>
    <xdr:cxnSp macro="">
      <xdr:nvCxnSpPr>
        <xdr:cNvPr id="113" name="直線コネクタ 112">
          <a:extLst>
            <a:ext uri="{FF2B5EF4-FFF2-40B4-BE49-F238E27FC236}">
              <a16:creationId xmlns:a16="http://schemas.microsoft.com/office/drawing/2014/main" id="{00000000-0008-0000-0200-000071000000}"/>
            </a:ext>
          </a:extLst>
        </xdr:cNvPr>
        <xdr:cNvCxnSpPr/>
      </xdr:nvCxnSpPr>
      <xdr:spPr>
        <a:xfrm flipV="1">
          <a:off x="9952990" y="5871210"/>
          <a:ext cx="0" cy="13373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11447</xdr:rowOff>
    </xdr:from>
    <xdr:ext cx="469744" cy="259045"/>
    <xdr:sp macro="" textlink="">
      <xdr:nvSpPr>
        <xdr:cNvPr id="114" name="【図書館】&#10;一人当たり面積最小値テキスト">
          <a:extLst>
            <a:ext uri="{FF2B5EF4-FFF2-40B4-BE49-F238E27FC236}">
              <a16:creationId xmlns:a16="http://schemas.microsoft.com/office/drawing/2014/main" id="{00000000-0008-0000-0200-000072000000}"/>
            </a:ext>
          </a:extLst>
        </xdr:cNvPr>
        <xdr:cNvSpPr txBox="1"/>
      </xdr:nvSpPr>
      <xdr:spPr>
        <a:xfrm>
          <a:off x="9991725" y="7212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7620</xdr:rowOff>
    </xdr:from>
    <xdr:to>
      <xdr:col>55</xdr:col>
      <xdr:colOff>88900</xdr:colOff>
      <xdr:row>42</xdr:row>
      <xdr:rowOff>7620</xdr:rowOff>
    </xdr:to>
    <xdr:cxnSp macro="">
      <xdr:nvCxnSpPr>
        <xdr:cNvPr id="115" name="直線コネクタ 114">
          <a:extLst>
            <a:ext uri="{FF2B5EF4-FFF2-40B4-BE49-F238E27FC236}">
              <a16:creationId xmlns:a16="http://schemas.microsoft.com/office/drawing/2014/main" id="{00000000-0008-0000-0200-000073000000}"/>
            </a:ext>
          </a:extLst>
        </xdr:cNvPr>
        <xdr:cNvCxnSpPr/>
      </xdr:nvCxnSpPr>
      <xdr:spPr>
        <a:xfrm>
          <a:off x="9874250" y="7208520"/>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160037</xdr:rowOff>
    </xdr:from>
    <xdr:ext cx="469744" cy="259045"/>
    <xdr:sp macro="" textlink="">
      <xdr:nvSpPr>
        <xdr:cNvPr id="116" name="【図書館】&#10;一人当たり面積最大値テキスト">
          <a:extLst>
            <a:ext uri="{FF2B5EF4-FFF2-40B4-BE49-F238E27FC236}">
              <a16:creationId xmlns:a16="http://schemas.microsoft.com/office/drawing/2014/main" id="{00000000-0008-0000-0200-000074000000}"/>
            </a:ext>
          </a:extLst>
        </xdr:cNvPr>
        <xdr:cNvSpPr txBox="1"/>
      </xdr:nvSpPr>
      <xdr:spPr>
        <a:xfrm>
          <a:off x="9991725" y="5646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41910</xdr:rowOff>
    </xdr:from>
    <xdr:to>
      <xdr:col>55</xdr:col>
      <xdr:colOff>88900</xdr:colOff>
      <xdr:row>34</xdr:row>
      <xdr:rowOff>41910</xdr:rowOff>
    </xdr:to>
    <xdr:cxnSp macro="">
      <xdr:nvCxnSpPr>
        <xdr:cNvPr id="117" name="直線コネクタ 116">
          <a:extLst>
            <a:ext uri="{FF2B5EF4-FFF2-40B4-BE49-F238E27FC236}">
              <a16:creationId xmlns:a16="http://schemas.microsoft.com/office/drawing/2014/main" id="{00000000-0008-0000-0200-000075000000}"/>
            </a:ext>
          </a:extLst>
        </xdr:cNvPr>
        <xdr:cNvCxnSpPr/>
      </xdr:nvCxnSpPr>
      <xdr:spPr>
        <a:xfrm>
          <a:off x="9874250" y="5871210"/>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47642</xdr:rowOff>
    </xdr:from>
    <xdr:ext cx="469744" cy="259045"/>
    <xdr:sp macro="" textlink="">
      <xdr:nvSpPr>
        <xdr:cNvPr id="118" name="【図書館】&#10;一人当たり面積平均値テキスト">
          <a:extLst>
            <a:ext uri="{FF2B5EF4-FFF2-40B4-BE49-F238E27FC236}">
              <a16:creationId xmlns:a16="http://schemas.microsoft.com/office/drawing/2014/main" id="{00000000-0008-0000-0200-000076000000}"/>
            </a:ext>
          </a:extLst>
        </xdr:cNvPr>
        <xdr:cNvSpPr txBox="1"/>
      </xdr:nvSpPr>
      <xdr:spPr>
        <a:xfrm>
          <a:off x="9991725" y="67341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69215</xdr:rowOff>
    </xdr:from>
    <xdr:to>
      <xdr:col>55</xdr:col>
      <xdr:colOff>50800</xdr:colOff>
      <xdr:row>39</xdr:row>
      <xdr:rowOff>170815</xdr:rowOff>
    </xdr:to>
    <xdr:sp macro="" textlink="">
      <xdr:nvSpPr>
        <xdr:cNvPr id="119" name="フローチャート: 判断 118">
          <a:extLst>
            <a:ext uri="{FF2B5EF4-FFF2-40B4-BE49-F238E27FC236}">
              <a16:creationId xmlns:a16="http://schemas.microsoft.com/office/drawing/2014/main" id="{00000000-0008-0000-0200-000077000000}"/>
            </a:ext>
          </a:extLst>
        </xdr:cNvPr>
        <xdr:cNvSpPr/>
      </xdr:nvSpPr>
      <xdr:spPr>
        <a:xfrm>
          <a:off x="9912350" y="6755765"/>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59690</xdr:rowOff>
    </xdr:from>
    <xdr:to>
      <xdr:col>50</xdr:col>
      <xdr:colOff>165100</xdr:colOff>
      <xdr:row>39</xdr:row>
      <xdr:rowOff>161290</xdr:rowOff>
    </xdr:to>
    <xdr:sp macro="" textlink="">
      <xdr:nvSpPr>
        <xdr:cNvPr id="120" name="フローチャート: 判断 119">
          <a:extLst>
            <a:ext uri="{FF2B5EF4-FFF2-40B4-BE49-F238E27FC236}">
              <a16:creationId xmlns:a16="http://schemas.microsoft.com/office/drawing/2014/main" id="{00000000-0008-0000-0200-000078000000}"/>
            </a:ext>
          </a:extLst>
        </xdr:cNvPr>
        <xdr:cNvSpPr/>
      </xdr:nvSpPr>
      <xdr:spPr>
        <a:xfrm>
          <a:off x="9112250" y="674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59690</xdr:rowOff>
    </xdr:from>
    <xdr:to>
      <xdr:col>46</xdr:col>
      <xdr:colOff>38100</xdr:colOff>
      <xdr:row>39</xdr:row>
      <xdr:rowOff>161290</xdr:rowOff>
    </xdr:to>
    <xdr:sp macro="" textlink="">
      <xdr:nvSpPr>
        <xdr:cNvPr id="121" name="フローチャート: 判断 120">
          <a:extLst>
            <a:ext uri="{FF2B5EF4-FFF2-40B4-BE49-F238E27FC236}">
              <a16:creationId xmlns:a16="http://schemas.microsoft.com/office/drawing/2014/main" id="{00000000-0008-0000-0200-000079000000}"/>
            </a:ext>
          </a:extLst>
        </xdr:cNvPr>
        <xdr:cNvSpPr/>
      </xdr:nvSpPr>
      <xdr:spPr>
        <a:xfrm>
          <a:off x="8270875" y="6746240"/>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80645</xdr:rowOff>
    </xdr:from>
    <xdr:to>
      <xdr:col>41</xdr:col>
      <xdr:colOff>101600</xdr:colOff>
      <xdr:row>40</xdr:row>
      <xdr:rowOff>10795</xdr:rowOff>
    </xdr:to>
    <xdr:sp macro="" textlink="">
      <xdr:nvSpPr>
        <xdr:cNvPr id="122" name="フローチャート: 判断 121">
          <a:extLst>
            <a:ext uri="{FF2B5EF4-FFF2-40B4-BE49-F238E27FC236}">
              <a16:creationId xmlns:a16="http://schemas.microsoft.com/office/drawing/2014/main" id="{00000000-0008-0000-0200-00007A000000}"/>
            </a:ext>
          </a:extLst>
        </xdr:cNvPr>
        <xdr:cNvSpPr/>
      </xdr:nvSpPr>
      <xdr:spPr>
        <a:xfrm>
          <a:off x="7419975" y="6767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113030</xdr:rowOff>
    </xdr:from>
    <xdr:to>
      <xdr:col>36</xdr:col>
      <xdr:colOff>165100</xdr:colOff>
      <xdr:row>40</xdr:row>
      <xdr:rowOff>43180</xdr:rowOff>
    </xdr:to>
    <xdr:sp macro="" textlink="">
      <xdr:nvSpPr>
        <xdr:cNvPr id="123" name="フローチャート: 判断 122">
          <a:extLst>
            <a:ext uri="{FF2B5EF4-FFF2-40B4-BE49-F238E27FC236}">
              <a16:creationId xmlns:a16="http://schemas.microsoft.com/office/drawing/2014/main" id="{00000000-0008-0000-0200-00007B000000}"/>
            </a:ext>
          </a:extLst>
        </xdr:cNvPr>
        <xdr:cNvSpPr/>
      </xdr:nvSpPr>
      <xdr:spPr>
        <a:xfrm>
          <a:off x="6578600" y="679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00000000-0008-0000-0200-00007C000000}"/>
            </a:ext>
          </a:extLst>
        </xdr:cNvPr>
        <xdr:cNvSpPr txBox="1"/>
      </xdr:nvSpPr>
      <xdr:spPr>
        <a:xfrm>
          <a:off x="97726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0000000-0008-0000-0200-00007D000000}"/>
            </a:ext>
          </a:extLst>
        </xdr:cNvPr>
        <xdr:cNvSpPr txBox="1"/>
      </xdr:nvSpPr>
      <xdr:spPr>
        <a:xfrm>
          <a:off x="89820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200-00007E000000}"/>
            </a:ext>
          </a:extLst>
        </xdr:cNvPr>
        <xdr:cNvSpPr txBox="1"/>
      </xdr:nvSpPr>
      <xdr:spPr>
        <a:xfrm>
          <a:off x="81407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200-00007F000000}"/>
            </a:ext>
          </a:extLst>
        </xdr:cNvPr>
        <xdr:cNvSpPr txBox="1"/>
      </xdr:nvSpPr>
      <xdr:spPr>
        <a:xfrm>
          <a:off x="728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200-000080000000}"/>
            </a:ext>
          </a:extLst>
        </xdr:cNvPr>
        <xdr:cNvSpPr txBox="1"/>
      </xdr:nvSpPr>
      <xdr:spPr>
        <a:xfrm>
          <a:off x="644842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116840</xdr:rowOff>
    </xdr:from>
    <xdr:to>
      <xdr:col>55</xdr:col>
      <xdr:colOff>50800</xdr:colOff>
      <xdr:row>36</xdr:row>
      <xdr:rowOff>46990</xdr:rowOff>
    </xdr:to>
    <xdr:sp macro="" textlink="">
      <xdr:nvSpPr>
        <xdr:cNvPr id="129" name="楕円 128">
          <a:extLst>
            <a:ext uri="{FF2B5EF4-FFF2-40B4-BE49-F238E27FC236}">
              <a16:creationId xmlns:a16="http://schemas.microsoft.com/office/drawing/2014/main" id="{00000000-0008-0000-0200-000081000000}"/>
            </a:ext>
          </a:extLst>
        </xdr:cNvPr>
        <xdr:cNvSpPr/>
      </xdr:nvSpPr>
      <xdr:spPr>
        <a:xfrm>
          <a:off x="9912350" y="6117590"/>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34</xdr:row>
      <xdr:rowOff>139717</xdr:rowOff>
    </xdr:from>
    <xdr:ext cx="469744" cy="259045"/>
    <xdr:sp macro="" textlink="">
      <xdr:nvSpPr>
        <xdr:cNvPr id="130" name="【図書館】&#10;一人当たり面積該当値テキスト">
          <a:extLst>
            <a:ext uri="{FF2B5EF4-FFF2-40B4-BE49-F238E27FC236}">
              <a16:creationId xmlns:a16="http://schemas.microsoft.com/office/drawing/2014/main" id="{00000000-0008-0000-0200-000082000000}"/>
            </a:ext>
          </a:extLst>
        </xdr:cNvPr>
        <xdr:cNvSpPr txBox="1"/>
      </xdr:nvSpPr>
      <xdr:spPr>
        <a:xfrm>
          <a:off x="9991725" y="5969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133985</xdr:rowOff>
    </xdr:from>
    <xdr:to>
      <xdr:col>50</xdr:col>
      <xdr:colOff>165100</xdr:colOff>
      <xdr:row>36</xdr:row>
      <xdr:rowOff>64135</xdr:rowOff>
    </xdr:to>
    <xdr:sp macro="" textlink="">
      <xdr:nvSpPr>
        <xdr:cNvPr id="131" name="楕円 130">
          <a:extLst>
            <a:ext uri="{FF2B5EF4-FFF2-40B4-BE49-F238E27FC236}">
              <a16:creationId xmlns:a16="http://schemas.microsoft.com/office/drawing/2014/main" id="{00000000-0008-0000-0200-000083000000}"/>
            </a:ext>
          </a:extLst>
        </xdr:cNvPr>
        <xdr:cNvSpPr/>
      </xdr:nvSpPr>
      <xdr:spPr>
        <a:xfrm>
          <a:off x="9112250" y="6134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35</xdr:row>
      <xdr:rowOff>167640</xdr:rowOff>
    </xdr:from>
    <xdr:to>
      <xdr:col>55</xdr:col>
      <xdr:colOff>0</xdr:colOff>
      <xdr:row>36</xdr:row>
      <xdr:rowOff>13335</xdr:rowOff>
    </xdr:to>
    <xdr:cxnSp macro="">
      <xdr:nvCxnSpPr>
        <xdr:cNvPr id="132" name="直線コネクタ 131">
          <a:extLst>
            <a:ext uri="{FF2B5EF4-FFF2-40B4-BE49-F238E27FC236}">
              <a16:creationId xmlns:a16="http://schemas.microsoft.com/office/drawing/2014/main" id="{00000000-0008-0000-0200-000084000000}"/>
            </a:ext>
          </a:extLst>
        </xdr:cNvPr>
        <xdr:cNvCxnSpPr/>
      </xdr:nvCxnSpPr>
      <xdr:spPr>
        <a:xfrm flipV="1">
          <a:off x="9163050" y="6168390"/>
          <a:ext cx="790575"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8255</xdr:rowOff>
    </xdr:from>
    <xdr:to>
      <xdr:col>46</xdr:col>
      <xdr:colOff>38100</xdr:colOff>
      <xdr:row>36</xdr:row>
      <xdr:rowOff>109855</xdr:rowOff>
    </xdr:to>
    <xdr:sp macro="" textlink="">
      <xdr:nvSpPr>
        <xdr:cNvPr id="133" name="楕円 132">
          <a:extLst>
            <a:ext uri="{FF2B5EF4-FFF2-40B4-BE49-F238E27FC236}">
              <a16:creationId xmlns:a16="http://schemas.microsoft.com/office/drawing/2014/main" id="{00000000-0008-0000-0200-000085000000}"/>
            </a:ext>
          </a:extLst>
        </xdr:cNvPr>
        <xdr:cNvSpPr/>
      </xdr:nvSpPr>
      <xdr:spPr>
        <a:xfrm>
          <a:off x="8270875" y="6180455"/>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13335</xdr:rowOff>
    </xdr:from>
    <xdr:to>
      <xdr:col>50</xdr:col>
      <xdr:colOff>114300</xdr:colOff>
      <xdr:row>36</xdr:row>
      <xdr:rowOff>59055</xdr:rowOff>
    </xdr:to>
    <xdr:cxnSp macro="">
      <xdr:nvCxnSpPr>
        <xdr:cNvPr id="134" name="直線コネクタ 133">
          <a:extLst>
            <a:ext uri="{FF2B5EF4-FFF2-40B4-BE49-F238E27FC236}">
              <a16:creationId xmlns:a16="http://schemas.microsoft.com/office/drawing/2014/main" id="{00000000-0008-0000-0200-000086000000}"/>
            </a:ext>
          </a:extLst>
        </xdr:cNvPr>
        <xdr:cNvCxnSpPr/>
      </xdr:nvCxnSpPr>
      <xdr:spPr>
        <a:xfrm flipV="1">
          <a:off x="8321675" y="6185535"/>
          <a:ext cx="841375"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6350</xdr:rowOff>
    </xdr:from>
    <xdr:to>
      <xdr:col>41</xdr:col>
      <xdr:colOff>101600</xdr:colOff>
      <xdr:row>36</xdr:row>
      <xdr:rowOff>107950</xdr:rowOff>
    </xdr:to>
    <xdr:sp macro="" textlink="">
      <xdr:nvSpPr>
        <xdr:cNvPr id="135" name="楕円 134">
          <a:extLst>
            <a:ext uri="{FF2B5EF4-FFF2-40B4-BE49-F238E27FC236}">
              <a16:creationId xmlns:a16="http://schemas.microsoft.com/office/drawing/2014/main" id="{00000000-0008-0000-0200-000087000000}"/>
            </a:ext>
          </a:extLst>
        </xdr:cNvPr>
        <xdr:cNvSpPr/>
      </xdr:nvSpPr>
      <xdr:spPr>
        <a:xfrm>
          <a:off x="7419975" y="6178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36</xdr:row>
      <xdr:rowOff>57150</xdr:rowOff>
    </xdr:from>
    <xdr:to>
      <xdr:col>45</xdr:col>
      <xdr:colOff>177800</xdr:colOff>
      <xdr:row>36</xdr:row>
      <xdr:rowOff>59055</xdr:rowOff>
    </xdr:to>
    <xdr:cxnSp macro="">
      <xdr:nvCxnSpPr>
        <xdr:cNvPr id="136" name="直線コネクタ 135">
          <a:extLst>
            <a:ext uri="{FF2B5EF4-FFF2-40B4-BE49-F238E27FC236}">
              <a16:creationId xmlns:a16="http://schemas.microsoft.com/office/drawing/2014/main" id="{00000000-0008-0000-0200-000088000000}"/>
            </a:ext>
          </a:extLst>
        </xdr:cNvPr>
        <xdr:cNvCxnSpPr/>
      </xdr:nvCxnSpPr>
      <xdr:spPr>
        <a:xfrm>
          <a:off x="7470775" y="6229350"/>
          <a:ext cx="8509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36</xdr:row>
      <xdr:rowOff>15875</xdr:rowOff>
    </xdr:from>
    <xdr:to>
      <xdr:col>36</xdr:col>
      <xdr:colOff>165100</xdr:colOff>
      <xdr:row>36</xdr:row>
      <xdr:rowOff>117475</xdr:rowOff>
    </xdr:to>
    <xdr:sp macro="" textlink="">
      <xdr:nvSpPr>
        <xdr:cNvPr id="137" name="楕円 136">
          <a:extLst>
            <a:ext uri="{FF2B5EF4-FFF2-40B4-BE49-F238E27FC236}">
              <a16:creationId xmlns:a16="http://schemas.microsoft.com/office/drawing/2014/main" id="{00000000-0008-0000-0200-000089000000}"/>
            </a:ext>
          </a:extLst>
        </xdr:cNvPr>
        <xdr:cNvSpPr/>
      </xdr:nvSpPr>
      <xdr:spPr>
        <a:xfrm>
          <a:off x="6578600" y="6188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36</xdr:row>
      <xdr:rowOff>57150</xdr:rowOff>
    </xdr:from>
    <xdr:to>
      <xdr:col>41</xdr:col>
      <xdr:colOff>50800</xdr:colOff>
      <xdr:row>36</xdr:row>
      <xdr:rowOff>66675</xdr:rowOff>
    </xdr:to>
    <xdr:cxnSp macro="">
      <xdr:nvCxnSpPr>
        <xdr:cNvPr id="138" name="直線コネクタ 137">
          <a:extLst>
            <a:ext uri="{FF2B5EF4-FFF2-40B4-BE49-F238E27FC236}">
              <a16:creationId xmlns:a16="http://schemas.microsoft.com/office/drawing/2014/main" id="{00000000-0008-0000-0200-00008A000000}"/>
            </a:ext>
          </a:extLst>
        </xdr:cNvPr>
        <xdr:cNvCxnSpPr/>
      </xdr:nvCxnSpPr>
      <xdr:spPr>
        <a:xfrm flipV="1">
          <a:off x="6629400" y="6229350"/>
          <a:ext cx="841375"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152417</xdr:rowOff>
    </xdr:from>
    <xdr:ext cx="469744" cy="259045"/>
    <xdr:sp macro="" textlink="">
      <xdr:nvSpPr>
        <xdr:cNvPr id="139" name="n_1aveValue【図書館】&#10;一人当たり面積">
          <a:extLst>
            <a:ext uri="{FF2B5EF4-FFF2-40B4-BE49-F238E27FC236}">
              <a16:creationId xmlns:a16="http://schemas.microsoft.com/office/drawing/2014/main" id="{00000000-0008-0000-0200-00008B000000}"/>
            </a:ext>
          </a:extLst>
        </xdr:cNvPr>
        <xdr:cNvSpPr txBox="1"/>
      </xdr:nvSpPr>
      <xdr:spPr>
        <a:xfrm>
          <a:off x="8925002" y="6838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152417</xdr:rowOff>
    </xdr:from>
    <xdr:ext cx="469744" cy="259045"/>
    <xdr:sp macro="" textlink="">
      <xdr:nvSpPr>
        <xdr:cNvPr id="140" name="n_2aveValue【図書館】&#10;一人当たり面積">
          <a:extLst>
            <a:ext uri="{FF2B5EF4-FFF2-40B4-BE49-F238E27FC236}">
              <a16:creationId xmlns:a16="http://schemas.microsoft.com/office/drawing/2014/main" id="{00000000-0008-0000-0200-00008C000000}"/>
            </a:ext>
          </a:extLst>
        </xdr:cNvPr>
        <xdr:cNvSpPr txBox="1"/>
      </xdr:nvSpPr>
      <xdr:spPr>
        <a:xfrm>
          <a:off x="8096327" y="6838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1922</xdr:rowOff>
    </xdr:from>
    <xdr:ext cx="469744" cy="259045"/>
    <xdr:sp macro="" textlink="">
      <xdr:nvSpPr>
        <xdr:cNvPr id="141" name="n_3aveValue【図書館】&#10;一人当たり面積">
          <a:extLst>
            <a:ext uri="{FF2B5EF4-FFF2-40B4-BE49-F238E27FC236}">
              <a16:creationId xmlns:a16="http://schemas.microsoft.com/office/drawing/2014/main" id="{00000000-0008-0000-0200-00008D000000}"/>
            </a:ext>
          </a:extLst>
        </xdr:cNvPr>
        <xdr:cNvSpPr txBox="1"/>
      </xdr:nvSpPr>
      <xdr:spPr>
        <a:xfrm>
          <a:off x="7245427" y="6859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34307</xdr:rowOff>
    </xdr:from>
    <xdr:ext cx="469744" cy="259045"/>
    <xdr:sp macro="" textlink="">
      <xdr:nvSpPr>
        <xdr:cNvPr id="142" name="n_4aveValue【図書館】&#10;一人当たり面積">
          <a:extLst>
            <a:ext uri="{FF2B5EF4-FFF2-40B4-BE49-F238E27FC236}">
              <a16:creationId xmlns:a16="http://schemas.microsoft.com/office/drawing/2014/main" id="{00000000-0008-0000-0200-00008E000000}"/>
            </a:ext>
          </a:extLst>
        </xdr:cNvPr>
        <xdr:cNvSpPr txBox="1"/>
      </xdr:nvSpPr>
      <xdr:spPr>
        <a:xfrm>
          <a:off x="6404052" y="6892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34</xdr:row>
      <xdr:rowOff>80662</xdr:rowOff>
    </xdr:from>
    <xdr:ext cx="469744" cy="259045"/>
    <xdr:sp macro="" textlink="">
      <xdr:nvSpPr>
        <xdr:cNvPr id="143" name="n_1mainValue【図書館】&#10;一人当たり面積">
          <a:extLst>
            <a:ext uri="{FF2B5EF4-FFF2-40B4-BE49-F238E27FC236}">
              <a16:creationId xmlns:a16="http://schemas.microsoft.com/office/drawing/2014/main" id="{00000000-0008-0000-0200-00008F000000}"/>
            </a:ext>
          </a:extLst>
        </xdr:cNvPr>
        <xdr:cNvSpPr txBox="1"/>
      </xdr:nvSpPr>
      <xdr:spPr>
        <a:xfrm>
          <a:off x="8925002" y="5909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34</xdr:row>
      <xdr:rowOff>126382</xdr:rowOff>
    </xdr:from>
    <xdr:ext cx="469744" cy="259045"/>
    <xdr:sp macro="" textlink="">
      <xdr:nvSpPr>
        <xdr:cNvPr id="144" name="n_2mainValue【図書館】&#10;一人当たり面積">
          <a:extLst>
            <a:ext uri="{FF2B5EF4-FFF2-40B4-BE49-F238E27FC236}">
              <a16:creationId xmlns:a16="http://schemas.microsoft.com/office/drawing/2014/main" id="{00000000-0008-0000-0200-000090000000}"/>
            </a:ext>
          </a:extLst>
        </xdr:cNvPr>
        <xdr:cNvSpPr txBox="1"/>
      </xdr:nvSpPr>
      <xdr:spPr>
        <a:xfrm>
          <a:off x="8096327" y="5955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34</xdr:row>
      <xdr:rowOff>124477</xdr:rowOff>
    </xdr:from>
    <xdr:ext cx="469744" cy="259045"/>
    <xdr:sp macro="" textlink="">
      <xdr:nvSpPr>
        <xdr:cNvPr id="145" name="n_3mainValue【図書館】&#10;一人当たり面積">
          <a:extLst>
            <a:ext uri="{FF2B5EF4-FFF2-40B4-BE49-F238E27FC236}">
              <a16:creationId xmlns:a16="http://schemas.microsoft.com/office/drawing/2014/main" id="{00000000-0008-0000-0200-000091000000}"/>
            </a:ext>
          </a:extLst>
        </xdr:cNvPr>
        <xdr:cNvSpPr txBox="1"/>
      </xdr:nvSpPr>
      <xdr:spPr>
        <a:xfrm>
          <a:off x="7245427" y="595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34</xdr:row>
      <xdr:rowOff>134002</xdr:rowOff>
    </xdr:from>
    <xdr:ext cx="469744" cy="259045"/>
    <xdr:sp macro="" textlink="">
      <xdr:nvSpPr>
        <xdr:cNvPr id="146" name="n_4mainValue【図書館】&#10;一人当たり面積">
          <a:extLst>
            <a:ext uri="{FF2B5EF4-FFF2-40B4-BE49-F238E27FC236}">
              <a16:creationId xmlns:a16="http://schemas.microsoft.com/office/drawing/2014/main" id="{00000000-0008-0000-0200-000092000000}"/>
            </a:ext>
          </a:extLst>
        </xdr:cNvPr>
        <xdr:cNvSpPr txBox="1"/>
      </xdr:nvSpPr>
      <xdr:spPr>
        <a:xfrm>
          <a:off x="6404052" y="5963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a:extLst>
            <a:ext uri="{FF2B5EF4-FFF2-40B4-BE49-F238E27FC236}">
              <a16:creationId xmlns:a16="http://schemas.microsoft.com/office/drawing/2014/main" id="{00000000-0008-0000-0200-000093000000}"/>
            </a:ext>
          </a:extLst>
        </xdr:cNvPr>
        <xdr:cNvSpPr/>
      </xdr:nvSpPr>
      <xdr:spPr>
        <a:xfrm>
          <a:off x="723900" y="8001000"/>
          <a:ext cx="44958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a:extLst>
            <a:ext uri="{FF2B5EF4-FFF2-40B4-BE49-F238E27FC236}">
              <a16:creationId xmlns:a16="http://schemas.microsoft.com/office/drawing/2014/main" id="{00000000-0008-0000-0200-000094000000}"/>
            </a:ext>
          </a:extLst>
        </xdr:cNvPr>
        <xdr:cNvSpPr/>
      </xdr:nvSpPr>
      <xdr:spPr>
        <a:xfrm>
          <a:off x="850900" y="866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a:extLst>
            <a:ext uri="{FF2B5EF4-FFF2-40B4-BE49-F238E27FC236}">
              <a16:creationId xmlns:a16="http://schemas.microsoft.com/office/drawing/2014/main" id="{00000000-0008-0000-0200-000095000000}"/>
            </a:ext>
          </a:extLst>
        </xdr:cNvPr>
        <xdr:cNvSpPr/>
      </xdr:nvSpPr>
      <xdr:spPr>
        <a:xfrm>
          <a:off x="850900" y="886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a:extLst>
            <a:ext uri="{FF2B5EF4-FFF2-40B4-BE49-F238E27FC236}">
              <a16:creationId xmlns:a16="http://schemas.microsoft.com/office/drawing/2014/main" id="{00000000-0008-0000-0200-000096000000}"/>
            </a:ext>
          </a:extLst>
        </xdr:cNvPr>
        <xdr:cNvSpPr/>
      </xdr:nvSpPr>
      <xdr:spPr>
        <a:xfrm>
          <a:off x="1809750" y="866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a:extLst>
            <a:ext uri="{FF2B5EF4-FFF2-40B4-BE49-F238E27FC236}">
              <a16:creationId xmlns:a16="http://schemas.microsoft.com/office/drawing/2014/main" id="{00000000-0008-0000-0200-000097000000}"/>
            </a:ext>
          </a:extLst>
        </xdr:cNvPr>
        <xdr:cNvSpPr/>
      </xdr:nvSpPr>
      <xdr:spPr>
        <a:xfrm>
          <a:off x="1809750" y="886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a:extLst>
            <a:ext uri="{FF2B5EF4-FFF2-40B4-BE49-F238E27FC236}">
              <a16:creationId xmlns:a16="http://schemas.microsoft.com/office/drawing/2014/main" id="{00000000-0008-0000-0200-000098000000}"/>
            </a:ext>
          </a:extLst>
        </xdr:cNvPr>
        <xdr:cNvSpPr/>
      </xdr:nvSpPr>
      <xdr:spPr>
        <a:xfrm>
          <a:off x="2895600" y="866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a:extLst>
            <a:ext uri="{FF2B5EF4-FFF2-40B4-BE49-F238E27FC236}">
              <a16:creationId xmlns:a16="http://schemas.microsoft.com/office/drawing/2014/main" id="{00000000-0008-0000-0200-000099000000}"/>
            </a:ext>
          </a:extLst>
        </xdr:cNvPr>
        <xdr:cNvSpPr/>
      </xdr:nvSpPr>
      <xdr:spPr>
        <a:xfrm>
          <a:off x="2895600" y="886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a:extLst>
            <a:ext uri="{FF2B5EF4-FFF2-40B4-BE49-F238E27FC236}">
              <a16:creationId xmlns:a16="http://schemas.microsoft.com/office/drawing/2014/main" id="{00000000-0008-0000-0200-00009A000000}"/>
            </a:ext>
          </a:extLst>
        </xdr:cNvPr>
        <xdr:cNvSpPr/>
      </xdr:nvSpPr>
      <xdr:spPr>
        <a:xfrm>
          <a:off x="723900" y="9144000"/>
          <a:ext cx="44958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46</xdr:row>
      <xdr:rowOff>114300</xdr:rowOff>
    </xdr:from>
    <xdr:to>
      <xdr:col>59</xdr:col>
      <xdr:colOff>88900</xdr:colOff>
      <xdr:row>50</xdr:row>
      <xdr:rowOff>63500</xdr:rowOff>
    </xdr:to>
    <xdr:sp macro="" textlink="">
      <xdr:nvSpPr>
        <xdr:cNvPr id="155" name="正方形/長方形 154">
          <a:extLst>
            <a:ext uri="{FF2B5EF4-FFF2-40B4-BE49-F238E27FC236}">
              <a16:creationId xmlns:a16="http://schemas.microsoft.com/office/drawing/2014/main" id="{00000000-0008-0000-0200-00009B000000}"/>
            </a:ext>
          </a:extLst>
        </xdr:cNvPr>
        <xdr:cNvSpPr/>
      </xdr:nvSpPr>
      <xdr:spPr>
        <a:xfrm>
          <a:off x="6280150" y="8001000"/>
          <a:ext cx="448627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56" name="正方形/長方形 155">
          <a:extLst>
            <a:ext uri="{FF2B5EF4-FFF2-40B4-BE49-F238E27FC236}">
              <a16:creationId xmlns:a16="http://schemas.microsoft.com/office/drawing/2014/main" id="{00000000-0008-0000-0200-00009C000000}"/>
            </a:ext>
          </a:extLst>
        </xdr:cNvPr>
        <xdr:cNvSpPr/>
      </xdr:nvSpPr>
      <xdr:spPr>
        <a:xfrm>
          <a:off x="6397625" y="866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57" name="正方形/長方形 156">
          <a:extLst>
            <a:ext uri="{FF2B5EF4-FFF2-40B4-BE49-F238E27FC236}">
              <a16:creationId xmlns:a16="http://schemas.microsoft.com/office/drawing/2014/main" id="{00000000-0008-0000-0200-00009D000000}"/>
            </a:ext>
          </a:extLst>
        </xdr:cNvPr>
        <xdr:cNvSpPr/>
      </xdr:nvSpPr>
      <xdr:spPr>
        <a:xfrm>
          <a:off x="6397625" y="886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58" name="正方形/長方形 157">
          <a:extLst>
            <a:ext uri="{FF2B5EF4-FFF2-40B4-BE49-F238E27FC236}">
              <a16:creationId xmlns:a16="http://schemas.microsoft.com/office/drawing/2014/main" id="{00000000-0008-0000-0200-00009E000000}"/>
            </a:ext>
          </a:extLst>
        </xdr:cNvPr>
        <xdr:cNvSpPr/>
      </xdr:nvSpPr>
      <xdr:spPr>
        <a:xfrm>
          <a:off x="7366000" y="866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59" name="正方形/長方形 158">
          <a:extLst>
            <a:ext uri="{FF2B5EF4-FFF2-40B4-BE49-F238E27FC236}">
              <a16:creationId xmlns:a16="http://schemas.microsoft.com/office/drawing/2014/main" id="{00000000-0008-0000-0200-00009F000000}"/>
            </a:ext>
          </a:extLst>
        </xdr:cNvPr>
        <xdr:cNvSpPr/>
      </xdr:nvSpPr>
      <xdr:spPr>
        <a:xfrm>
          <a:off x="7366000" y="886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60" name="正方形/長方形 159">
          <a:extLst>
            <a:ext uri="{FF2B5EF4-FFF2-40B4-BE49-F238E27FC236}">
              <a16:creationId xmlns:a16="http://schemas.microsoft.com/office/drawing/2014/main" id="{00000000-0008-0000-0200-0000A0000000}"/>
            </a:ext>
          </a:extLst>
        </xdr:cNvPr>
        <xdr:cNvSpPr/>
      </xdr:nvSpPr>
      <xdr:spPr>
        <a:xfrm>
          <a:off x="8451850" y="866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61" name="正方形/長方形 160">
          <a:extLst>
            <a:ext uri="{FF2B5EF4-FFF2-40B4-BE49-F238E27FC236}">
              <a16:creationId xmlns:a16="http://schemas.microsoft.com/office/drawing/2014/main" id="{00000000-0008-0000-0200-0000A1000000}"/>
            </a:ext>
          </a:extLst>
        </xdr:cNvPr>
        <xdr:cNvSpPr/>
      </xdr:nvSpPr>
      <xdr:spPr>
        <a:xfrm>
          <a:off x="8451850" y="886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62" name="正方形/長方形 161">
          <a:extLst>
            <a:ext uri="{FF2B5EF4-FFF2-40B4-BE49-F238E27FC236}">
              <a16:creationId xmlns:a16="http://schemas.microsoft.com/office/drawing/2014/main" id="{00000000-0008-0000-0200-0000A2000000}"/>
            </a:ext>
          </a:extLst>
        </xdr:cNvPr>
        <xdr:cNvSpPr/>
      </xdr:nvSpPr>
      <xdr:spPr>
        <a:xfrm>
          <a:off x="6280150" y="9144000"/>
          <a:ext cx="448627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68</xdr:row>
      <xdr:rowOff>152400</xdr:rowOff>
    </xdr:from>
    <xdr:to>
      <xdr:col>28</xdr:col>
      <xdr:colOff>152400</xdr:colOff>
      <xdr:row>72</xdr:row>
      <xdr:rowOff>101600</xdr:rowOff>
    </xdr:to>
    <xdr:sp macro="" textlink="">
      <xdr:nvSpPr>
        <xdr:cNvPr id="163" name="正方形/長方形 162">
          <a:extLst>
            <a:ext uri="{FF2B5EF4-FFF2-40B4-BE49-F238E27FC236}">
              <a16:creationId xmlns:a16="http://schemas.microsoft.com/office/drawing/2014/main" id="{00000000-0008-0000-0200-0000A3000000}"/>
            </a:ext>
          </a:extLst>
        </xdr:cNvPr>
        <xdr:cNvSpPr/>
      </xdr:nvSpPr>
      <xdr:spPr>
        <a:xfrm>
          <a:off x="723900" y="11811000"/>
          <a:ext cx="44958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4" name="正方形/長方形 163">
          <a:extLst>
            <a:ext uri="{FF2B5EF4-FFF2-40B4-BE49-F238E27FC236}">
              <a16:creationId xmlns:a16="http://schemas.microsoft.com/office/drawing/2014/main" id="{00000000-0008-0000-0200-0000A4000000}"/>
            </a:ext>
          </a:extLst>
        </xdr:cNvPr>
        <xdr:cNvSpPr/>
      </xdr:nvSpPr>
      <xdr:spPr>
        <a:xfrm>
          <a:off x="850900" y="1247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5" name="正方形/長方形 164">
          <a:extLst>
            <a:ext uri="{FF2B5EF4-FFF2-40B4-BE49-F238E27FC236}">
              <a16:creationId xmlns:a16="http://schemas.microsoft.com/office/drawing/2014/main" id="{00000000-0008-0000-0200-0000A5000000}"/>
            </a:ext>
          </a:extLst>
        </xdr:cNvPr>
        <xdr:cNvSpPr/>
      </xdr:nvSpPr>
      <xdr:spPr>
        <a:xfrm>
          <a:off x="850900" y="1267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6" name="正方形/長方形 165">
          <a:extLst>
            <a:ext uri="{FF2B5EF4-FFF2-40B4-BE49-F238E27FC236}">
              <a16:creationId xmlns:a16="http://schemas.microsoft.com/office/drawing/2014/main" id="{00000000-0008-0000-0200-0000A6000000}"/>
            </a:ext>
          </a:extLst>
        </xdr:cNvPr>
        <xdr:cNvSpPr/>
      </xdr:nvSpPr>
      <xdr:spPr>
        <a:xfrm>
          <a:off x="1809750" y="1247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67" name="正方形/長方形 166">
          <a:extLst>
            <a:ext uri="{FF2B5EF4-FFF2-40B4-BE49-F238E27FC236}">
              <a16:creationId xmlns:a16="http://schemas.microsoft.com/office/drawing/2014/main" id="{00000000-0008-0000-0200-0000A7000000}"/>
            </a:ext>
          </a:extLst>
        </xdr:cNvPr>
        <xdr:cNvSpPr/>
      </xdr:nvSpPr>
      <xdr:spPr>
        <a:xfrm>
          <a:off x="1809750" y="1267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68" name="正方形/長方形 167">
          <a:extLst>
            <a:ext uri="{FF2B5EF4-FFF2-40B4-BE49-F238E27FC236}">
              <a16:creationId xmlns:a16="http://schemas.microsoft.com/office/drawing/2014/main" id="{00000000-0008-0000-0200-0000A8000000}"/>
            </a:ext>
          </a:extLst>
        </xdr:cNvPr>
        <xdr:cNvSpPr/>
      </xdr:nvSpPr>
      <xdr:spPr>
        <a:xfrm>
          <a:off x="2895600" y="1247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69" name="正方形/長方形 168">
          <a:extLst>
            <a:ext uri="{FF2B5EF4-FFF2-40B4-BE49-F238E27FC236}">
              <a16:creationId xmlns:a16="http://schemas.microsoft.com/office/drawing/2014/main" id="{00000000-0008-0000-0200-0000A9000000}"/>
            </a:ext>
          </a:extLst>
        </xdr:cNvPr>
        <xdr:cNvSpPr/>
      </xdr:nvSpPr>
      <xdr:spPr>
        <a:xfrm>
          <a:off x="2895600" y="1267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70" name="正方形/長方形 169">
          <a:extLst>
            <a:ext uri="{FF2B5EF4-FFF2-40B4-BE49-F238E27FC236}">
              <a16:creationId xmlns:a16="http://schemas.microsoft.com/office/drawing/2014/main" id="{00000000-0008-0000-0200-0000AA000000}"/>
            </a:ext>
          </a:extLst>
        </xdr:cNvPr>
        <xdr:cNvSpPr/>
      </xdr:nvSpPr>
      <xdr:spPr>
        <a:xfrm>
          <a:off x="723900" y="12954000"/>
          <a:ext cx="4495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71" name="テキスト ボックス 170">
          <a:extLst>
            <a:ext uri="{FF2B5EF4-FFF2-40B4-BE49-F238E27FC236}">
              <a16:creationId xmlns:a16="http://schemas.microsoft.com/office/drawing/2014/main" id="{00000000-0008-0000-0200-0000AB000000}"/>
            </a:ext>
          </a:extLst>
        </xdr:cNvPr>
        <xdr:cNvSpPr txBox="1"/>
      </xdr:nvSpPr>
      <xdr:spPr>
        <a:xfrm>
          <a:off x="695325"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72" name="直線コネクタ 171">
          <a:extLst>
            <a:ext uri="{FF2B5EF4-FFF2-40B4-BE49-F238E27FC236}">
              <a16:creationId xmlns:a16="http://schemas.microsoft.com/office/drawing/2014/main" id="{00000000-0008-0000-0200-0000AC000000}"/>
            </a:ext>
          </a:extLst>
        </xdr:cNvPr>
        <xdr:cNvCxnSpPr/>
      </xdr:nvCxnSpPr>
      <xdr:spPr>
        <a:xfrm>
          <a:off x="723900" y="15240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73" name="テキスト ボックス 172">
          <a:extLst>
            <a:ext uri="{FF2B5EF4-FFF2-40B4-BE49-F238E27FC236}">
              <a16:creationId xmlns:a16="http://schemas.microsoft.com/office/drawing/2014/main" id="{00000000-0008-0000-0200-0000AD000000}"/>
            </a:ext>
          </a:extLst>
        </xdr:cNvPr>
        <xdr:cNvSpPr txBox="1"/>
      </xdr:nvSpPr>
      <xdr:spPr>
        <a:xfrm>
          <a:off x="285296"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174" name="直線コネクタ 173">
          <a:extLst>
            <a:ext uri="{FF2B5EF4-FFF2-40B4-BE49-F238E27FC236}">
              <a16:creationId xmlns:a16="http://schemas.microsoft.com/office/drawing/2014/main" id="{00000000-0008-0000-0200-0000AE000000}"/>
            </a:ext>
          </a:extLst>
        </xdr:cNvPr>
        <xdr:cNvCxnSpPr/>
      </xdr:nvCxnSpPr>
      <xdr:spPr>
        <a:xfrm>
          <a:off x="723900" y="14913429"/>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175" name="テキスト ボックス 174">
          <a:extLst>
            <a:ext uri="{FF2B5EF4-FFF2-40B4-BE49-F238E27FC236}">
              <a16:creationId xmlns:a16="http://schemas.microsoft.com/office/drawing/2014/main" id="{00000000-0008-0000-0200-0000AF000000}"/>
            </a:ext>
          </a:extLst>
        </xdr:cNvPr>
        <xdr:cNvSpPr txBox="1"/>
      </xdr:nvSpPr>
      <xdr:spPr>
        <a:xfrm>
          <a:off x="285296"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176" name="直線コネクタ 175">
          <a:extLst>
            <a:ext uri="{FF2B5EF4-FFF2-40B4-BE49-F238E27FC236}">
              <a16:creationId xmlns:a16="http://schemas.microsoft.com/office/drawing/2014/main" id="{00000000-0008-0000-0200-0000B0000000}"/>
            </a:ext>
          </a:extLst>
        </xdr:cNvPr>
        <xdr:cNvCxnSpPr/>
      </xdr:nvCxnSpPr>
      <xdr:spPr>
        <a:xfrm>
          <a:off x="723900" y="14586857"/>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177" name="テキスト ボックス 176">
          <a:extLst>
            <a:ext uri="{FF2B5EF4-FFF2-40B4-BE49-F238E27FC236}">
              <a16:creationId xmlns:a16="http://schemas.microsoft.com/office/drawing/2014/main" id="{00000000-0008-0000-0200-0000B1000000}"/>
            </a:ext>
          </a:extLst>
        </xdr:cNvPr>
        <xdr:cNvSpPr txBox="1"/>
      </xdr:nvSpPr>
      <xdr:spPr>
        <a:xfrm>
          <a:off x="349416"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178" name="直線コネクタ 177">
          <a:extLst>
            <a:ext uri="{FF2B5EF4-FFF2-40B4-BE49-F238E27FC236}">
              <a16:creationId xmlns:a16="http://schemas.microsoft.com/office/drawing/2014/main" id="{00000000-0008-0000-0200-0000B2000000}"/>
            </a:ext>
          </a:extLst>
        </xdr:cNvPr>
        <xdr:cNvCxnSpPr/>
      </xdr:nvCxnSpPr>
      <xdr:spPr>
        <a:xfrm>
          <a:off x="723900" y="14260286"/>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179" name="テキスト ボックス 178">
          <a:extLst>
            <a:ext uri="{FF2B5EF4-FFF2-40B4-BE49-F238E27FC236}">
              <a16:creationId xmlns:a16="http://schemas.microsoft.com/office/drawing/2014/main" id="{00000000-0008-0000-0200-0000B3000000}"/>
            </a:ext>
          </a:extLst>
        </xdr:cNvPr>
        <xdr:cNvSpPr txBox="1"/>
      </xdr:nvSpPr>
      <xdr:spPr>
        <a:xfrm>
          <a:off x="349416"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180" name="直線コネクタ 179">
          <a:extLst>
            <a:ext uri="{FF2B5EF4-FFF2-40B4-BE49-F238E27FC236}">
              <a16:creationId xmlns:a16="http://schemas.microsoft.com/office/drawing/2014/main" id="{00000000-0008-0000-0200-0000B4000000}"/>
            </a:ext>
          </a:extLst>
        </xdr:cNvPr>
        <xdr:cNvCxnSpPr/>
      </xdr:nvCxnSpPr>
      <xdr:spPr>
        <a:xfrm>
          <a:off x="723900" y="13933714"/>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181" name="テキスト ボックス 180">
          <a:extLst>
            <a:ext uri="{FF2B5EF4-FFF2-40B4-BE49-F238E27FC236}">
              <a16:creationId xmlns:a16="http://schemas.microsoft.com/office/drawing/2014/main" id="{00000000-0008-0000-0200-0000B5000000}"/>
            </a:ext>
          </a:extLst>
        </xdr:cNvPr>
        <xdr:cNvSpPr txBox="1"/>
      </xdr:nvSpPr>
      <xdr:spPr>
        <a:xfrm>
          <a:off x="349416"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182" name="直線コネクタ 181">
          <a:extLst>
            <a:ext uri="{FF2B5EF4-FFF2-40B4-BE49-F238E27FC236}">
              <a16:creationId xmlns:a16="http://schemas.microsoft.com/office/drawing/2014/main" id="{00000000-0008-0000-0200-0000B6000000}"/>
            </a:ext>
          </a:extLst>
        </xdr:cNvPr>
        <xdr:cNvCxnSpPr/>
      </xdr:nvCxnSpPr>
      <xdr:spPr>
        <a:xfrm>
          <a:off x="723900" y="13607143"/>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183" name="テキスト ボックス 182">
          <a:extLst>
            <a:ext uri="{FF2B5EF4-FFF2-40B4-BE49-F238E27FC236}">
              <a16:creationId xmlns:a16="http://schemas.microsoft.com/office/drawing/2014/main" id="{00000000-0008-0000-0200-0000B7000000}"/>
            </a:ext>
          </a:extLst>
        </xdr:cNvPr>
        <xdr:cNvSpPr txBox="1"/>
      </xdr:nvSpPr>
      <xdr:spPr>
        <a:xfrm>
          <a:off x="349416"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184" name="直線コネクタ 183">
          <a:extLst>
            <a:ext uri="{FF2B5EF4-FFF2-40B4-BE49-F238E27FC236}">
              <a16:creationId xmlns:a16="http://schemas.microsoft.com/office/drawing/2014/main" id="{00000000-0008-0000-0200-0000B8000000}"/>
            </a:ext>
          </a:extLst>
        </xdr:cNvPr>
        <xdr:cNvCxnSpPr/>
      </xdr:nvCxnSpPr>
      <xdr:spPr>
        <a:xfrm>
          <a:off x="723900" y="13280571"/>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185" name="テキスト ボックス 184">
          <a:extLst>
            <a:ext uri="{FF2B5EF4-FFF2-40B4-BE49-F238E27FC236}">
              <a16:creationId xmlns:a16="http://schemas.microsoft.com/office/drawing/2014/main" id="{00000000-0008-0000-0200-0000B9000000}"/>
            </a:ext>
          </a:extLst>
        </xdr:cNvPr>
        <xdr:cNvSpPr txBox="1"/>
      </xdr:nvSpPr>
      <xdr:spPr>
        <a:xfrm>
          <a:off x="40401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86" name="直線コネクタ 185">
          <a:extLst>
            <a:ext uri="{FF2B5EF4-FFF2-40B4-BE49-F238E27FC236}">
              <a16:creationId xmlns:a16="http://schemas.microsoft.com/office/drawing/2014/main" id="{00000000-0008-0000-0200-0000BA000000}"/>
            </a:ext>
          </a:extLst>
        </xdr:cNvPr>
        <xdr:cNvCxnSpPr/>
      </xdr:nvCxnSpPr>
      <xdr:spPr>
        <a:xfrm>
          <a:off x="723900" y="12954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187" name="【福祉施設】&#10;有形固定資産減価償却率グラフ枠">
          <a:extLst>
            <a:ext uri="{FF2B5EF4-FFF2-40B4-BE49-F238E27FC236}">
              <a16:creationId xmlns:a16="http://schemas.microsoft.com/office/drawing/2014/main" id="{00000000-0008-0000-0200-0000BB000000}"/>
            </a:ext>
          </a:extLst>
        </xdr:cNvPr>
        <xdr:cNvSpPr/>
      </xdr:nvSpPr>
      <xdr:spPr>
        <a:xfrm>
          <a:off x="723900" y="12954000"/>
          <a:ext cx="4495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142602</xdr:rowOff>
    </xdr:from>
    <xdr:to>
      <xdr:col>24</xdr:col>
      <xdr:colOff>62865</xdr:colOff>
      <xdr:row>86</xdr:row>
      <xdr:rowOff>168729</xdr:rowOff>
    </xdr:to>
    <xdr:cxnSp macro="">
      <xdr:nvCxnSpPr>
        <xdr:cNvPr id="188" name="直線コネクタ 187">
          <a:extLst>
            <a:ext uri="{FF2B5EF4-FFF2-40B4-BE49-F238E27FC236}">
              <a16:creationId xmlns:a16="http://schemas.microsoft.com/office/drawing/2014/main" id="{00000000-0008-0000-0200-0000BC000000}"/>
            </a:ext>
          </a:extLst>
        </xdr:cNvPr>
        <xdr:cNvCxnSpPr/>
      </xdr:nvCxnSpPr>
      <xdr:spPr>
        <a:xfrm flipV="1">
          <a:off x="4406265" y="13344252"/>
          <a:ext cx="0" cy="1569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189" name="【福祉施設】&#10;有形固定資産減価償却率最小値テキスト">
          <a:extLst>
            <a:ext uri="{FF2B5EF4-FFF2-40B4-BE49-F238E27FC236}">
              <a16:creationId xmlns:a16="http://schemas.microsoft.com/office/drawing/2014/main" id="{00000000-0008-0000-0200-0000BD000000}"/>
            </a:ext>
          </a:extLst>
        </xdr:cNvPr>
        <xdr:cNvSpPr txBox="1"/>
      </xdr:nvSpPr>
      <xdr:spPr>
        <a:xfrm>
          <a:off x="44450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190" name="直線コネクタ 189">
          <a:extLst>
            <a:ext uri="{FF2B5EF4-FFF2-40B4-BE49-F238E27FC236}">
              <a16:creationId xmlns:a16="http://schemas.microsoft.com/office/drawing/2014/main" id="{00000000-0008-0000-0200-0000BE000000}"/>
            </a:ext>
          </a:extLst>
        </xdr:cNvPr>
        <xdr:cNvCxnSpPr/>
      </xdr:nvCxnSpPr>
      <xdr:spPr>
        <a:xfrm>
          <a:off x="4327525" y="14913429"/>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89279</xdr:rowOff>
    </xdr:from>
    <xdr:ext cx="340478" cy="259045"/>
    <xdr:sp macro="" textlink="">
      <xdr:nvSpPr>
        <xdr:cNvPr id="191" name="【福祉施設】&#10;有形固定資産減価償却率最大値テキスト">
          <a:extLst>
            <a:ext uri="{FF2B5EF4-FFF2-40B4-BE49-F238E27FC236}">
              <a16:creationId xmlns:a16="http://schemas.microsoft.com/office/drawing/2014/main" id="{00000000-0008-0000-0200-0000BF000000}"/>
            </a:ext>
          </a:extLst>
        </xdr:cNvPr>
        <xdr:cNvSpPr txBox="1"/>
      </xdr:nvSpPr>
      <xdr:spPr>
        <a:xfrm>
          <a:off x="4445000" y="1311947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142602</xdr:rowOff>
    </xdr:from>
    <xdr:to>
      <xdr:col>24</xdr:col>
      <xdr:colOff>152400</xdr:colOff>
      <xdr:row>77</xdr:row>
      <xdr:rowOff>142602</xdr:rowOff>
    </xdr:to>
    <xdr:cxnSp macro="">
      <xdr:nvCxnSpPr>
        <xdr:cNvPr id="192" name="直線コネクタ 191">
          <a:extLst>
            <a:ext uri="{FF2B5EF4-FFF2-40B4-BE49-F238E27FC236}">
              <a16:creationId xmlns:a16="http://schemas.microsoft.com/office/drawing/2014/main" id="{00000000-0008-0000-0200-0000C0000000}"/>
            </a:ext>
          </a:extLst>
        </xdr:cNvPr>
        <xdr:cNvCxnSpPr/>
      </xdr:nvCxnSpPr>
      <xdr:spPr>
        <a:xfrm>
          <a:off x="4327525" y="13344252"/>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57529</xdr:rowOff>
    </xdr:from>
    <xdr:ext cx="405111" cy="259045"/>
    <xdr:sp macro="" textlink="">
      <xdr:nvSpPr>
        <xdr:cNvPr id="193" name="【福祉施設】&#10;有形固定資産減価償却率平均値テキスト">
          <a:extLst>
            <a:ext uri="{FF2B5EF4-FFF2-40B4-BE49-F238E27FC236}">
              <a16:creationId xmlns:a16="http://schemas.microsoft.com/office/drawing/2014/main" id="{00000000-0008-0000-0200-0000C1000000}"/>
            </a:ext>
          </a:extLst>
        </xdr:cNvPr>
        <xdr:cNvSpPr txBox="1"/>
      </xdr:nvSpPr>
      <xdr:spPr>
        <a:xfrm>
          <a:off x="4445000" y="1394497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34652</xdr:rowOff>
    </xdr:from>
    <xdr:to>
      <xdr:col>24</xdr:col>
      <xdr:colOff>114300</xdr:colOff>
      <xdr:row>82</xdr:row>
      <xdr:rowOff>136252</xdr:rowOff>
    </xdr:to>
    <xdr:sp macro="" textlink="">
      <xdr:nvSpPr>
        <xdr:cNvPr id="194" name="フローチャート: 判断 193">
          <a:extLst>
            <a:ext uri="{FF2B5EF4-FFF2-40B4-BE49-F238E27FC236}">
              <a16:creationId xmlns:a16="http://schemas.microsoft.com/office/drawing/2014/main" id="{00000000-0008-0000-0200-0000C2000000}"/>
            </a:ext>
          </a:extLst>
        </xdr:cNvPr>
        <xdr:cNvSpPr/>
      </xdr:nvSpPr>
      <xdr:spPr>
        <a:xfrm>
          <a:off x="4356100" y="1409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24856</xdr:rowOff>
    </xdr:from>
    <xdr:to>
      <xdr:col>20</xdr:col>
      <xdr:colOff>38100</xdr:colOff>
      <xdr:row>82</xdr:row>
      <xdr:rowOff>126456</xdr:rowOff>
    </xdr:to>
    <xdr:sp macro="" textlink="">
      <xdr:nvSpPr>
        <xdr:cNvPr id="195" name="フローチャート: 判断 194">
          <a:extLst>
            <a:ext uri="{FF2B5EF4-FFF2-40B4-BE49-F238E27FC236}">
              <a16:creationId xmlns:a16="http://schemas.microsoft.com/office/drawing/2014/main" id="{00000000-0008-0000-0200-0000C3000000}"/>
            </a:ext>
          </a:extLst>
        </xdr:cNvPr>
        <xdr:cNvSpPr/>
      </xdr:nvSpPr>
      <xdr:spPr>
        <a:xfrm>
          <a:off x="3565525" y="14083756"/>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150586</xdr:rowOff>
    </xdr:from>
    <xdr:to>
      <xdr:col>15</xdr:col>
      <xdr:colOff>101600</xdr:colOff>
      <xdr:row>82</xdr:row>
      <xdr:rowOff>80736</xdr:rowOff>
    </xdr:to>
    <xdr:sp macro="" textlink="">
      <xdr:nvSpPr>
        <xdr:cNvPr id="196" name="フローチャート: 判断 195">
          <a:extLst>
            <a:ext uri="{FF2B5EF4-FFF2-40B4-BE49-F238E27FC236}">
              <a16:creationId xmlns:a16="http://schemas.microsoft.com/office/drawing/2014/main" id="{00000000-0008-0000-0200-0000C4000000}"/>
            </a:ext>
          </a:extLst>
        </xdr:cNvPr>
        <xdr:cNvSpPr/>
      </xdr:nvSpPr>
      <xdr:spPr>
        <a:xfrm>
          <a:off x="2714625" y="14038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103232</xdr:rowOff>
    </xdr:from>
    <xdr:to>
      <xdr:col>10</xdr:col>
      <xdr:colOff>165100</xdr:colOff>
      <xdr:row>82</xdr:row>
      <xdr:rowOff>33382</xdr:rowOff>
    </xdr:to>
    <xdr:sp macro="" textlink="">
      <xdr:nvSpPr>
        <xdr:cNvPr id="197" name="フローチャート: 判断 196">
          <a:extLst>
            <a:ext uri="{FF2B5EF4-FFF2-40B4-BE49-F238E27FC236}">
              <a16:creationId xmlns:a16="http://schemas.microsoft.com/office/drawing/2014/main" id="{00000000-0008-0000-0200-0000C5000000}"/>
            </a:ext>
          </a:extLst>
        </xdr:cNvPr>
        <xdr:cNvSpPr/>
      </xdr:nvSpPr>
      <xdr:spPr>
        <a:xfrm>
          <a:off x="1873250" y="13990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82006</xdr:rowOff>
    </xdr:from>
    <xdr:to>
      <xdr:col>6</xdr:col>
      <xdr:colOff>38100</xdr:colOff>
      <xdr:row>82</xdr:row>
      <xdr:rowOff>12156</xdr:rowOff>
    </xdr:to>
    <xdr:sp macro="" textlink="">
      <xdr:nvSpPr>
        <xdr:cNvPr id="198" name="フローチャート: 判断 197">
          <a:extLst>
            <a:ext uri="{FF2B5EF4-FFF2-40B4-BE49-F238E27FC236}">
              <a16:creationId xmlns:a16="http://schemas.microsoft.com/office/drawing/2014/main" id="{00000000-0008-0000-0200-0000C6000000}"/>
            </a:ext>
          </a:extLst>
        </xdr:cNvPr>
        <xdr:cNvSpPr/>
      </xdr:nvSpPr>
      <xdr:spPr>
        <a:xfrm>
          <a:off x="1031875" y="13969456"/>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199" name="テキスト ボックス 198">
          <a:extLst>
            <a:ext uri="{FF2B5EF4-FFF2-40B4-BE49-F238E27FC236}">
              <a16:creationId xmlns:a16="http://schemas.microsoft.com/office/drawing/2014/main" id="{00000000-0008-0000-0200-0000C7000000}"/>
            </a:ext>
          </a:extLst>
        </xdr:cNvPr>
        <xdr:cNvSpPr txBox="1"/>
      </xdr:nvSpPr>
      <xdr:spPr>
        <a:xfrm>
          <a:off x="422592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00" name="テキスト ボックス 199">
          <a:extLst>
            <a:ext uri="{FF2B5EF4-FFF2-40B4-BE49-F238E27FC236}">
              <a16:creationId xmlns:a16="http://schemas.microsoft.com/office/drawing/2014/main" id="{00000000-0008-0000-0200-0000C8000000}"/>
            </a:ext>
          </a:extLst>
        </xdr:cNvPr>
        <xdr:cNvSpPr txBox="1"/>
      </xdr:nvSpPr>
      <xdr:spPr>
        <a:xfrm>
          <a:off x="34353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01" name="テキスト ボックス 200">
          <a:extLst>
            <a:ext uri="{FF2B5EF4-FFF2-40B4-BE49-F238E27FC236}">
              <a16:creationId xmlns:a16="http://schemas.microsoft.com/office/drawing/2014/main" id="{00000000-0008-0000-0200-0000C9000000}"/>
            </a:ext>
          </a:extLst>
        </xdr:cNvPr>
        <xdr:cNvSpPr txBox="1"/>
      </xdr:nvSpPr>
      <xdr:spPr>
        <a:xfrm>
          <a:off x="25844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02" name="テキスト ボックス 201">
          <a:extLst>
            <a:ext uri="{FF2B5EF4-FFF2-40B4-BE49-F238E27FC236}">
              <a16:creationId xmlns:a16="http://schemas.microsoft.com/office/drawing/2014/main" id="{00000000-0008-0000-0200-0000CA000000}"/>
            </a:ext>
          </a:extLst>
        </xdr:cNvPr>
        <xdr:cNvSpPr txBox="1"/>
      </xdr:nvSpPr>
      <xdr:spPr>
        <a:xfrm>
          <a:off x="17430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03" name="テキスト ボックス 202">
          <a:extLst>
            <a:ext uri="{FF2B5EF4-FFF2-40B4-BE49-F238E27FC236}">
              <a16:creationId xmlns:a16="http://schemas.microsoft.com/office/drawing/2014/main" id="{00000000-0008-0000-0200-0000CB000000}"/>
            </a:ext>
          </a:extLst>
        </xdr:cNvPr>
        <xdr:cNvSpPr txBox="1"/>
      </xdr:nvSpPr>
      <xdr:spPr>
        <a:xfrm>
          <a:off x="9017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135889</xdr:rowOff>
    </xdr:from>
    <xdr:to>
      <xdr:col>24</xdr:col>
      <xdr:colOff>114300</xdr:colOff>
      <xdr:row>84</xdr:row>
      <xdr:rowOff>66039</xdr:rowOff>
    </xdr:to>
    <xdr:sp macro="" textlink="">
      <xdr:nvSpPr>
        <xdr:cNvPr id="204" name="楕円 203">
          <a:extLst>
            <a:ext uri="{FF2B5EF4-FFF2-40B4-BE49-F238E27FC236}">
              <a16:creationId xmlns:a16="http://schemas.microsoft.com/office/drawing/2014/main" id="{00000000-0008-0000-0200-0000CC000000}"/>
            </a:ext>
          </a:extLst>
        </xdr:cNvPr>
        <xdr:cNvSpPr/>
      </xdr:nvSpPr>
      <xdr:spPr>
        <a:xfrm>
          <a:off x="4356100" y="14366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114316</xdr:rowOff>
    </xdr:from>
    <xdr:ext cx="405111" cy="259045"/>
    <xdr:sp macro="" textlink="">
      <xdr:nvSpPr>
        <xdr:cNvPr id="205" name="【福祉施設】&#10;有形固定資産減価償却率該当値テキスト">
          <a:extLst>
            <a:ext uri="{FF2B5EF4-FFF2-40B4-BE49-F238E27FC236}">
              <a16:creationId xmlns:a16="http://schemas.microsoft.com/office/drawing/2014/main" id="{00000000-0008-0000-0200-0000CD000000}"/>
            </a:ext>
          </a:extLst>
        </xdr:cNvPr>
        <xdr:cNvSpPr txBox="1"/>
      </xdr:nvSpPr>
      <xdr:spPr>
        <a:xfrm>
          <a:off x="4445000" y="14344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99968</xdr:rowOff>
    </xdr:from>
    <xdr:to>
      <xdr:col>20</xdr:col>
      <xdr:colOff>38100</xdr:colOff>
      <xdr:row>84</xdr:row>
      <xdr:rowOff>30118</xdr:rowOff>
    </xdr:to>
    <xdr:sp macro="" textlink="">
      <xdr:nvSpPr>
        <xdr:cNvPr id="206" name="楕円 205">
          <a:extLst>
            <a:ext uri="{FF2B5EF4-FFF2-40B4-BE49-F238E27FC236}">
              <a16:creationId xmlns:a16="http://schemas.microsoft.com/office/drawing/2014/main" id="{00000000-0008-0000-0200-0000CE000000}"/>
            </a:ext>
          </a:extLst>
        </xdr:cNvPr>
        <xdr:cNvSpPr/>
      </xdr:nvSpPr>
      <xdr:spPr>
        <a:xfrm>
          <a:off x="3565525" y="14330318"/>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150768</xdr:rowOff>
    </xdr:from>
    <xdr:to>
      <xdr:col>24</xdr:col>
      <xdr:colOff>63500</xdr:colOff>
      <xdr:row>84</xdr:row>
      <xdr:rowOff>15239</xdr:rowOff>
    </xdr:to>
    <xdr:cxnSp macro="">
      <xdr:nvCxnSpPr>
        <xdr:cNvPr id="207" name="直線コネクタ 206">
          <a:extLst>
            <a:ext uri="{FF2B5EF4-FFF2-40B4-BE49-F238E27FC236}">
              <a16:creationId xmlns:a16="http://schemas.microsoft.com/office/drawing/2014/main" id="{00000000-0008-0000-0200-0000CF000000}"/>
            </a:ext>
          </a:extLst>
        </xdr:cNvPr>
        <xdr:cNvCxnSpPr/>
      </xdr:nvCxnSpPr>
      <xdr:spPr>
        <a:xfrm>
          <a:off x="3616325" y="14381118"/>
          <a:ext cx="790575" cy="35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64044</xdr:rowOff>
    </xdr:from>
    <xdr:to>
      <xdr:col>15</xdr:col>
      <xdr:colOff>101600</xdr:colOff>
      <xdr:row>83</xdr:row>
      <xdr:rowOff>165644</xdr:rowOff>
    </xdr:to>
    <xdr:sp macro="" textlink="">
      <xdr:nvSpPr>
        <xdr:cNvPr id="208" name="楕円 207">
          <a:extLst>
            <a:ext uri="{FF2B5EF4-FFF2-40B4-BE49-F238E27FC236}">
              <a16:creationId xmlns:a16="http://schemas.microsoft.com/office/drawing/2014/main" id="{00000000-0008-0000-0200-0000D0000000}"/>
            </a:ext>
          </a:extLst>
        </xdr:cNvPr>
        <xdr:cNvSpPr/>
      </xdr:nvSpPr>
      <xdr:spPr>
        <a:xfrm>
          <a:off x="2714625" y="14294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114844</xdr:rowOff>
    </xdr:from>
    <xdr:to>
      <xdr:col>19</xdr:col>
      <xdr:colOff>177800</xdr:colOff>
      <xdr:row>83</xdr:row>
      <xdr:rowOff>150768</xdr:rowOff>
    </xdr:to>
    <xdr:cxnSp macro="">
      <xdr:nvCxnSpPr>
        <xdr:cNvPr id="209" name="直線コネクタ 208">
          <a:extLst>
            <a:ext uri="{FF2B5EF4-FFF2-40B4-BE49-F238E27FC236}">
              <a16:creationId xmlns:a16="http://schemas.microsoft.com/office/drawing/2014/main" id="{00000000-0008-0000-0200-0000D1000000}"/>
            </a:ext>
          </a:extLst>
        </xdr:cNvPr>
        <xdr:cNvCxnSpPr/>
      </xdr:nvCxnSpPr>
      <xdr:spPr>
        <a:xfrm>
          <a:off x="2765425" y="14345194"/>
          <a:ext cx="8509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28121</xdr:rowOff>
    </xdr:from>
    <xdr:to>
      <xdr:col>10</xdr:col>
      <xdr:colOff>165100</xdr:colOff>
      <xdr:row>83</xdr:row>
      <xdr:rowOff>129721</xdr:rowOff>
    </xdr:to>
    <xdr:sp macro="" textlink="">
      <xdr:nvSpPr>
        <xdr:cNvPr id="210" name="楕円 209">
          <a:extLst>
            <a:ext uri="{FF2B5EF4-FFF2-40B4-BE49-F238E27FC236}">
              <a16:creationId xmlns:a16="http://schemas.microsoft.com/office/drawing/2014/main" id="{00000000-0008-0000-0200-0000D2000000}"/>
            </a:ext>
          </a:extLst>
        </xdr:cNvPr>
        <xdr:cNvSpPr/>
      </xdr:nvSpPr>
      <xdr:spPr>
        <a:xfrm>
          <a:off x="1873250" y="14258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78921</xdr:rowOff>
    </xdr:from>
    <xdr:to>
      <xdr:col>15</xdr:col>
      <xdr:colOff>50800</xdr:colOff>
      <xdr:row>83</xdr:row>
      <xdr:rowOff>114844</xdr:rowOff>
    </xdr:to>
    <xdr:cxnSp macro="">
      <xdr:nvCxnSpPr>
        <xdr:cNvPr id="211" name="直線コネクタ 210">
          <a:extLst>
            <a:ext uri="{FF2B5EF4-FFF2-40B4-BE49-F238E27FC236}">
              <a16:creationId xmlns:a16="http://schemas.microsoft.com/office/drawing/2014/main" id="{00000000-0008-0000-0200-0000D3000000}"/>
            </a:ext>
          </a:extLst>
        </xdr:cNvPr>
        <xdr:cNvCxnSpPr/>
      </xdr:nvCxnSpPr>
      <xdr:spPr>
        <a:xfrm>
          <a:off x="1924050" y="14309271"/>
          <a:ext cx="841375"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163649</xdr:rowOff>
    </xdr:from>
    <xdr:to>
      <xdr:col>6</xdr:col>
      <xdr:colOff>38100</xdr:colOff>
      <xdr:row>83</xdr:row>
      <xdr:rowOff>93799</xdr:rowOff>
    </xdr:to>
    <xdr:sp macro="" textlink="">
      <xdr:nvSpPr>
        <xdr:cNvPr id="212" name="楕円 211">
          <a:extLst>
            <a:ext uri="{FF2B5EF4-FFF2-40B4-BE49-F238E27FC236}">
              <a16:creationId xmlns:a16="http://schemas.microsoft.com/office/drawing/2014/main" id="{00000000-0008-0000-0200-0000D4000000}"/>
            </a:ext>
          </a:extLst>
        </xdr:cNvPr>
        <xdr:cNvSpPr/>
      </xdr:nvSpPr>
      <xdr:spPr>
        <a:xfrm>
          <a:off x="1031875" y="14222549"/>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42999</xdr:rowOff>
    </xdr:from>
    <xdr:to>
      <xdr:col>10</xdr:col>
      <xdr:colOff>114300</xdr:colOff>
      <xdr:row>83</xdr:row>
      <xdr:rowOff>78921</xdr:rowOff>
    </xdr:to>
    <xdr:cxnSp macro="">
      <xdr:nvCxnSpPr>
        <xdr:cNvPr id="213" name="直線コネクタ 212">
          <a:extLst>
            <a:ext uri="{FF2B5EF4-FFF2-40B4-BE49-F238E27FC236}">
              <a16:creationId xmlns:a16="http://schemas.microsoft.com/office/drawing/2014/main" id="{00000000-0008-0000-0200-0000D5000000}"/>
            </a:ext>
          </a:extLst>
        </xdr:cNvPr>
        <xdr:cNvCxnSpPr/>
      </xdr:nvCxnSpPr>
      <xdr:spPr>
        <a:xfrm>
          <a:off x="1082675" y="14273349"/>
          <a:ext cx="841375"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142983</xdr:rowOff>
    </xdr:from>
    <xdr:ext cx="405111" cy="259045"/>
    <xdr:sp macro="" textlink="">
      <xdr:nvSpPr>
        <xdr:cNvPr id="214" name="n_1aveValue【福祉施設】&#10;有形固定資産減価償却率">
          <a:extLst>
            <a:ext uri="{FF2B5EF4-FFF2-40B4-BE49-F238E27FC236}">
              <a16:creationId xmlns:a16="http://schemas.microsoft.com/office/drawing/2014/main" id="{00000000-0008-0000-0200-0000D6000000}"/>
            </a:ext>
          </a:extLst>
        </xdr:cNvPr>
        <xdr:cNvSpPr txBox="1"/>
      </xdr:nvSpPr>
      <xdr:spPr>
        <a:xfrm>
          <a:off x="3410594" y="13858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97263</xdr:rowOff>
    </xdr:from>
    <xdr:ext cx="405111" cy="259045"/>
    <xdr:sp macro="" textlink="">
      <xdr:nvSpPr>
        <xdr:cNvPr id="215" name="n_2aveValue【福祉施設】&#10;有形固定資産減価償却率">
          <a:extLst>
            <a:ext uri="{FF2B5EF4-FFF2-40B4-BE49-F238E27FC236}">
              <a16:creationId xmlns:a16="http://schemas.microsoft.com/office/drawing/2014/main" id="{00000000-0008-0000-0200-0000D7000000}"/>
            </a:ext>
          </a:extLst>
        </xdr:cNvPr>
        <xdr:cNvSpPr txBox="1"/>
      </xdr:nvSpPr>
      <xdr:spPr>
        <a:xfrm>
          <a:off x="2572394" y="13813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49909</xdr:rowOff>
    </xdr:from>
    <xdr:ext cx="405111" cy="259045"/>
    <xdr:sp macro="" textlink="">
      <xdr:nvSpPr>
        <xdr:cNvPr id="216" name="n_3aveValue【福祉施設】&#10;有形固定資産減価償却率">
          <a:extLst>
            <a:ext uri="{FF2B5EF4-FFF2-40B4-BE49-F238E27FC236}">
              <a16:creationId xmlns:a16="http://schemas.microsoft.com/office/drawing/2014/main" id="{00000000-0008-0000-0200-0000D8000000}"/>
            </a:ext>
          </a:extLst>
        </xdr:cNvPr>
        <xdr:cNvSpPr txBox="1"/>
      </xdr:nvSpPr>
      <xdr:spPr>
        <a:xfrm>
          <a:off x="1731019" y="137659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28683</xdr:rowOff>
    </xdr:from>
    <xdr:ext cx="405111" cy="259045"/>
    <xdr:sp macro="" textlink="">
      <xdr:nvSpPr>
        <xdr:cNvPr id="217" name="n_4aveValue【福祉施設】&#10;有形固定資産減価償却率">
          <a:extLst>
            <a:ext uri="{FF2B5EF4-FFF2-40B4-BE49-F238E27FC236}">
              <a16:creationId xmlns:a16="http://schemas.microsoft.com/office/drawing/2014/main" id="{00000000-0008-0000-0200-0000D9000000}"/>
            </a:ext>
          </a:extLst>
        </xdr:cNvPr>
        <xdr:cNvSpPr txBox="1"/>
      </xdr:nvSpPr>
      <xdr:spPr>
        <a:xfrm>
          <a:off x="889644" y="13744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21245</xdr:rowOff>
    </xdr:from>
    <xdr:ext cx="405111" cy="259045"/>
    <xdr:sp macro="" textlink="">
      <xdr:nvSpPr>
        <xdr:cNvPr id="218" name="n_1mainValue【福祉施設】&#10;有形固定資産減価償却率">
          <a:extLst>
            <a:ext uri="{FF2B5EF4-FFF2-40B4-BE49-F238E27FC236}">
              <a16:creationId xmlns:a16="http://schemas.microsoft.com/office/drawing/2014/main" id="{00000000-0008-0000-0200-0000DA000000}"/>
            </a:ext>
          </a:extLst>
        </xdr:cNvPr>
        <xdr:cNvSpPr txBox="1"/>
      </xdr:nvSpPr>
      <xdr:spPr>
        <a:xfrm>
          <a:off x="3410594" y="144230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156771</xdr:rowOff>
    </xdr:from>
    <xdr:ext cx="405111" cy="259045"/>
    <xdr:sp macro="" textlink="">
      <xdr:nvSpPr>
        <xdr:cNvPr id="219" name="n_2mainValue【福祉施設】&#10;有形固定資産減価償却率">
          <a:extLst>
            <a:ext uri="{FF2B5EF4-FFF2-40B4-BE49-F238E27FC236}">
              <a16:creationId xmlns:a16="http://schemas.microsoft.com/office/drawing/2014/main" id="{00000000-0008-0000-0200-0000DB000000}"/>
            </a:ext>
          </a:extLst>
        </xdr:cNvPr>
        <xdr:cNvSpPr txBox="1"/>
      </xdr:nvSpPr>
      <xdr:spPr>
        <a:xfrm>
          <a:off x="2572394" y="143871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120848</xdr:rowOff>
    </xdr:from>
    <xdr:ext cx="405111" cy="259045"/>
    <xdr:sp macro="" textlink="">
      <xdr:nvSpPr>
        <xdr:cNvPr id="220" name="n_3mainValue【福祉施設】&#10;有形固定資産減価償却率">
          <a:extLst>
            <a:ext uri="{FF2B5EF4-FFF2-40B4-BE49-F238E27FC236}">
              <a16:creationId xmlns:a16="http://schemas.microsoft.com/office/drawing/2014/main" id="{00000000-0008-0000-0200-0000DC000000}"/>
            </a:ext>
          </a:extLst>
        </xdr:cNvPr>
        <xdr:cNvSpPr txBox="1"/>
      </xdr:nvSpPr>
      <xdr:spPr>
        <a:xfrm>
          <a:off x="1731019" y="143511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84926</xdr:rowOff>
    </xdr:from>
    <xdr:ext cx="405111" cy="259045"/>
    <xdr:sp macro="" textlink="">
      <xdr:nvSpPr>
        <xdr:cNvPr id="221" name="n_4mainValue【福祉施設】&#10;有形固定資産減価償却率">
          <a:extLst>
            <a:ext uri="{FF2B5EF4-FFF2-40B4-BE49-F238E27FC236}">
              <a16:creationId xmlns:a16="http://schemas.microsoft.com/office/drawing/2014/main" id="{00000000-0008-0000-0200-0000DD000000}"/>
            </a:ext>
          </a:extLst>
        </xdr:cNvPr>
        <xdr:cNvSpPr txBox="1"/>
      </xdr:nvSpPr>
      <xdr:spPr>
        <a:xfrm>
          <a:off x="889644" y="143152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22" name="正方形/長方形 221">
          <a:extLst>
            <a:ext uri="{FF2B5EF4-FFF2-40B4-BE49-F238E27FC236}">
              <a16:creationId xmlns:a16="http://schemas.microsoft.com/office/drawing/2014/main" id="{00000000-0008-0000-0200-0000DE000000}"/>
            </a:ext>
          </a:extLst>
        </xdr:cNvPr>
        <xdr:cNvSpPr/>
      </xdr:nvSpPr>
      <xdr:spPr>
        <a:xfrm>
          <a:off x="6280150" y="11811000"/>
          <a:ext cx="448627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23" name="正方形/長方形 222">
          <a:extLst>
            <a:ext uri="{FF2B5EF4-FFF2-40B4-BE49-F238E27FC236}">
              <a16:creationId xmlns:a16="http://schemas.microsoft.com/office/drawing/2014/main" id="{00000000-0008-0000-0200-0000DF000000}"/>
            </a:ext>
          </a:extLst>
        </xdr:cNvPr>
        <xdr:cNvSpPr/>
      </xdr:nvSpPr>
      <xdr:spPr>
        <a:xfrm>
          <a:off x="6397625" y="1247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24" name="正方形/長方形 223">
          <a:extLst>
            <a:ext uri="{FF2B5EF4-FFF2-40B4-BE49-F238E27FC236}">
              <a16:creationId xmlns:a16="http://schemas.microsoft.com/office/drawing/2014/main" id="{00000000-0008-0000-0200-0000E0000000}"/>
            </a:ext>
          </a:extLst>
        </xdr:cNvPr>
        <xdr:cNvSpPr/>
      </xdr:nvSpPr>
      <xdr:spPr>
        <a:xfrm>
          <a:off x="6397625" y="1267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25" name="正方形/長方形 224">
          <a:extLst>
            <a:ext uri="{FF2B5EF4-FFF2-40B4-BE49-F238E27FC236}">
              <a16:creationId xmlns:a16="http://schemas.microsoft.com/office/drawing/2014/main" id="{00000000-0008-0000-0200-0000E1000000}"/>
            </a:ext>
          </a:extLst>
        </xdr:cNvPr>
        <xdr:cNvSpPr/>
      </xdr:nvSpPr>
      <xdr:spPr>
        <a:xfrm>
          <a:off x="7366000" y="1247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26" name="正方形/長方形 225">
          <a:extLst>
            <a:ext uri="{FF2B5EF4-FFF2-40B4-BE49-F238E27FC236}">
              <a16:creationId xmlns:a16="http://schemas.microsoft.com/office/drawing/2014/main" id="{00000000-0008-0000-0200-0000E2000000}"/>
            </a:ext>
          </a:extLst>
        </xdr:cNvPr>
        <xdr:cNvSpPr/>
      </xdr:nvSpPr>
      <xdr:spPr>
        <a:xfrm>
          <a:off x="7366000" y="1267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27" name="正方形/長方形 226">
          <a:extLst>
            <a:ext uri="{FF2B5EF4-FFF2-40B4-BE49-F238E27FC236}">
              <a16:creationId xmlns:a16="http://schemas.microsoft.com/office/drawing/2014/main" id="{00000000-0008-0000-0200-0000E3000000}"/>
            </a:ext>
          </a:extLst>
        </xdr:cNvPr>
        <xdr:cNvSpPr/>
      </xdr:nvSpPr>
      <xdr:spPr>
        <a:xfrm>
          <a:off x="8451850" y="1247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28" name="正方形/長方形 227">
          <a:extLst>
            <a:ext uri="{FF2B5EF4-FFF2-40B4-BE49-F238E27FC236}">
              <a16:creationId xmlns:a16="http://schemas.microsoft.com/office/drawing/2014/main" id="{00000000-0008-0000-0200-0000E4000000}"/>
            </a:ext>
          </a:extLst>
        </xdr:cNvPr>
        <xdr:cNvSpPr/>
      </xdr:nvSpPr>
      <xdr:spPr>
        <a:xfrm>
          <a:off x="8451850" y="1267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29" name="正方形/長方形 228">
          <a:extLst>
            <a:ext uri="{FF2B5EF4-FFF2-40B4-BE49-F238E27FC236}">
              <a16:creationId xmlns:a16="http://schemas.microsoft.com/office/drawing/2014/main" id="{00000000-0008-0000-0200-0000E5000000}"/>
            </a:ext>
          </a:extLst>
        </xdr:cNvPr>
        <xdr:cNvSpPr/>
      </xdr:nvSpPr>
      <xdr:spPr>
        <a:xfrm>
          <a:off x="6280150" y="12954000"/>
          <a:ext cx="448627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30" name="テキスト ボックス 229">
          <a:extLst>
            <a:ext uri="{FF2B5EF4-FFF2-40B4-BE49-F238E27FC236}">
              <a16:creationId xmlns:a16="http://schemas.microsoft.com/office/drawing/2014/main" id="{00000000-0008-0000-0200-0000E6000000}"/>
            </a:ext>
          </a:extLst>
        </xdr:cNvPr>
        <xdr:cNvSpPr txBox="1"/>
      </xdr:nvSpPr>
      <xdr:spPr>
        <a:xfrm>
          <a:off x="624205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31" name="直線コネクタ 230">
          <a:extLst>
            <a:ext uri="{FF2B5EF4-FFF2-40B4-BE49-F238E27FC236}">
              <a16:creationId xmlns:a16="http://schemas.microsoft.com/office/drawing/2014/main" id="{00000000-0008-0000-0200-0000E7000000}"/>
            </a:ext>
          </a:extLst>
        </xdr:cNvPr>
        <xdr:cNvCxnSpPr/>
      </xdr:nvCxnSpPr>
      <xdr:spPr>
        <a:xfrm>
          <a:off x="6280150" y="152400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32" name="直線コネクタ 231">
          <a:extLst>
            <a:ext uri="{FF2B5EF4-FFF2-40B4-BE49-F238E27FC236}">
              <a16:creationId xmlns:a16="http://schemas.microsoft.com/office/drawing/2014/main" id="{00000000-0008-0000-0200-0000E8000000}"/>
            </a:ext>
          </a:extLst>
        </xdr:cNvPr>
        <xdr:cNvCxnSpPr/>
      </xdr:nvCxnSpPr>
      <xdr:spPr>
        <a:xfrm>
          <a:off x="6280150" y="14913429"/>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33" name="テキスト ボックス 232">
          <a:extLst>
            <a:ext uri="{FF2B5EF4-FFF2-40B4-BE49-F238E27FC236}">
              <a16:creationId xmlns:a16="http://schemas.microsoft.com/office/drawing/2014/main" id="{00000000-0008-0000-0200-0000E9000000}"/>
            </a:ext>
          </a:extLst>
        </xdr:cNvPr>
        <xdr:cNvSpPr txBox="1"/>
      </xdr:nvSpPr>
      <xdr:spPr>
        <a:xfrm>
          <a:off x="58320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34" name="直線コネクタ 233">
          <a:extLst>
            <a:ext uri="{FF2B5EF4-FFF2-40B4-BE49-F238E27FC236}">
              <a16:creationId xmlns:a16="http://schemas.microsoft.com/office/drawing/2014/main" id="{00000000-0008-0000-0200-0000EA000000}"/>
            </a:ext>
          </a:extLst>
        </xdr:cNvPr>
        <xdr:cNvCxnSpPr/>
      </xdr:nvCxnSpPr>
      <xdr:spPr>
        <a:xfrm>
          <a:off x="6280150" y="14586857"/>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35" name="テキスト ボックス 234">
          <a:extLst>
            <a:ext uri="{FF2B5EF4-FFF2-40B4-BE49-F238E27FC236}">
              <a16:creationId xmlns:a16="http://schemas.microsoft.com/office/drawing/2014/main" id="{00000000-0008-0000-0200-0000EB000000}"/>
            </a:ext>
          </a:extLst>
        </xdr:cNvPr>
        <xdr:cNvSpPr txBox="1"/>
      </xdr:nvSpPr>
      <xdr:spPr>
        <a:xfrm>
          <a:off x="58320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36" name="直線コネクタ 235">
          <a:extLst>
            <a:ext uri="{FF2B5EF4-FFF2-40B4-BE49-F238E27FC236}">
              <a16:creationId xmlns:a16="http://schemas.microsoft.com/office/drawing/2014/main" id="{00000000-0008-0000-0200-0000EC000000}"/>
            </a:ext>
          </a:extLst>
        </xdr:cNvPr>
        <xdr:cNvCxnSpPr/>
      </xdr:nvCxnSpPr>
      <xdr:spPr>
        <a:xfrm>
          <a:off x="6280150" y="14260286"/>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37" name="テキスト ボックス 236">
          <a:extLst>
            <a:ext uri="{FF2B5EF4-FFF2-40B4-BE49-F238E27FC236}">
              <a16:creationId xmlns:a16="http://schemas.microsoft.com/office/drawing/2014/main" id="{00000000-0008-0000-0200-0000ED000000}"/>
            </a:ext>
          </a:extLst>
        </xdr:cNvPr>
        <xdr:cNvSpPr txBox="1"/>
      </xdr:nvSpPr>
      <xdr:spPr>
        <a:xfrm>
          <a:off x="58320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38" name="直線コネクタ 237">
          <a:extLst>
            <a:ext uri="{FF2B5EF4-FFF2-40B4-BE49-F238E27FC236}">
              <a16:creationId xmlns:a16="http://schemas.microsoft.com/office/drawing/2014/main" id="{00000000-0008-0000-0200-0000EE000000}"/>
            </a:ext>
          </a:extLst>
        </xdr:cNvPr>
        <xdr:cNvCxnSpPr/>
      </xdr:nvCxnSpPr>
      <xdr:spPr>
        <a:xfrm>
          <a:off x="6280150" y="13933714"/>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39" name="テキスト ボックス 238">
          <a:extLst>
            <a:ext uri="{FF2B5EF4-FFF2-40B4-BE49-F238E27FC236}">
              <a16:creationId xmlns:a16="http://schemas.microsoft.com/office/drawing/2014/main" id="{00000000-0008-0000-0200-0000EF000000}"/>
            </a:ext>
          </a:extLst>
        </xdr:cNvPr>
        <xdr:cNvSpPr txBox="1"/>
      </xdr:nvSpPr>
      <xdr:spPr>
        <a:xfrm>
          <a:off x="58320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40" name="直線コネクタ 239">
          <a:extLst>
            <a:ext uri="{FF2B5EF4-FFF2-40B4-BE49-F238E27FC236}">
              <a16:creationId xmlns:a16="http://schemas.microsoft.com/office/drawing/2014/main" id="{00000000-0008-0000-0200-0000F0000000}"/>
            </a:ext>
          </a:extLst>
        </xdr:cNvPr>
        <xdr:cNvCxnSpPr/>
      </xdr:nvCxnSpPr>
      <xdr:spPr>
        <a:xfrm>
          <a:off x="6280150" y="13607143"/>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241" name="テキスト ボックス 240">
          <a:extLst>
            <a:ext uri="{FF2B5EF4-FFF2-40B4-BE49-F238E27FC236}">
              <a16:creationId xmlns:a16="http://schemas.microsoft.com/office/drawing/2014/main" id="{00000000-0008-0000-0200-0000F1000000}"/>
            </a:ext>
          </a:extLst>
        </xdr:cNvPr>
        <xdr:cNvSpPr txBox="1"/>
      </xdr:nvSpPr>
      <xdr:spPr>
        <a:xfrm>
          <a:off x="58320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42" name="直線コネクタ 241">
          <a:extLst>
            <a:ext uri="{FF2B5EF4-FFF2-40B4-BE49-F238E27FC236}">
              <a16:creationId xmlns:a16="http://schemas.microsoft.com/office/drawing/2014/main" id="{00000000-0008-0000-0200-0000F2000000}"/>
            </a:ext>
          </a:extLst>
        </xdr:cNvPr>
        <xdr:cNvCxnSpPr/>
      </xdr:nvCxnSpPr>
      <xdr:spPr>
        <a:xfrm>
          <a:off x="6280150" y="13280571"/>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243" name="テキスト ボックス 242">
          <a:extLst>
            <a:ext uri="{FF2B5EF4-FFF2-40B4-BE49-F238E27FC236}">
              <a16:creationId xmlns:a16="http://schemas.microsoft.com/office/drawing/2014/main" id="{00000000-0008-0000-0200-0000F3000000}"/>
            </a:ext>
          </a:extLst>
        </xdr:cNvPr>
        <xdr:cNvSpPr txBox="1"/>
      </xdr:nvSpPr>
      <xdr:spPr>
        <a:xfrm>
          <a:off x="58320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44" name="直線コネクタ 243">
          <a:extLst>
            <a:ext uri="{FF2B5EF4-FFF2-40B4-BE49-F238E27FC236}">
              <a16:creationId xmlns:a16="http://schemas.microsoft.com/office/drawing/2014/main" id="{00000000-0008-0000-0200-0000F4000000}"/>
            </a:ext>
          </a:extLst>
        </xdr:cNvPr>
        <xdr:cNvCxnSpPr/>
      </xdr:nvCxnSpPr>
      <xdr:spPr>
        <a:xfrm>
          <a:off x="6280150" y="129540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45" name="テキスト ボックス 244">
          <a:extLst>
            <a:ext uri="{FF2B5EF4-FFF2-40B4-BE49-F238E27FC236}">
              <a16:creationId xmlns:a16="http://schemas.microsoft.com/office/drawing/2014/main" id="{00000000-0008-0000-0200-0000F5000000}"/>
            </a:ext>
          </a:extLst>
        </xdr:cNvPr>
        <xdr:cNvSpPr txBox="1"/>
      </xdr:nvSpPr>
      <xdr:spPr>
        <a:xfrm>
          <a:off x="58320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46" name="【福祉施設】&#10;一人当たり面積グラフ枠">
          <a:extLst>
            <a:ext uri="{FF2B5EF4-FFF2-40B4-BE49-F238E27FC236}">
              <a16:creationId xmlns:a16="http://schemas.microsoft.com/office/drawing/2014/main" id="{00000000-0008-0000-0200-0000F6000000}"/>
            </a:ext>
          </a:extLst>
        </xdr:cNvPr>
        <xdr:cNvSpPr/>
      </xdr:nvSpPr>
      <xdr:spPr>
        <a:xfrm>
          <a:off x="6280150" y="12954000"/>
          <a:ext cx="448627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11322</xdr:rowOff>
    </xdr:from>
    <xdr:to>
      <xdr:col>54</xdr:col>
      <xdr:colOff>189865</xdr:colOff>
      <xdr:row>86</xdr:row>
      <xdr:rowOff>158931</xdr:rowOff>
    </xdr:to>
    <xdr:cxnSp macro="">
      <xdr:nvCxnSpPr>
        <xdr:cNvPr id="247" name="直線コネクタ 246">
          <a:extLst>
            <a:ext uri="{FF2B5EF4-FFF2-40B4-BE49-F238E27FC236}">
              <a16:creationId xmlns:a16="http://schemas.microsoft.com/office/drawing/2014/main" id="{00000000-0008-0000-0200-0000F7000000}"/>
            </a:ext>
          </a:extLst>
        </xdr:cNvPr>
        <xdr:cNvCxnSpPr/>
      </xdr:nvCxnSpPr>
      <xdr:spPr>
        <a:xfrm flipV="1">
          <a:off x="9952990" y="13384422"/>
          <a:ext cx="0" cy="15192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162758</xdr:rowOff>
    </xdr:from>
    <xdr:ext cx="469744" cy="259045"/>
    <xdr:sp macro="" textlink="">
      <xdr:nvSpPr>
        <xdr:cNvPr id="248" name="【福祉施設】&#10;一人当たり面積最小値テキスト">
          <a:extLst>
            <a:ext uri="{FF2B5EF4-FFF2-40B4-BE49-F238E27FC236}">
              <a16:creationId xmlns:a16="http://schemas.microsoft.com/office/drawing/2014/main" id="{00000000-0008-0000-0200-0000F8000000}"/>
            </a:ext>
          </a:extLst>
        </xdr:cNvPr>
        <xdr:cNvSpPr txBox="1"/>
      </xdr:nvSpPr>
      <xdr:spPr>
        <a:xfrm>
          <a:off x="9991725" y="14907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158931</xdr:rowOff>
    </xdr:from>
    <xdr:to>
      <xdr:col>55</xdr:col>
      <xdr:colOff>88900</xdr:colOff>
      <xdr:row>86</xdr:row>
      <xdr:rowOff>158931</xdr:rowOff>
    </xdr:to>
    <xdr:cxnSp macro="">
      <xdr:nvCxnSpPr>
        <xdr:cNvPr id="249" name="直線コネクタ 248">
          <a:extLst>
            <a:ext uri="{FF2B5EF4-FFF2-40B4-BE49-F238E27FC236}">
              <a16:creationId xmlns:a16="http://schemas.microsoft.com/office/drawing/2014/main" id="{00000000-0008-0000-0200-0000F9000000}"/>
            </a:ext>
          </a:extLst>
        </xdr:cNvPr>
        <xdr:cNvCxnSpPr/>
      </xdr:nvCxnSpPr>
      <xdr:spPr>
        <a:xfrm>
          <a:off x="9874250" y="14903631"/>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129449</xdr:rowOff>
    </xdr:from>
    <xdr:ext cx="469744" cy="259045"/>
    <xdr:sp macro="" textlink="">
      <xdr:nvSpPr>
        <xdr:cNvPr id="250" name="【福祉施設】&#10;一人当たり面積最大値テキスト">
          <a:extLst>
            <a:ext uri="{FF2B5EF4-FFF2-40B4-BE49-F238E27FC236}">
              <a16:creationId xmlns:a16="http://schemas.microsoft.com/office/drawing/2014/main" id="{00000000-0008-0000-0200-0000FA000000}"/>
            </a:ext>
          </a:extLst>
        </xdr:cNvPr>
        <xdr:cNvSpPr txBox="1"/>
      </xdr:nvSpPr>
      <xdr:spPr>
        <a:xfrm>
          <a:off x="9991725" y="13159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11322</xdr:rowOff>
    </xdr:from>
    <xdr:to>
      <xdr:col>55</xdr:col>
      <xdr:colOff>88900</xdr:colOff>
      <xdr:row>78</xdr:row>
      <xdr:rowOff>11322</xdr:rowOff>
    </xdr:to>
    <xdr:cxnSp macro="">
      <xdr:nvCxnSpPr>
        <xdr:cNvPr id="251" name="直線コネクタ 250">
          <a:extLst>
            <a:ext uri="{FF2B5EF4-FFF2-40B4-BE49-F238E27FC236}">
              <a16:creationId xmlns:a16="http://schemas.microsoft.com/office/drawing/2014/main" id="{00000000-0008-0000-0200-0000FB000000}"/>
            </a:ext>
          </a:extLst>
        </xdr:cNvPr>
        <xdr:cNvCxnSpPr/>
      </xdr:nvCxnSpPr>
      <xdr:spPr>
        <a:xfrm>
          <a:off x="9874250" y="13384422"/>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11447</xdr:rowOff>
    </xdr:from>
    <xdr:ext cx="469744" cy="259045"/>
    <xdr:sp macro="" textlink="">
      <xdr:nvSpPr>
        <xdr:cNvPr id="252" name="【福祉施設】&#10;一人当たり面積平均値テキスト">
          <a:extLst>
            <a:ext uri="{FF2B5EF4-FFF2-40B4-BE49-F238E27FC236}">
              <a16:creationId xmlns:a16="http://schemas.microsoft.com/office/drawing/2014/main" id="{00000000-0008-0000-0200-0000FC000000}"/>
            </a:ext>
          </a:extLst>
        </xdr:cNvPr>
        <xdr:cNvSpPr txBox="1"/>
      </xdr:nvSpPr>
      <xdr:spPr>
        <a:xfrm>
          <a:off x="9991725" y="145846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33020</xdr:rowOff>
    </xdr:from>
    <xdr:to>
      <xdr:col>55</xdr:col>
      <xdr:colOff>50800</xdr:colOff>
      <xdr:row>85</xdr:row>
      <xdr:rowOff>134620</xdr:rowOff>
    </xdr:to>
    <xdr:sp macro="" textlink="">
      <xdr:nvSpPr>
        <xdr:cNvPr id="253" name="フローチャート: 判断 252">
          <a:extLst>
            <a:ext uri="{FF2B5EF4-FFF2-40B4-BE49-F238E27FC236}">
              <a16:creationId xmlns:a16="http://schemas.microsoft.com/office/drawing/2014/main" id="{00000000-0008-0000-0200-0000FD000000}"/>
            </a:ext>
          </a:extLst>
        </xdr:cNvPr>
        <xdr:cNvSpPr/>
      </xdr:nvSpPr>
      <xdr:spPr>
        <a:xfrm>
          <a:off x="9912350" y="14606270"/>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690</xdr:rowOff>
    </xdr:from>
    <xdr:to>
      <xdr:col>50</xdr:col>
      <xdr:colOff>165100</xdr:colOff>
      <xdr:row>85</xdr:row>
      <xdr:rowOff>102290</xdr:rowOff>
    </xdr:to>
    <xdr:sp macro="" textlink="">
      <xdr:nvSpPr>
        <xdr:cNvPr id="254" name="フローチャート: 判断 253">
          <a:extLst>
            <a:ext uri="{FF2B5EF4-FFF2-40B4-BE49-F238E27FC236}">
              <a16:creationId xmlns:a16="http://schemas.microsoft.com/office/drawing/2014/main" id="{00000000-0008-0000-0200-0000FE000000}"/>
            </a:ext>
          </a:extLst>
        </xdr:cNvPr>
        <xdr:cNvSpPr/>
      </xdr:nvSpPr>
      <xdr:spPr>
        <a:xfrm>
          <a:off x="9112250" y="14573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152546</xdr:rowOff>
    </xdr:from>
    <xdr:to>
      <xdr:col>46</xdr:col>
      <xdr:colOff>38100</xdr:colOff>
      <xdr:row>85</xdr:row>
      <xdr:rowOff>82696</xdr:rowOff>
    </xdr:to>
    <xdr:sp macro="" textlink="">
      <xdr:nvSpPr>
        <xdr:cNvPr id="255" name="フローチャート: 判断 254">
          <a:extLst>
            <a:ext uri="{FF2B5EF4-FFF2-40B4-BE49-F238E27FC236}">
              <a16:creationId xmlns:a16="http://schemas.microsoft.com/office/drawing/2014/main" id="{00000000-0008-0000-0200-0000FF000000}"/>
            </a:ext>
          </a:extLst>
        </xdr:cNvPr>
        <xdr:cNvSpPr/>
      </xdr:nvSpPr>
      <xdr:spPr>
        <a:xfrm>
          <a:off x="8270875" y="14554346"/>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690</xdr:rowOff>
    </xdr:from>
    <xdr:to>
      <xdr:col>41</xdr:col>
      <xdr:colOff>101600</xdr:colOff>
      <xdr:row>85</xdr:row>
      <xdr:rowOff>102290</xdr:rowOff>
    </xdr:to>
    <xdr:sp macro="" textlink="">
      <xdr:nvSpPr>
        <xdr:cNvPr id="256" name="フローチャート: 判断 255">
          <a:extLst>
            <a:ext uri="{FF2B5EF4-FFF2-40B4-BE49-F238E27FC236}">
              <a16:creationId xmlns:a16="http://schemas.microsoft.com/office/drawing/2014/main" id="{00000000-0008-0000-0200-000000010000}"/>
            </a:ext>
          </a:extLst>
        </xdr:cNvPr>
        <xdr:cNvSpPr/>
      </xdr:nvSpPr>
      <xdr:spPr>
        <a:xfrm>
          <a:off x="7419975" y="14573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10813</xdr:rowOff>
    </xdr:from>
    <xdr:to>
      <xdr:col>36</xdr:col>
      <xdr:colOff>165100</xdr:colOff>
      <xdr:row>85</xdr:row>
      <xdr:rowOff>112413</xdr:rowOff>
    </xdr:to>
    <xdr:sp macro="" textlink="">
      <xdr:nvSpPr>
        <xdr:cNvPr id="257" name="フローチャート: 判断 256">
          <a:extLst>
            <a:ext uri="{FF2B5EF4-FFF2-40B4-BE49-F238E27FC236}">
              <a16:creationId xmlns:a16="http://schemas.microsoft.com/office/drawing/2014/main" id="{00000000-0008-0000-0200-000001010000}"/>
            </a:ext>
          </a:extLst>
        </xdr:cNvPr>
        <xdr:cNvSpPr/>
      </xdr:nvSpPr>
      <xdr:spPr>
        <a:xfrm>
          <a:off x="6578600" y="14584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58" name="テキスト ボックス 257">
          <a:extLst>
            <a:ext uri="{FF2B5EF4-FFF2-40B4-BE49-F238E27FC236}">
              <a16:creationId xmlns:a16="http://schemas.microsoft.com/office/drawing/2014/main" id="{00000000-0008-0000-0200-000002010000}"/>
            </a:ext>
          </a:extLst>
        </xdr:cNvPr>
        <xdr:cNvSpPr txBox="1"/>
      </xdr:nvSpPr>
      <xdr:spPr>
        <a:xfrm>
          <a:off x="97726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59" name="テキスト ボックス 258">
          <a:extLst>
            <a:ext uri="{FF2B5EF4-FFF2-40B4-BE49-F238E27FC236}">
              <a16:creationId xmlns:a16="http://schemas.microsoft.com/office/drawing/2014/main" id="{00000000-0008-0000-0200-000003010000}"/>
            </a:ext>
          </a:extLst>
        </xdr:cNvPr>
        <xdr:cNvSpPr txBox="1"/>
      </xdr:nvSpPr>
      <xdr:spPr>
        <a:xfrm>
          <a:off x="89820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60" name="テキスト ボックス 259">
          <a:extLst>
            <a:ext uri="{FF2B5EF4-FFF2-40B4-BE49-F238E27FC236}">
              <a16:creationId xmlns:a16="http://schemas.microsoft.com/office/drawing/2014/main" id="{00000000-0008-0000-0200-000004010000}"/>
            </a:ext>
          </a:extLst>
        </xdr:cNvPr>
        <xdr:cNvSpPr txBox="1"/>
      </xdr:nvSpPr>
      <xdr:spPr>
        <a:xfrm>
          <a:off x="81407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61" name="テキスト ボックス 260">
          <a:extLst>
            <a:ext uri="{FF2B5EF4-FFF2-40B4-BE49-F238E27FC236}">
              <a16:creationId xmlns:a16="http://schemas.microsoft.com/office/drawing/2014/main" id="{00000000-0008-0000-0200-000005010000}"/>
            </a:ext>
          </a:extLst>
        </xdr:cNvPr>
        <xdr:cNvSpPr txBox="1"/>
      </xdr:nvSpPr>
      <xdr:spPr>
        <a:xfrm>
          <a:off x="728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62" name="テキスト ボックス 261">
          <a:extLst>
            <a:ext uri="{FF2B5EF4-FFF2-40B4-BE49-F238E27FC236}">
              <a16:creationId xmlns:a16="http://schemas.microsoft.com/office/drawing/2014/main" id="{00000000-0008-0000-0200-000006010000}"/>
            </a:ext>
          </a:extLst>
        </xdr:cNvPr>
        <xdr:cNvSpPr txBox="1"/>
      </xdr:nvSpPr>
      <xdr:spPr>
        <a:xfrm>
          <a:off x="644842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93762</xdr:rowOff>
    </xdr:from>
    <xdr:to>
      <xdr:col>55</xdr:col>
      <xdr:colOff>50800</xdr:colOff>
      <xdr:row>85</xdr:row>
      <xdr:rowOff>23912</xdr:rowOff>
    </xdr:to>
    <xdr:sp macro="" textlink="">
      <xdr:nvSpPr>
        <xdr:cNvPr id="263" name="楕円 262">
          <a:extLst>
            <a:ext uri="{FF2B5EF4-FFF2-40B4-BE49-F238E27FC236}">
              <a16:creationId xmlns:a16="http://schemas.microsoft.com/office/drawing/2014/main" id="{00000000-0008-0000-0200-000007010000}"/>
            </a:ext>
          </a:extLst>
        </xdr:cNvPr>
        <xdr:cNvSpPr/>
      </xdr:nvSpPr>
      <xdr:spPr>
        <a:xfrm>
          <a:off x="9912350" y="14495562"/>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116639</xdr:rowOff>
    </xdr:from>
    <xdr:ext cx="469744" cy="259045"/>
    <xdr:sp macro="" textlink="">
      <xdr:nvSpPr>
        <xdr:cNvPr id="264" name="【福祉施設】&#10;一人当たり面積該当値テキスト">
          <a:extLst>
            <a:ext uri="{FF2B5EF4-FFF2-40B4-BE49-F238E27FC236}">
              <a16:creationId xmlns:a16="http://schemas.microsoft.com/office/drawing/2014/main" id="{00000000-0008-0000-0200-000008010000}"/>
            </a:ext>
          </a:extLst>
        </xdr:cNvPr>
        <xdr:cNvSpPr txBox="1"/>
      </xdr:nvSpPr>
      <xdr:spPr>
        <a:xfrm>
          <a:off x="9991725" y="14346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99968</xdr:rowOff>
    </xdr:from>
    <xdr:to>
      <xdr:col>50</xdr:col>
      <xdr:colOff>165100</xdr:colOff>
      <xdr:row>85</xdr:row>
      <xdr:rowOff>30118</xdr:rowOff>
    </xdr:to>
    <xdr:sp macro="" textlink="">
      <xdr:nvSpPr>
        <xdr:cNvPr id="265" name="楕円 264">
          <a:extLst>
            <a:ext uri="{FF2B5EF4-FFF2-40B4-BE49-F238E27FC236}">
              <a16:creationId xmlns:a16="http://schemas.microsoft.com/office/drawing/2014/main" id="{00000000-0008-0000-0200-000009010000}"/>
            </a:ext>
          </a:extLst>
        </xdr:cNvPr>
        <xdr:cNvSpPr/>
      </xdr:nvSpPr>
      <xdr:spPr>
        <a:xfrm>
          <a:off x="9112250" y="14501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144562</xdr:rowOff>
    </xdr:from>
    <xdr:to>
      <xdr:col>55</xdr:col>
      <xdr:colOff>0</xdr:colOff>
      <xdr:row>84</xdr:row>
      <xdr:rowOff>150768</xdr:rowOff>
    </xdr:to>
    <xdr:cxnSp macro="">
      <xdr:nvCxnSpPr>
        <xdr:cNvPr id="266" name="直線コネクタ 265">
          <a:extLst>
            <a:ext uri="{FF2B5EF4-FFF2-40B4-BE49-F238E27FC236}">
              <a16:creationId xmlns:a16="http://schemas.microsoft.com/office/drawing/2014/main" id="{00000000-0008-0000-0200-00000A010000}"/>
            </a:ext>
          </a:extLst>
        </xdr:cNvPr>
        <xdr:cNvCxnSpPr/>
      </xdr:nvCxnSpPr>
      <xdr:spPr>
        <a:xfrm flipV="1">
          <a:off x="9163050" y="14546362"/>
          <a:ext cx="790575" cy="6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115315</xdr:rowOff>
    </xdr:from>
    <xdr:to>
      <xdr:col>46</xdr:col>
      <xdr:colOff>38100</xdr:colOff>
      <xdr:row>85</xdr:row>
      <xdr:rowOff>45465</xdr:rowOff>
    </xdr:to>
    <xdr:sp macro="" textlink="">
      <xdr:nvSpPr>
        <xdr:cNvPr id="267" name="楕円 266">
          <a:extLst>
            <a:ext uri="{FF2B5EF4-FFF2-40B4-BE49-F238E27FC236}">
              <a16:creationId xmlns:a16="http://schemas.microsoft.com/office/drawing/2014/main" id="{00000000-0008-0000-0200-00000B010000}"/>
            </a:ext>
          </a:extLst>
        </xdr:cNvPr>
        <xdr:cNvSpPr/>
      </xdr:nvSpPr>
      <xdr:spPr>
        <a:xfrm>
          <a:off x="8270875" y="14517115"/>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150768</xdr:rowOff>
    </xdr:from>
    <xdr:to>
      <xdr:col>50</xdr:col>
      <xdr:colOff>114300</xdr:colOff>
      <xdr:row>84</xdr:row>
      <xdr:rowOff>166115</xdr:rowOff>
    </xdr:to>
    <xdr:cxnSp macro="">
      <xdr:nvCxnSpPr>
        <xdr:cNvPr id="268" name="直線コネクタ 267">
          <a:extLst>
            <a:ext uri="{FF2B5EF4-FFF2-40B4-BE49-F238E27FC236}">
              <a16:creationId xmlns:a16="http://schemas.microsoft.com/office/drawing/2014/main" id="{00000000-0008-0000-0200-00000C010000}"/>
            </a:ext>
          </a:extLst>
        </xdr:cNvPr>
        <xdr:cNvCxnSpPr/>
      </xdr:nvCxnSpPr>
      <xdr:spPr>
        <a:xfrm flipV="1">
          <a:off x="8321675" y="14552568"/>
          <a:ext cx="841375" cy="15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114336</xdr:rowOff>
    </xdr:from>
    <xdr:to>
      <xdr:col>41</xdr:col>
      <xdr:colOff>101600</xdr:colOff>
      <xdr:row>85</xdr:row>
      <xdr:rowOff>44486</xdr:rowOff>
    </xdr:to>
    <xdr:sp macro="" textlink="">
      <xdr:nvSpPr>
        <xdr:cNvPr id="269" name="楕円 268">
          <a:extLst>
            <a:ext uri="{FF2B5EF4-FFF2-40B4-BE49-F238E27FC236}">
              <a16:creationId xmlns:a16="http://schemas.microsoft.com/office/drawing/2014/main" id="{00000000-0008-0000-0200-00000D010000}"/>
            </a:ext>
          </a:extLst>
        </xdr:cNvPr>
        <xdr:cNvSpPr/>
      </xdr:nvSpPr>
      <xdr:spPr>
        <a:xfrm>
          <a:off x="7419975" y="14516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165136</xdr:rowOff>
    </xdr:from>
    <xdr:to>
      <xdr:col>45</xdr:col>
      <xdr:colOff>177800</xdr:colOff>
      <xdr:row>84</xdr:row>
      <xdr:rowOff>166115</xdr:rowOff>
    </xdr:to>
    <xdr:cxnSp macro="">
      <xdr:nvCxnSpPr>
        <xdr:cNvPr id="270" name="直線コネクタ 269">
          <a:extLst>
            <a:ext uri="{FF2B5EF4-FFF2-40B4-BE49-F238E27FC236}">
              <a16:creationId xmlns:a16="http://schemas.microsoft.com/office/drawing/2014/main" id="{00000000-0008-0000-0200-00000E010000}"/>
            </a:ext>
          </a:extLst>
        </xdr:cNvPr>
        <xdr:cNvCxnSpPr/>
      </xdr:nvCxnSpPr>
      <xdr:spPr>
        <a:xfrm>
          <a:off x="7470775" y="14566936"/>
          <a:ext cx="850900" cy="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118255</xdr:rowOff>
    </xdr:from>
    <xdr:to>
      <xdr:col>36</xdr:col>
      <xdr:colOff>165100</xdr:colOff>
      <xdr:row>85</xdr:row>
      <xdr:rowOff>48405</xdr:rowOff>
    </xdr:to>
    <xdr:sp macro="" textlink="">
      <xdr:nvSpPr>
        <xdr:cNvPr id="271" name="楕円 270">
          <a:extLst>
            <a:ext uri="{FF2B5EF4-FFF2-40B4-BE49-F238E27FC236}">
              <a16:creationId xmlns:a16="http://schemas.microsoft.com/office/drawing/2014/main" id="{00000000-0008-0000-0200-00000F010000}"/>
            </a:ext>
          </a:extLst>
        </xdr:cNvPr>
        <xdr:cNvSpPr/>
      </xdr:nvSpPr>
      <xdr:spPr>
        <a:xfrm>
          <a:off x="6578600" y="14520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165136</xdr:rowOff>
    </xdr:from>
    <xdr:to>
      <xdr:col>41</xdr:col>
      <xdr:colOff>50800</xdr:colOff>
      <xdr:row>84</xdr:row>
      <xdr:rowOff>169055</xdr:rowOff>
    </xdr:to>
    <xdr:cxnSp macro="">
      <xdr:nvCxnSpPr>
        <xdr:cNvPr id="272" name="直線コネクタ 271">
          <a:extLst>
            <a:ext uri="{FF2B5EF4-FFF2-40B4-BE49-F238E27FC236}">
              <a16:creationId xmlns:a16="http://schemas.microsoft.com/office/drawing/2014/main" id="{00000000-0008-0000-0200-000010010000}"/>
            </a:ext>
          </a:extLst>
        </xdr:cNvPr>
        <xdr:cNvCxnSpPr/>
      </xdr:nvCxnSpPr>
      <xdr:spPr>
        <a:xfrm flipV="1">
          <a:off x="6629400" y="14566936"/>
          <a:ext cx="841375" cy="3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93417</xdr:rowOff>
    </xdr:from>
    <xdr:ext cx="469744" cy="259045"/>
    <xdr:sp macro="" textlink="">
      <xdr:nvSpPr>
        <xdr:cNvPr id="273" name="n_1aveValue【福祉施設】&#10;一人当たり面積">
          <a:extLst>
            <a:ext uri="{FF2B5EF4-FFF2-40B4-BE49-F238E27FC236}">
              <a16:creationId xmlns:a16="http://schemas.microsoft.com/office/drawing/2014/main" id="{00000000-0008-0000-0200-000011010000}"/>
            </a:ext>
          </a:extLst>
        </xdr:cNvPr>
        <xdr:cNvSpPr txBox="1"/>
      </xdr:nvSpPr>
      <xdr:spPr>
        <a:xfrm>
          <a:off x="8925002" y="14666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73823</xdr:rowOff>
    </xdr:from>
    <xdr:ext cx="469744" cy="259045"/>
    <xdr:sp macro="" textlink="">
      <xdr:nvSpPr>
        <xdr:cNvPr id="274" name="n_2aveValue【福祉施設】&#10;一人当たり面積">
          <a:extLst>
            <a:ext uri="{FF2B5EF4-FFF2-40B4-BE49-F238E27FC236}">
              <a16:creationId xmlns:a16="http://schemas.microsoft.com/office/drawing/2014/main" id="{00000000-0008-0000-0200-000012010000}"/>
            </a:ext>
          </a:extLst>
        </xdr:cNvPr>
        <xdr:cNvSpPr txBox="1"/>
      </xdr:nvSpPr>
      <xdr:spPr>
        <a:xfrm>
          <a:off x="8096327" y="14647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93417</xdr:rowOff>
    </xdr:from>
    <xdr:ext cx="469744" cy="259045"/>
    <xdr:sp macro="" textlink="">
      <xdr:nvSpPr>
        <xdr:cNvPr id="275" name="n_3aveValue【福祉施設】&#10;一人当たり面積">
          <a:extLst>
            <a:ext uri="{FF2B5EF4-FFF2-40B4-BE49-F238E27FC236}">
              <a16:creationId xmlns:a16="http://schemas.microsoft.com/office/drawing/2014/main" id="{00000000-0008-0000-0200-000013010000}"/>
            </a:ext>
          </a:extLst>
        </xdr:cNvPr>
        <xdr:cNvSpPr txBox="1"/>
      </xdr:nvSpPr>
      <xdr:spPr>
        <a:xfrm>
          <a:off x="7245427" y="14666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103540</xdr:rowOff>
    </xdr:from>
    <xdr:ext cx="469744" cy="259045"/>
    <xdr:sp macro="" textlink="">
      <xdr:nvSpPr>
        <xdr:cNvPr id="276" name="n_4aveValue【福祉施設】&#10;一人当たり面積">
          <a:extLst>
            <a:ext uri="{FF2B5EF4-FFF2-40B4-BE49-F238E27FC236}">
              <a16:creationId xmlns:a16="http://schemas.microsoft.com/office/drawing/2014/main" id="{00000000-0008-0000-0200-000014010000}"/>
            </a:ext>
          </a:extLst>
        </xdr:cNvPr>
        <xdr:cNvSpPr txBox="1"/>
      </xdr:nvSpPr>
      <xdr:spPr>
        <a:xfrm>
          <a:off x="6404052" y="14676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46645</xdr:rowOff>
    </xdr:from>
    <xdr:ext cx="469744" cy="259045"/>
    <xdr:sp macro="" textlink="">
      <xdr:nvSpPr>
        <xdr:cNvPr id="277" name="n_1mainValue【福祉施設】&#10;一人当たり面積">
          <a:extLst>
            <a:ext uri="{FF2B5EF4-FFF2-40B4-BE49-F238E27FC236}">
              <a16:creationId xmlns:a16="http://schemas.microsoft.com/office/drawing/2014/main" id="{00000000-0008-0000-0200-000015010000}"/>
            </a:ext>
          </a:extLst>
        </xdr:cNvPr>
        <xdr:cNvSpPr txBox="1"/>
      </xdr:nvSpPr>
      <xdr:spPr>
        <a:xfrm>
          <a:off x="8925002" y="14276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61992</xdr:rowOff>
    </xdr:from>
    <xdr:ext cx="469744" cy="259045"/>
    <xdr:sp macro="" textlink="">
      <xdr:nvSpPr>
        <xdr:cNvPr id="278" name="n_2mainValue【福祉施設】&#10;一人当たり面積">
          <a:extLst>
            <a:ext uri="{FF2B5EF4-FFF2-40B4-BE49-F238E27FC236}">
              <a16:creationId xmlns:a16="http://schemas.microsoft.com/office/drawing/2014/main" id="{00000000-0008-0000-0200-000016010000}"/>
            </a:ext>
          </a:extLst>
        </xdr:cNvPr>
        <xdr:cNvSpPr txBox="1"/>
      </xdr:nvSpPr>
      <xdr:spPr>
        <a:xfrm>
          <a:off x="8096327" y="14292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61013</xdr:rowOff>
    </xdr:from>
    <xdr:ext cx="469744" cy="259045"/>
    <xdr:sp macro="" textlink="">
      <xdr:nvSpPr>
        <xdr:cNvPr id="279" name="n_3mainValue【福祉施設】&#10;一人当たり面積">
          <a:extLst>
            <a:ext uri="{FF2B5EF4-FFF2-40B4-BE49-F238E27FC236}">
              <a16:creationId xmlns:a16="http://schemas.microsoft.com/office/drawing/2014/main" id="{00000000-0008-0000-0200-000017010000}"/>
            </a:ext>
          </a:extLst>
        </xdr:cNvPr>
        <xdr:cNvSpPr txBox="1"/>
      </xdr:nvSpPr>
      <xdr:spPr>
        <a:xfrm>
          <a:off x="7245427" y="14291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64932</xdr:rowOff>
    </xdr:from>
    <xdr:ext cx="469744" cy="259045"/>
    <xdr:sp macro="" textlink="">
      <xdr:nvSpPr>
        <xdr:cNvPr id="280" name="n_4mainValue【福祉施設】&#10;一人当たり面積">
          <a:extLst>
            <a:ext uri="{FF2B5EF4-FFF2-40B4-BE49-F238E27FC236}">
              <a16:creationId xmlns:a16="http://schemas.microsoft.com/office/drawing/2014/main" id="{00000000-0008-0000-0200-000018010000}"/>
            </a:ext>
          </a:extLst>
        </xdr:cNvPr>
        <xdr:cNvSpPr txBox="1"/>
      </xdr:nvSpPr>
      <xdr:spPr>
        <a:xfrm>
          <a:off x="6404052" y="14295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81" name="正方形/長方形 280">
          <a:extLst>
            <a:ext uri="{FF2B5EF4-FFF2-40B4-BE49-F238E27FC236}">
              <a16:creationId xmlns:a16="http://schemas.microsoft.com/office/drawing/2014/main" id="{00000000-0008-0000-0200-000019010000}"/>
            </a:ext>
          </a:extLst>
        </xdr:cNvPr>
        <xdr:cNvSpPr/>
      </xdr:nvSpPr>
      <xdr:spPr>
        <a:xfrm>
          <a:off x="723900" y="15621000"/>
          <a:ext cx="44958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2" name="正方形/長方形 281">
          <a:extLst>
            <a:ext uri="{FF2B5EF4-FFF2-40B4-BE49-F238E27FC236}">
              <a16:creationId xmlns:a16="http://schemas.microsoft.com/office/drawing/2014/main" id="{00000000-0008-0000-0200-00001A010000}"/>
            </a:ext>
          </a:extLst>
        </xdr:cNvPr>
        <xdr:cNvSpPr/>
      </xdr:nvSpPr>
      <xdr:spPr>
        <a:xfrm>
          <a:off x="850900" y="1628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3" name="正方形/長方形 282">
          <a:extLst>
            <a:ext uri="{FF2B5EF4-FFF2-40B4-BE49-F238E27FC236}">
              <a16:creationId xmlns:a16="http://schemas.microsoft.com/office/drawing/2014/main" id="{00000000-0008-0000-0200-00001B010000}"/>
            </a:ext>
          </a:extLst>
        </xdr:cNvPr>
        <xdr:cNvSpPr/>
      </xdr:nvSpPr>
      <xdr:spPr>
        <a:xfrm>
          <a:off x="850900" y="1648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4" name="正方形/長方形 283">
          <a:extLst>
            <a:ext uri="{FF2B5EF4-FFF2-40B4-BE49-F238E27FC236}">
              <a16:creationId xmlns:a16="http://schemas.microsoft.com/office/drawing/2014/main" id="{00000000-0008-0000-0200-00001C010000}"/>
            </a:ext>
          </a:extLst>
        </xdr:cNvPr>
        <xdr:cNvSpPr/>
      </xdr:nvSpPr>
      <xdr:spPr>
        <a:xfrm>
          <a:off x="1809750" y="1628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5" name="正方形/長方形 284">
          <a:extLst>
            <a:ext uri="{FF2B5EF4-FFF2-40B4-BE49-F238E27FC236}">
              <a16:creationId xmlns:a16="http://schemas.microsoft.com/office/drawing/2014/main" id="{00000000-0008-0000-0200-00001D010000}"/>
            </a:ext>
          </a:extLst>
        </xdr:cNvPr>
        <xdr:cNvSpPr/>
      </xdr:nvSpPr>
      <xdr:spPr>
        <a:xfrm>
          <a:off x="1809750" y="1648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6" name="正方形/長方形 285">
          <a:extLst>
            <a:ext uri="{FF2B5EF4-FFF2-40B4-BE49-F238E27FC236}">
              <a16:creationId xmlns:a16="http://schemas.microsoft.com/office/drawing/2014/main" id="{00000000-0008-0000-0200-00001E010000}"/>
            </a:ext>
          </a:extLst>
        </xdr:cNvPr>
        <xdr:cNvSpPr/>
      </xdr:nvSpPr>
      <xdr:spPr>
        <a:xfrm>
          <a:off x="2895600" y="1628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7" name="正方形/長方形 286">
          <a:extLst>
            <a:ext uri="{FF2B5EF4-FFF2-40B4-BE49-F238E27FC236}">
              <a16:creationId xmlns:a16="http://schemas.microsoft.com/office/drawing/2014/main" id="{00000000-0008-0000-0200-00001F010000}"/>
            </a:ext>
          </a:extLst>
        </xdr:cNvPr>
        <xdr:cNvSpPr/>
      </xdr:nvSpPr>
      <xdr:spPr>
        <a:xfrm>
          <a:off x="2895600" y="1648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8" name="正方形/長方形 287">
          <a:extLst>
            <a:ext uri="{FF2B5EF4-FFF2-40B4-BE49-F238E27FC236}">
              <a16:creationId xmlns:a16="http://schemas.microsoft.com/office/drawing/2014/main" id="{00000000-0008-0000-0200-000020010000}"/>
            </a:ext>
          </a:extLst>
        </xdr:cNvPr>
        <xdr:cNvSpPr/>
      </xdr:nvSpPr>
      <xdr:spPr>
        <a:xfrm>
          <a:off x="723900" y="16764000"/>
          <a:ext cx="44958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89" name="正方形/長方形 288">
          <a:extLst>
            <a:ext uri="{FF2B5EF4-FFF2-40B4-BE49-F238E27FC236}">
              <a16:creationId xmlns:a16="http://schemas.microsoft.com/office/drawing/2014/main" id="{00000000-0008-0000-0200-000021010000}"/>
            </a:ext>
          </a:extLst>
        </xdr:cNvPr>
        <xdr:cNvSpPr/>
      </xdr:nvSpPr>
      <xdr:spPr>
        <a:xfrm>
          <a:off x="6280150" y="15621000"/>
          <a:ext cx="448627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90" name="正方形/長方形 289">
          <a:extLst>
            <a:ext uri="{FF2B5EF4-FFF2-40B4-BE49-F238E27FC236}">
              <a16:creationId xmlns:a16="http://schemas.microsoft.com/office/drawing/2014/main" id="{00000000-0008-0000-0200-000022010000}"/>
            </a:ext>
          </a:extLst>
        </xdr:cNvPr>
        <xdr:cNvSpPr/>
      </xdr:nvSpPr>
      <xdr:spPr>
        <a:xfrm>
          <a:off x="6397625" y="1628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91" name="正方形/長方形 290">
          <a:extLst>
            <a:ext uri="{FF2B5EF4-FFF2-40B4-BE49-F238E27FC236}">
              <a16:creationId xmlns:a16="http://schemas.microsoft.com/office/drawing/2014/main" id="{00000000-0008-0000-0200-000023010000}"/>
            </a:ext>
          </a:extLst>
        </xdr:cNvPr>
        <xdr:cNvSpPr/>
      </xdr:nvSpPr>
      <xdr:spPr>
        <a:xfrm>
          <a:off x="6397625" y="1648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92" name="正方形/長方形 291">
          <a:extLst>
            <a:ext uri="{FF2B5EF4-FFF2-40B4-BE49-F238E27FC236}">
              <a16:creationId xmlns:a16="http://schemas.microsoft.com/office/drawing/2014/main" id="{00000000-0008-0000-0200-000024010000}"/>
            </a:ext>
          </a:extLst>
        </xdr:cNvPr>
        <xdr:cNvSpPr/>
      </xdr:nvSpPr>
      <xdr:spPr>
        <a:xfrm>
          <a:off x="7366000" y="1628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93" name="正方形/長方形 292">
          <a:extLst>
            <a:ext uri="{FF2B5EF4-FFF2-40B4-BE49-F238E27FC236}">
              <a16:creationId xmlns:a16="http://schemas.microsoft.com/office/drawing/2014/main" id="{00000000-0008-0000-0200-000025010000}"/>
            </a:ext>
          </a:extLst>
        </xdr:cNvPr>
        <xdr:cNvSpPr/>
      </xdr:nvSpPr>
      <xdr:spPr>
        <a:xfrm>
          <a:off x="7366000" y="1648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94" name="正方形/長方形 293">
          <a:extLst>
            <a:ext uri="{FF2B5EF4-FFF2-40B4-BE49-F238E27FC236}">
              <a16:creationId xmlns:a16="http://schemas.microsoft.com/office/drawing/2014/main" id="{00000000-0008-0000-0200-000026010000}"/>
            </a:ext>
          </a:extLst>
        </xdr:cNvPr>
        <xdr:cNvSpPr/>
      </xdr:nvSpPr>
      <xdr:spPr>
        <a:xfrm>
          <a:off x="8451850" y="1628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95" name="正方形/長方形 294">
          <a:extLst>
            <a:ext uri="{FF2B5EF4-FFF2-40B4-BE49-F238E27FC236}">
              <a16:creationId xmlns:a16="http://schemas.microsoft.com/office/drawing/2014/main" id="{00000000-0008-0000-0200-000027010000}"/>
            </a:ext>
          </a:extLst>
        </xdr:cNvPr>
        <xdr:cNvSpPr/>
      </xdr:nvSpPr>
      <xdr:spPr>
        <a:xfrm>
          <a:off x="8451850" y="1648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6" name="正方形/長方形 295">
          <a:extLst>
            <a:ext uri="{FF2B5EF4-FFF2-40B4-BE49-F238E27FC236}">
              <a16:creationId xmlns:a16="http://schemas.microsoft.com/office/drawing/2014/main" id="{00000000-0008-0000-0200-000028010000}"/>
            </a:ext>
          </a:extLst>
        </xdr:cNvPr>
        <xdr:cNvSpPr/>
      </xdr:nvSpPr>
      <xdr:spPr>
        <a:xfrm>
          <a:off x="6280150" y="16764000"/>
          <a:ext cx="448627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97" name="正方形/長方形 296">
          <a:extLst>
            <a:ext uri="{FF2B5EF4-FFF2-40B4-BE49-F238E27FC236}">
              <a16:creationId xmlns:a16="http://schemas.microsoft.com/office/drawing/2014/main" id="{00000000-0008-0000-0200-000029010000}"/>
            </a:ext>
          </a:extLst>
        </xdr:cNvPr>
        <xdr:cNvSpPr/>
      </xdr:nvSpPr>
      <xdr:spPr>
        <a:xfrm>
          <a:off x="11826875" y="4191000"/>
          <a:ext cx="448627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8" name="正方形/長方形 297">
          <a:extLst>
            <a:ext uri="{FF2B5EF4-FFF2-40B4-BE49-F238E27FC236}">
              <a16:creationId xmlns:a16="http://schemas.microsoft.com/office/drawing/2014/main" id="{00000000-0008-0000-0200-00002A010000}"/>
            </a:ext>
          </a:extLst>
        </xdr:cNvPr>
        <xdr:cNvSpPr/>
      </xdr:nvSpPr>
      <xdr:spPr>
        <a:xfrm>
          <a:off x="11944350" y="485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99" name="正方形/長方形 298">
          <a:extLst>
            <a:ext uri="{FF2B5EF4-FFF2-40B4-BE49-F238E27FC236}">
              <a16:creationId xmlns:a16="http://schemas.microsoft.com/office/drawing/2014/main" id="{00000000-0008-0000-0200-00002B010000}"/>
            </a:ext>
          </a:extLst>
        </xdr:cNvPr>
        <xdr:cNvSpPr/>
      </xdr:nvSpPr>
      <xdr:spPr>
        <a:xfrm>
          <a:off x="11944350" y="505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00" name="正方形/長方形 299">
          <a:extLst>
            <a:ext uri="{FF2B5EF4-FFF2-40B4-BE49-F238E27FC236}">
              <a16:creationId xmlns:a16="http://schemas.microsoft.com/office/drawing/2014/main" id="{00000000-0008-0000-0200-00002C010000}"/>
            </a:ext>
          </a:extLst>
        </xdr:cNvPr>
        <xdr:cNvSpPr/>
      </xdr:nvSpPr>
      <xdr:spPr>
        <a:xfrm>
          <a:off x="12912725" y="485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01" name="正方形/長方形 300">
          <a:extLst>
            <a:ext uri="{FF2B5EF4-FFF2-40B4-BE49-F238E27FC236}">
              <a16:creationId xmlns:a16="http://schemas.microsoft.com/office/drawing/2014/main" id="{00000000-0008-0000-0200-00002D010000}"/>
            </a:ext>
          </a:extLst>
        </xdr:cNvPr>
        <xdr:cNvSpPr/>
      </xdr:nvSpPr>
      <xdr:spPr>
        <a:xfrm>
          <a:off x="12912725" y="505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02" name="正方形/長方形 301">
          <a:extLst>
            <a:ext uri="{FF2B5EF4-FFF2-40B4-BE49-F238E27FC236}">
              <a16:creationId xmlns:a16="http://schemas.microsoft.com/office/drawing/2014/main" id="{00000000-0008-0000-0200-00002E010000}"/>
            </a:ext>
          </a:extLst>
        </xdr:cNvPr>
        <xdr:cNvSpPr/>
      </xdr:nvSpPr>
      <xdr:spPr>
        <a:xfrm>
          <a:off x="13998575" y="485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03" name="正方形/長方形 302">
          <a:extLst>
            <a:ext uri="{FF2B5EF4-FFF2-40B4-BE49-F238E27FC236}">
              <a16:creationId xmlns:a16="http://schemas.microsoft.com/office/drawing/2014/main" id="{00000000-0008-0000-0200-00002F010000}"/>
            </a:ext>
          </a:extLst>
        </xdr:cNvPr>
        <xdr:cNvSpPr/>
      </xdr:nvSpPr>
      <xdr:spPr>
        <a:xfrm>
          <a:off x="13998575" y="505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04" name="正方形/長方形 303">
          <a:extLst>
            <a:ext uri="{FF2B5EF4-FFF2-40B4-BE49-F238E27FC236}">
              <a16:creationId xmlns:a16="http://schemas.microsoft.com/office/drawing/2014/main" id="{00000000-0008-0000-0200-000030010000}"/>
            </a:ext>
          </a:extLst>
        </xdr:cNvPr>
        <xdr:cNvSpPr/>
      </xdr:nvSpPr>
      <xdr:spPr>
        <a:xfrm>
          <a:off x="11826875" y="5334000"/>
          <a:ext cx="448627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05" name="テキスト ボックス 304">
          <a:extLst>
            <a:ext uri="{FF2B5EF4-FFF2-40B4-BE49-F238E27FC236}">
              <a16:creationId xmlns:a16="http://schemas.microsoft.com/office/drawing/2014/main" id="{00000000-0008-0000-0200-000031010000}"/>
            </a:ext>
          </a:extLst>
        </xdr:cNvPr>
        <xdr:cNvSpPr txBox="1"/>
      </xdr:nvSpPr>
      <xdr:spPr>
        <a:xfrm>
          <a:off x="11788775"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06" name="直線コネクタ 305">
          <a:extLst>
            <a:ext uri="{FF2B5EF4-FFF2-40B4-BE49-F238E27FC236}">
              <a16:creationId xmlns:a16="http://schemas.microsoft.com/office/drawing/2014/main" id="{00000000-0008-0000-0200-000032010000}"/>
            </a:ext>
          </a:extLst>
        </xdr:cNvPr>
        <xdr:cNvCxnSpPr/>
      </xdr:nvCxnSpPr>
      <xdr:spPr>
        <a:xfrm>
          <a:off x="11826875" y="7620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07" name="テキスト ボックス 306">
          <a:extLst>
            <a:ext uri="{FF2B5EF4-FFF2-40B4-BE49-F238E27FC236}">
              <a16:creationId xmlns:a16="http://schemas.microsoft.com/office/drawing/2014/main" id="{00000000-0008-0000-0200-000033010000}"/>
            </a:ext>
          </a:extLst>
        </xdr:cNvPr>
        <xdr:cNvSpPr txBox="1"/>
      </xdr:nvSpPr>
      <xdr:spPr>
        <a:xfrm>
          <a:off x="1138827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08" name="直線コネクタ 307">
          <a:extLst>
            <a:ext uri="{FF2B5EF4-FFF2-40B4-BE49-F238E27FC236}">
              <a16:creationId xmlns:a16="http://schemas.microsoft.com/office/drawing/2014/main" id="{00000000-0008-0000-0200-000034010000}"/>
            </a:ext>
          </a:extLst>
        </xdr:cNvPr>
        <xdr:cNvCxnSpPr/>
      </xdr:nvCxnSpPr>
      <xdr:spPr>
        <a:xfrm>
          <a:off x="11826875" y="7293428"/>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309" name="テキスト ボックス 308">
          <a:extLst>
            <a:ext uri="{FF2B5EF4-FFF2-40B4-BE49-F238E27FC236}">
              <a16:creationId xmlns:a16="http://schemas.microsoft.com/office/drawing/2014/main" id="{00000000-0008-0000-0200-000035010000}"/>
            </a:ext>
          </a:extLst>
        </xdr:cNvPr>
        <xdr:cNvSpPr txBox="1"/>
      </xdr:nvSpPr>
      <xdr:spPr>
        <a:xfrm>
          <a:off x="1138827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10" name="直線コネクタ 309">
          <a:extLst>
            <a:ext uri="{FF2B5EF4-FFF2-40B4-BE49-F238E27FC236}">
              <a16:creationId xmlns:a16="http://schemas.microsoft.com/office/drawing/2014/main" id="{00000000-0008-0000-0200-000036010000}"/>
            </a:ext>
          </a:extLst>
        </xdr:cNvPr>
        <xdr:cNvCxnSpPr/>
      </xdr:nvCxnSpPr>
      <xdr:spPr>
        <a:xfrm>
          <a:off x="11826875" y="6966857"/>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11" name="テキスト ボックス 310">
          <a:extLst>
            <a:ext uri="{FF2B5EF4-FFF2-40B4-BE49-F238E27FC236}">
              <a16:creationId xmlns:a16="http://schemas.microsoft.com/office/drawing/2014/main" id="{00000000-0008-0000-0200-000037010000}"/>
            </a:ext>
          </a:extLst>
        </xdr:cNvPr>
        <xdr:cNvSpPr txBox="1"/>
      </xdr:nvSpPr>
      <xdr:spPr>
        <a:xfrm>
          <a:off x="11442866"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12" name="直線コネクタ 311">
          <a:extLst>
            <a:ext uri="{FF2B5EF4-FFF2-40B4-BE49-F238E27FC236}">
              <a16:creationId xmlns:a16="http://schemas.microsoft.com/office/drawing/2014/main" id="{00000000-0008-0000-0200-000038010000}"/>
            </a:ext>
          </a:extLst>
        </xdr:cNvPr>
        <xdr:cNvCxnSpPr/>
      </xdr:nvCxnSpPr>
      <xdr:spPr>
        <a:xfrm>
          <a:off x="11826875" y="6640285"/>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13" name="テキスト ボックス 312">
          <a:extLst>
            <a:ext uri="{FF2B5EF4-FFF2-40B4-BE49-F238E27FC236}">
              <a16:creationId xmlns:a16="http://schemas.microsoft.com/office/drawing/2014/main" id="{00000000-0008-0000-0200-000039010000}"/>
            </a:ext>
          </a:extLst>
        </xdr:cNvPr>
        <xdr:cNvSpPr txBox="1"/>
      </xdr:nvSpPr>
      <xdr:spPr>
        <a:xfrm>
          <a:off x="11442866"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14" name="直線コネクタ 313">
          <a:extLst>
            <a:ext uri="{FF2B5EF4-FFF2-40B4-BE49-F238E27FC236}">
              <a16:creationId xmlns:a16="http://schemas.microsoft.com/office/drawing/2014/main" id="{00000000-0008-0000-0200-00003A010000}"/>
            </a:ext>
          </a:extLst>
        </xdr:cNvPr>
        <xdr:cNvCxnSpPr/>
      </xdr:nvCxnSpPr>
      <xdr:spPr>
        <a:xfrm>
          <a:off x="11826875" y="6313714"/>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15" name="テキスト ボックス 314">
          <a:extLst>
            <a:ext uri="{FF2B5EF4-FFF2-40B4-BE49-F238E27FC236}">
              <a16:creationId xmlns:a16="http://schemas.microsoft.com/office/drawing/2014/main" id="{00000000-0008-0000-0200-00003B010000}"/>
            </a:ext>
          </a:extLst>
        </xdr:cNvPr>
        <xdr:cNvSpPr txBox="1"/>
      </xdr:nvSpPr>
      <xdr:spPr>
        <a:xfrm>
          <a:off x="11442866"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16" name="直線コネクタ 315">
          <a:extLst>
            <a:ext uri="{FF2B5EF4-FFF2-40B4-BE49-F238E27FC236}">
              <a16:creationId xmlns:a16="http://schemas.microsoft.com/office/drawing/2014/main" id="{00000000-0008-0000-0200-00003C010000}"/>
            </a:ext>
          </a:extLst>
        </xdr:cNvPr>
        <xdr:cNvCxnSpPr/>
      </xdr:nvCxnSpPr>
      <xdr:spPr>
        <a:xfrm>
          <a:off x="11826875" y="5987143"/>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17" name="テキスト ボックス 316">
          <a:extLst>
            <a:ext uri="{FF2B5EF4-FFF2-40B4-BE49-F238E27FC236}">
              <a16:creationId xmlns:a16="http://schemas.microsoft.com/office/drawing/2014/main" id="{00000000-0008-0000-0200-00003D010000}"/>
            </a:ext>
          </a:extLst>
        </xdr:cNvPr>
        <xdr:cNvSpPr txBox="1"/>
      </xdr:nvSpPr>
      <xdr:spPr>
        <a:xfrm>
          <a:off x="11442866"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18" name="直線コネクタ 317">
          <a:extLst>
            <a:ext uri="{FF2B5EF4-FFF2-40B4-BE49-F238E27FC236}">
              <a16:creationId xmlns:a16="http://schemas.microsoft.com/office/drawing/2014/main" id="{00000000-0008-0000-0200-00003E010000}"/>
            </a:ext>
          </a:extLst>
        </xdr:cNvPr>
        <xdr:cNvCxnSpPr/>
      </xdr:nvCxnSpPr>
      <xdr:spPr>
        <a:xfrm>
          <a:off x="11826875" y="5660572"/>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319" name="テキスト ボックス 318">
          <a:extLst>
            <a:ext uri="{FF2B5EF4-FFF2-40B4-BE49-F238E27FC236}">
              <a16:creationId xmlns:a16="http://schemas.microsoft.com/office/drawing/2014/main" id="{00000000-0008-0000-0200-00003F010000}"/>
            </a:ext>
          </a:extLst>
        </xdr:cNvPr>
        <xdr:cNvSpPr txBox="1"/>
      </xdr:nvSpPr>
      <xdr:spPr>
        <a:xfrm>
          <a:off x="11506986"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20" name="直線コネクタ 319">
          <a:extLst>
            <a:ext uri="{FF2B5EF4-FFF2-40B4-BE49-F238E27FC236}">
              <a16:creationId xmlns:a16="http://schemas.microsoft.com/office/drawing/2014/main" id="{00000000-0008-0000-0200-000040010000}"/>
            </a:ext>
          </a:extLst>
        </xdr:cNvPr>
        <xdr:cNvCxnSpPr/>
      </xdr:nvCxnSpPr>
      <xdr:spPr>
        <a:xfrm>
          <a:off x="11826875" y="5334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321" name="【一般廃棄物処理施設】&#10;有形固定資産減価償却率グラフ枠">
          <a:extLst>
            <a:ext uri="{FF2B5EF4-FFF2-40B4-BE49-F238E27FC236}">
              <a16:creationId xmlns:a16="http://schemas.microsoft.com/office/drawing/2014/main" id="{00000000-0008-0000-0200-000041010000}"/>
            </a:ext>
          </a:extLst>
        </xdr:cNvPr>
        <xdr:cNvSpPr/>
      </xdr:nvSpPr>
      <xdr:spPr>
        <a:xfrm>
          <a:off x="11826875" y="5334000"/>
          <a:ext cx="448627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14151</xdr:rowOff>
    </xdr:from>
    <xdr:to>
      <xdr:col>85</xdr:col>
      <xdr:colOff>126364</xdr:colOff>
      <xdr:row>42</xdr:row>
      <xdr:rowOff>92528</xdr:rowOff>
    </xdr:to>
    <xdr:cxnSp macro="">
      <xdr:nvCxnSpPr>
        <xdr:cNvPr id="322" name="直線コネクタ 321">
          <a:extLst>
            <a:ext uri="{FF2B5EF4-FFF2-40B4-BE49-F238E27FC236}">
              <a16:creationId xmlns:a16="http://schemas.microsoft.com/office/drawing/2014/main" id="{00000000-0008-0000-0200-000042010000}"/>
            </a:ext>
          </a:extLst>
        </xdr:cNvPr>
        <xdr:cNvCxnSpPr/>
      </xdr:nvCxnSpPr>
      <xdr:spPr>
        <a:xfrm flipV="1">
          <a:off x="15509239" y="5672001"/>
          <a:ext cx="0" cy="16214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323" name="【一般廃棄物処理施設】&#10;有形固定資産減価償却率最小値テキスト">
          <a:extLst>
            <a:ext uri="{FF2B5EF4-FFF2-40B4-BE49-F238E27FC236}">
              <a16:creationId xmlns:a16="http://schemas.microsoft.com/office/drawing/2014/main" id="{00000000-0008-0000-0200-000043010000}"/>
            </a:ext>
          </a:extLst>
        </xdr:cNvPr>
        <xdr:cNvSpPr txBox="1"/>
      </xdr:nvSpPr>
      <xdr:spPr>
        <a:xfrm>
          <a:off x="15547975"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324" name="直線コネクタ 323">
          <a:extLst>
            <a:ext uri="{FF2B5EF4-FFF2-40B4-BE49-F238E27FC236}">
              <a16:creationId xmlns:a16="http://schemas.microsoft.com/office/drawing/2014/main" id="{00000000-0008-0000-0200-000044010000}"/>
            </a:ext>
          </a:extLst>
        </xdr:cNvPr>
        <xdr:cNvCxnSpPr/>
      </xdr:nvCxnSpPr>
      <xdr:spPr>
        <a:xfrm>
          <a:off x="15420975" y="7293428"/>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132278</xdr:rowOff>
    </xdr:from>
    <xdr:ext cx="340478" cy="259045"/>
    <xdr:sp macro="" textlink="">
      <xdr:nvSpPr>
        <xdr:cNvPr id="325" name="【一般廃棄物処理施設】&#10;有形固定資産減価償却率最大値テキスト">
          <a:extLst>
            <a:ext uri="{FF2B5EF4-FFF2-40B4-BE49-F238E27FC236}">
              <a16:creationId xmlns:a16="http://schemas.microsoft.com/office/drawing/2014/main" id="{00000000-0008-0000-0200-000045010000}"/>
            </a:ext>
          </a:extLst>
        </xdr:cNvPr>
        <xdr:cNvSpPr txBox="1"/>
      </xdr:nvSpPr>
      <xdr:spPr>
        <a:xfrm>
          <a:off x="15547975" y="544722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14151</xdr:rowOff>
    </xdr:from>
    <xdr:to>
      <xdr:col>86</xdr:col>
      <xdr:colOff>25400</xdr:colOff>
      <xdr:row>33</xdr:row>
      <xdr:rowOff>14151</xdr:rowOff>
    </xdr:to>
    <xdr:cxnSp macro="">
      <xdr:nvCxnSpPr>
        <xdr:cNvPr id="326" name="直線コネクタ 325">
          <a:extLst>
            <a:ext uri="{FF2B5EF4-FFF2-40B4-BE49-F238E27FC236}">
              <a16:creationId xmlns:a16="http://schemas.microsoft.com/office/drawing/2014/main" id="{00000000-0008-0000-0200-000046010000}"/>
            </a:ext>
          </a:extLst>
        </xdr:cNvPr>
        <xdr:cNvCxnSpPr/>
      </xdr:nvCxnSpPr>
      <xdr:spPr>
        <a:xfrm>
          <a:off x="15420975" y="5672001"/>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3827</xdr:rowOff>
    </xdr:from>
    <xdr:ext cx="405111" cy="259045"/>
    <xdr:sp macro="" textlink="">
      <xdr:nvSpPr>
        <xdr:cNvPr id="327" name="【一般廃棄物処理施設】&#10;有形固定資産減価償却率平均値テキスト">
          <a:extLst>
            <a:ext uri="{FF2B5EF4-FFF2-40B4-BE49-F238E27FC236}">
              <a16:creationId xmlns:a16="http://schemas.microsoft.com/office/drawing/2014/main" id="{00000000-0008-0000-0200-000047010000}"/>
            </a:ext>
          </a:extLst>
        </xdr:cNvPr>
        <xdr:cNvSpPr txBox="1"/>
      </xdr:nvSpPr>
      <xdr:spPr>
        <a:xfrm>
          <a:off x="15547975" y="65189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25400</xdr:rowOff>
    </xdr:from>
    <xdr:to>
      <xdr:col>85</xdr:col>
      <xdr:colOff>177800</xdr:colOff>
      <xdr:row>38</xdr:row>
      <xdr:rowOff>127000</xdr:rowOff>
    </xdr:to>
    <xdr:sp macro="" textlink="">
      <xdr:nvSpPr>
        <xdr:cNvPr id="328" name="フローチャート: 判断 327">
          <a:extLst>
            <a:ext uri="{FF2B5EF4-FFF2-40B4-BE49-F238E27FC236}">
              <a16:creationId xmlns:a16="http://schemas.microsoft.com/office/drawing/2014/main" id="{00000000-0008-0000-0200-000048010000}"/>
            </a:ext>
          </a:extLst>
        </xdr:cNvPr>
        <xdr:cNvSpPr/>
      </xdr:nvSpPr>
      <xdr:spPr>
        <a:xfrm>
          <a:off x="15459075"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30299</xdr:rowOff>
    </xdr:from>
    <xdr:to>
      <xdr:col>81</xdr:col>
      <xdr:colOff>101600</xdr:colOff>
      <xdr:row>38</xdr:row>
      <xdr:rowOff>131899</xdr:rowOff>
    </xdr:to>
    <xdr:sp macro="" textlink="">
      <xdr:nvSpPr>
        <xdr:cNvPr id="329" name="フローチャート: 判断 328">
          <a:extLst>
            <a:ext uri="{FF2B5EF4-FFF2-40B4-BE49-F238E27FC236}">
              <a16:creationId xmlns:a16="http://schemas.microsoft.com/office/drawing/2014/main" id="{00000000-0008-0000-0200-000049010000}"/>
            </a:ext>
          </a:extLst>
        </xdr:cNvPr>
        <xdr:cNvSpPr/>
      </xdr:nvSpPr>
      <xdr:spPr>
        <a:xfrm>
          <a:off x="14658975" y="6545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157661</xdr:rowOff>
    </xdr:from>
    <xdr:to>
      <xdr:col>76</xdr:col>
      <xdr:colOff>165100</xdr:colOff>
      <xdr:row>38</xdr:row>
      <xdr:rowOff>87812</xdr:rowOff>
    </xdr:to>
    <xdr:sp macro="" textlink="">
      <xdr:nvSpPr>
        <xdr:cNvPr id="330" name="フローチャート: 判断 329">
          <a:extLst>
            <a:ext uri="{FF2B5EF4-FFF2-40B4-BE49-F238E27FC236}">
              <a16:creationId xmlns:a16="http://schemas.microsoft.com/office/drawing/2014/main" id="{00000000-0008-0000-0200-00004A010000}"/>
            </a:ext>
          </a:extLst>
        </xdr:cNvPr>
        <xdr:cNvSpPr/>
      </xdr:nvSpPr>
      <xdr:spPr>
        <a:xfrm>
          <a:off x="13817600" y="650131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123372</xdr:rowOff>
    </xdr:from>
    <xdr:to>
      <xdr:col>72</xdr:col>
      <xdr:colOff>38100</xdr:colOff>
      <xdr:row>38</xdr:row>
      <xdr:rowOff>53522</xdr:rowOff>
    </xdr:to>
    <xdr:sp macro="" textlink="">
      <xdr:nvSpPr>
        <xdr:cNvPr id="331" name="フローチャート: 判断 330">
          <a:extLst>
            <a:ext uri="{FF2B5EF4-FFF2-40B4-BE49-F238E27FC236}">
              <a16:creationId xmlns:a16="http://schemas.microsoft.com/office/drawing/2014/main" id="{00000000-0008-0000-0200-00004B010000}"/>
            </a:ext>
          </a:extLst>
        </xdr:cNvPr>
        <xdr:cNvSpPr/>
      </xdr:nvSpPr>
      <xdr:spPr>
        <a:xfrm>
          <a:off x="12976225" y="6467022"/>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44994</xdr:rowOff>
    </xdr:from>
    <xdr:to>
      <xdr:col>67</xdr:col>
      <xdr:colOff>101600</xdr:colOff>
      <xdr:row>38</xdr:row>
      <xdr:rowOff>146594</xdr:rowOff>
    </xdr:to>
    <xdr:sp macro="" textlink="">
      <xdr:nvSpPr>
        <xdr:cNvPr id="332" name="フローチャート: 判断 331">
          <a:extLst>
            <a:ext uri="{FF2B5EF4-FFF2-40B4-BE49-F238E27FC236}">
              <a16:creationId xmlns:a16="http://schemas.microsoft.com/office/drawing/2014/main" id="{00000000-0008-0000-0200-00004C010000}"/>
            </a:ext>
          </a:extLst>
        </xdr:cNvPr>
        <xdr:cNvSpPr/>
      </xdr:nvSpPr>
      <xdr:spPr>
        <a:xfrm>
          <a:off x="12125325" y="656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33" name="テキスト ボックス 332">
          <a:extLst>
            <a:ext uri="{FF2B5EF4-FFF2-40B4-BE49-F238E27FC236}">
              <a16:creationId xmlns:a16="http://schemas.microsoft.com/office/drawing/2014/main" id="{00000000-0008-0000-0200-00004D010000}"/>
            </a:ext>
          </a:extLst>
        </xdr:cNvPr>
        <xdr:cNvSpPr txBox="1"/>
      </xdr:nvSpPr>
      <xdr:spPr>
        <a:xfrm>
          <a:off x="153289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34" name="テキスト ボックス 333">
          <a:extLst>
            <a:ext uri="{FF2B5EF4-FFF2-40B4-BE49-F238E27FC236}">
              <a16:creationId xmlns:a16="http://schemas.microsoft.com/office/drawing/2014/main" id="{00000000-0008-0000-0200-00004E010000}"/>
            </a:ext>
          </a:extLst>
        </xdr:cNvPr>
        <xdr:cNvSpPr txBox="1"/>
      </xdr:nvSpPr>
      <xdr:spPr>
        <a:xfrm>
          <a:off x="145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35" name="テキスト ボックス 334">
          <a:extLst>
            <a:ext uri="{FF2B5EF4-FFF2-40B4-BE49-F238E27FC236}">
              <a16:creationId xmlns:a16="http://schemas.microsoft.com/office/drawing/2014/main" id="{00000000-0008-0000-0200-00004F010000}"/>
            </a:ext>
          </a:extLst>
        </xdr:cNvPr>
        <xdr:cNvSpPr txBox="1"/>
      </xdr:nvSpPr>
      <xdr:spPr>
        <a:xfrm>
          <a:off x="1368742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36" name="テキスト ボックス 335">
          <a:extLst>
            <a:ext uri="{FF2B5EF4-FFF2-40B4-BE49-F238E27FC236}">
              <a16:creationId xmlns:a16="http://schemas.microsoft.com/office/drawing/2014/main" id="{00000000-0008-0000-0200-000050010000}"/>
            </a:ext>
          </a:extLst>
        </xdr:cNvPr>
        <xdr:cNvSpPr txBox="1"/>
      </xdr:nvSpPr>
      <xdr:spPr>
        <a:xfrm>
          <a:off x="128460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37" name="テキスト ボックス 336">
          <a:extLst>
            <a:ext uri="{FF2B5EF4-FFF2-40B4-BE49-F238E27FC236}">
              <a16:creationId xmlns:a16="http://schemas.microsoft.com/office/drawing/2014/main" id="{00000000-0008-0000-0200-000051010000}"/>
            </a:ext>
          </a:extLst>
        </xdr:cNvPr>
        <xdr:cNvSpPr txBox="1"/>
      </xdr:nvSpPr>
      <xdr:spPr>
        <a:xfrm>
          <a:off x="119951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59690</xdr:rowOff>
    </xdr:from>
    <xdr:to>
      <xdr:col>85</xdr:col>
      <xdr:colOff>177800</xdr:colOff>
      <xdr:row>37</xdr:row>
      <xdr:rowOff>161290</xdr:rowOff>
    </xdr:to>
    <xdr:sp macro="" textlink="">
      <xdr:nvSpPr>
        <xdr:cNvPr id="338" name="楕円 337">
          <a:extLst>
            <a:ext uri="{FF2B5EF4-FFF2-40B4-BE49-F238E27FC236}">
              <a16:creationId xmlns:a16="http://schemas.microsoft.com/office/drawing/2014/main" id="{00000000-0008-0000-0200-000052010000}"/>
            </a:ext>
          </a:extLst>
        </xdr:cNvPr>
        <xdr:cNvSpPr/>
      </xdr:nvSpPr>
      <xdr:spPr>
        <a:xfrm>
          <a:off x="15459075" y="640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82567</xdr:rowOff>
    </xdr:from>
    <xdr:ext cx="405111" cy="259045"/>
    <xdr:sp macro="" textlink="">
      <xdr:nvSpPr>
        <xdr:cNvPr id="339" name="【一般廃棄物処理施設】&#10;有形固定資産減価償却率該当値テキスト">
          <a:extLst>
            <a:ext uri="{FF2B5EF4-FFF2-40B4-BE49-F238E27FC236}">
              <a16:creationId xmlns:a16="http://schemas.microsoft.com/office/drawing/2014/main" id="{00000000-0008-0000-0200-000053010000}"/>
            </a:ext>
          </a:extLst>
        </xdr:cNvPr>
        <xdr:cNvSpPr txBox="1"/>
      </xdr:nvSpPr>
      <xdr:spPr>
        <a:xfrm>
          <a:off x="15547975" y="6254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15603</xdr:rowOff>
    </xdr:from>
    <xdr:to>
      <xdr:col>81</xdr:col>
      <xdr:colOff>101600</xdr:colOff>
      <xdr:row>37</xdr:row>
      <xdr:rowOff>117203</xdr:rowOff>
    </xdr:to>
    <xdr:sp macro="" textlink="">
      <xdr:nvSpPr>
        <xdr:cNvPr id="340" name="楕円 339">
          <a:extLst>
            <a:ext uri="{FF2B5EF4-FFF2-40B4-BE49-F238E27FC236}">
              <a16:creationId xmlns:a16="http://schemas.microsoft.com/office/drawing/2014/main" id="{00000000-0008-0000-0200-000054010000}"/>
            </a:ext>
          </a:extLst>
        </xdr:cNvPr>
        <xdr:cNvSpPr/>
      </xdr:nvSpPr>
      <xdr:spPr>
        <a:xfrm>
          <a:off x="14658975" y="6359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66403</xdr:rowOff>
    </xdr:from>
    <xdr:to>
      <xdr:col>85</xdr:col>
      <xdr:colOff>127000</xdr:colOff>
      <xdr:row>37</xdr:row>
      <xdr:rowOff>110490</xdr:rowOff>
    </xdr:to>
    <xdr:cxnSp macro="">
      <xdr:nvCxnSpPr>
        <xdr:cNvPr id="341" name="直線コネクタ 340">
          <a:extLst>
            <a:ext uri="{FF2B5EF4-FFF2-40B4-BE49-F238E27FC236}">
              <a16:creationId xmlns:a16="http://schemas.microsoft.com/office/drawing/2014/main" id="{00000000-0008-0000-0200-000055010000}"/>
            </a:ext>
          </a:extLst>
        </xdr:cNvPr>
        <xdr:cNvCxnSpPr/>
      </xdr:nvCxnSpPr>
      <xdr:spPr>
        <a:xfrm>
          <a:off x="14709775" y="6410053"/>
          <a:ext cx="8001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142966</xdr:rowOff>
    </xdr:from>
    <xdr:to>
      <xdr:col>76</xdr:col>
      <xdr:colOff>165100</xdr:colOff>
      <xdr:row>37</xdr:row>
      <xdr:rowOff>73116</xdr:rowOff>
    </xdr:to>
    <xdr:sp macro="" textlink="">
      <xdr:nvSpPr>
        <xdr:cNvPr id="342" name="楕円 341">
          <a:extLst>
            <a:ext uri="{FF2B5EF4-FFF2-40B4-BE49-F238E27FC236}">
              <a16:creationId xmlns:a16="http://schemas.microsoft.com/office/drawing/2014/main" id="{00000000-0008-0000-0200-000056010000}"/>
            </a:ext>
          </a:extLst>
        </xdr:cNvPr>
        <xdr:cNvSpPr/>
      </xdr:nvSpPr>
      <xdr:spPr>
        <a:xfrm>
          <a:off x="13817600" y="6315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22316</xdr:rowOff>
    </xdr:from>
    <xdr:to>
      <xdr:col>81</xdr:col>
      <xdr:colOff>50800</xdr:colOff>
      <xdr:row>37</xdr:row>
      <xdr:rowOff>66403</xdr:rowOff>
    </xdr:to>
    <xdr:cxnSp macro="">
      <xdr:nvCxnSpPr>
        <xdr:cNvPr id="343" name="直線コネクタ 342">
          <a:extLst>
            <a:ext uri="{FF2B5EF4-FFF2-40B4-BE49-F238E27FC236}">
              <a16:creationId xmlns:a16="http://schemas.microsoft.com/office/drawing/2014/main" id="{00000000-0008-0000-0200-000057010000}"/>
            </a:ext>
          </a:extLst>
        </xdr:cNvPr>
        <xdr:cNvCxnSpPr/>
      </xdr:nvCxnSpPr>
      <xdr:spPr>
        <a:xfrm>
          <a:off x="13868400" y="6365966"/>
          <a:ext cx="841375"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98878</xdr:rowOff>
    </xdr:from>
    <xdr:to>
      <xdr:col>72</xdr:col>
      <xdr:colOff>38100</xdr:colOff>
      <xdr:row>37</xdr:row>
      <xdr:rowOff>29028</xdr:rowOff>
    </xdr:to>
    <xdr:sp macro="" textlink="">
      <xdr:nvSpPr>
        <xdr:cNvPr id="344" name="楕円 343">
          <a:extLst>
            <a:ext uri="{FF2B5EF4-FFF2-40B4-BE49-F238E27FC236}">
              <a16:creationId xmlns:a16="http://schemas.microsoft.com/office/drawing/2014/main" id="{00000000-0008-0000-0200-000058010000}"/>
            </a:ext>
          </a:extLst>
        </xdr:cNvPr>
        <xdr:cNvSpPr/>
      </xdr:nvSpPr>
      <xdr:spPr>
        <a:xfrm>
          <a:off x="12976225" y="6271078"/>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149678</xdr:rowOff>
    </xdr:from>
    <xdr:to>
      <xdr:col>76</xdr:col>
      <xdr:colOff>114300</xdr:colOff>
      <xdr:row>37</xdr:row>
      <xdr:rowOff>22316</xdr:rowOff>
    </xdr:to>
    <xdr:cxnSp macro="">
      <xdr:nvCxnSpPr>
        <xdr:cNvPr id="345" name="直線コネクタ 344">
          <a:extLst>
            <a:ext uri="{FF2B5EF4-FFF2-40B4-BE49-F238E27FC236}">
              <a16:creationId xmlns:a16="http://schemas.microsoft.com/office/drawing/2014/main" id="{00000000-0008-0000-0200-000059010000}"/>
            </a:ext>
          </a:extLst>
        </xdr:cNvPr>
        <xdr:cNvCxnSpPr/>
      </xdr:nvCxnSpPr>
      <xdr:spPr>
        <a:xfrm>
          <a:off x="13027025" y="6321878"/>
          <a:ext cx="841375" cy="44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54792</xdr:rowOff>
    </xdr:from>
    <xdr:to>
      <xdr:col>67</xdr:col>
      <xdr:colOff>101600</xdr:colOff>
      <xdr:row>36</xdr:row>
      <xdr:rowOff>156392</xdr:rowOff>
    </xdr:to>
    <xdr:sp macro="" textlink="">
      <xdr:nvSpPr>
        <xdr:cNvPr id="346" name="楕円 345">
          <a:extLst>
            <a:ext uri="{FF2B5EF4-FFF2-40B4-BE49-F238E27FC236}">
              <a16:creationId xmlns:a16="http://schemas.microsoft.com/office/drawing/2014/main" id="{00000000-0008-0000-0200-00005A010000}"/>
            </a:ext>
          </a:extLst>
        </xdr:cNvPr>
        <xdr:cNvSpPr/>
      </xdr:nvSpPr>
      <xdr:spPr>
        <a:xfrm>
          <a:off x="12125325" y="6226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105592</xdr:rowOff>
    </xdr:from>
    <xdr:to>
      <xdr:col>71</xdr:col>
      <xdr:colOff>177800</xdr:colOff>
      <xdr:row>36</xdr:row>
      <xdr:rowOff>149678</xdr:rowOff>
    </xdr:to>
    <xdr:cxnSp macro="">
      <xdr:nvCxnSpPr>
        <xdr:cNvPr id="347" name="直線コネクタ 346">
          <a:extLst>
            <a:ext uri="{FF2B5EF4-FFF2-40B4-BE49-F238E27FC236}">
              <a16:creationId xmlns:a16="http://schemas.microsoft.com/office/drawing/2014/main" id="{00000000-0008-0000-0200-00005B010000}"/>
            </a:ext>
          </a:extLst>
        </xdr:cNvPr>
        <xdr:cNvCxnSpPr/>
      </xdr:nvCxnSpPr>
      <xdr:spPr>
        <a:xfrm>
          <a:off x="12176125" y="6277792"/>
          <a:ext cx="850900" cy="44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123026</xdr:rowOff>
    </xdr:from>
    <xdr:ext cx="405111" cy="259045"/>
    <xdr:sp macro="" textlink="">
      <xdr:nvSpPr>
        <xdr:cNvPr id="348" name="n_1aveValue【一般廃棄物処理施設】&#10;有形固定資産減価償却率">
          <a:extLst>
            <a:ext uri="{FF2B5EF4-FFF2-40B4-BE49-F238E27FC236}">
              <a16:creationId xmlns:a16="http://schemas.microsoft.com/office/drawing/2014/main" id="{00000000-0008-0000-0200-00005C010000}"/>
            </a:ext>
          </a:extLst>
        </xdr:cNvPr>
        <xdr:cNvSpPr txBox="1"/>
      </xdr:nvSpPr>
      <xdr:spPr>
        <a:xfrm>
          <a:off x="14504044" y="66381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78939</xdr:rowOff>
    </xdr:from>
    <xdr:ext cx="405111" cy="259045"/>
    <xdr:sp macro="" textlink="">
      <xdr:nvSpPr>
        <xdr:cNvPr id="349" name="n_2aveValue【一般廃棄物処理施設】&#10;有形固定資産減価償却率">
          <a:extLst>
            <a:ext uri="{FF2B5EF4-FFF2-40B4-BE49-F238E27FC236}">
              <a16:creationId xmlns:a16="http://schemas.microsoft.com/office/drawing/2014/main" id="{00000000-0008-0000-0200-00005D010000}"/>
            </a:ext>
          </a:extLst>
        </xdr:cNvPr>
        <xdr:cNvSpPr txBox="1"/>
      </xdr:nvSpPr>
      <xdr:spPr>
        <a:xfrm>
          <a:off x="13675369" y="6594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44649</xdr:rowOff>
    </xdr:from>
    <xdr:ext cx="405111" cy="259045"/>
    <xdr:sp macro="" textlink="">
      <xdr:nvSpPr>
        <xdr:cNvPr id="350" name="n_3aveValue【一般廃棄物処理施設】&#10;有形固定資産減価償却率">
          <a:extLst>
            <a:ext uri="{FF2B5EF4-FFF2-40B4-BE49-F238E27FC236}">
              <a16:creationId xmlns:a16="http://schemas.microsoft.com/office/drawing/2014/main" id="{00000000-0008-0000-0200-00005E010000}"/>
            </a:ext>
          </a:extLst>
        </xdr:cNvPr>
        <xdr:cNvSpPr txBox="1"/>
      </xdr:nvSpPr>
      <xdr:spPr>
        <a:xfrm>
          <a:off x="12833994" y="65597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137721</xdr:rowOff>
    </xdr:from>
    <xdr:ext cx="405111" cy="259045"/>
    <xdr:sp macro="" textlink="">
      <xdr:nvSpPr>
        <xdr:cNvPr id="351" name="n_4aveValue【一般廃棄物処理施設】&#10;有形固定資産減価償却率">
          <a:extLst>
            <a:ext uri="{FF2B5EF4-FFF2-40B4-BE49-F238E27FC236}">
              <a16:creationId xmlns:a16="http://schemas.microsoft.com/office/drawing/2014/main" id="{00000000-0008-0000-0200-00005F010000}"/>
            </a:ext>
          </a:extLst>
        </xdr:cNvPr>
        <xdr:cNvSpPr txBox="1"/>
      </xdr:nvSpPr>
      <xdr:spPr>
        <a:xfrm>
          <a:off x="11983094" y="6652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133730</xdr:rowOff>
    </xdr:from>
    <xdr:ext cx="405111" cy="259045"/>
    <xdr:sp macro="" textlink="">
      <xdr:nvSpPr>
        <xdr:cNvPr id="352" name="n_1mainValue【一般廃棄物処理施設】&#10;有形固定資産減価償却率">
          <a:extLst>
            <a:ext uri="{FF2B5EF4-FFF2-40B4-BE49-F238E27FC236}">
              <a16:creationId xmlns:a16="http://schemas.microsoft.com/office/drawing/2014/main" id="{00000000-0008-0000-0200-000060010000}"/>
            </a:ext>
          </a:extLst>
        </xdr:cNvPr>
        <xdr:cNvSpPr txBox="1"/>
      </xdr:nvSpPr>
      <xdr:spPr>
        <a:xfrm>
          <a:off x="14504044" y="61344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89643</xdr:rowOff>
    </xdr:from>
    <xdr:ext cx="405111" cy="259045"/>
    <xdr:sp macro="" textlink="">
      <xdr:nvSpPr>
        <xdr:cNvPr id="353" name="n_2mainValue【一般廃棄物処理施設】&#10;有形固定資産減価償却率">
          <a:extLst>
            <a:ext uri="{FF2B5EF4-FFF2-40B4-BE49-F238E27FC236}">
              <a16:creationId xmlns:a16="http://schemas.microsoft.com/office/drawing/2014/main" id="{00000000-0008-0000-0200-000061010000}"/>
            </a:ext>
          </a:extLst>
        </xdr:cNvPr>
        <xdr:cNvSpPr txBox="1"/>
      </xdr:nvSpPr>
      <xdr:spPr>
        <a:xfrm>
          <a:off x="13675369" y="60903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45555</xdr:rowOff>
    </xdr:from>
    <xdr:ext cx="405111" cy="259045"/>
    <xdr:sp macro="" textlink="">
      <xdr:nvSpPr>
        <xdr:cNvPr id="354" name="n_3mainValue【一般廃棄物処理施設】&#10;有形固定資産減価償却率">
          <a:extLst>
            <a:ext uri="{FF2B5EF4-FFF2-40B4-BE49-F238E27FC236}">
              <a16:creationId xmlns:a16="http://schemas.microsoft.com/office/drawing/2014/main" id="{00000000-0008-0000-0200-000062010000}"/>
            </a:ext>
          </a:extLst>
        </xdr:cNvPr>
        <xdr:cNvSpPr txBox="1"/>
      </xdr:nvSpPr>
      <xdr:spPr>
        <a:xfrm>
          <a:off x="12833994" y="60463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1469</xdr:rowOff>
    </xdr:from>
    <xdr:ext cx="405111" cy="259045"/>
    <xdr:sp macro="" textlink="">
      <xdr:nvSpPr>
        <xdr:cNvPr id="355" name="n_4mainValue【一般廃棄物処理施設】&#10;有形固定資産減価償却率">
          <a:extLst>
            <a:ext uri="{FF2B5EF4-FFF2-40B4-BE49-F238E27FC236}">
              <a16:creationId xmlns:a16="http://schemas.microsoft.com/office/drawing/2014/main" id="{00000000-0008-0000-0200-000063010000}"/>
            </a:ext>
          </a:extLst>
        </xdr:cNvPr>
        <xdr:cNvSpPr txBox="1"/>
      </xdr:nvSpPr>
      <xdr:spPr>
        <a:xfrm>
          <a:off x="11983094" y="60022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56" name="正方形/長方形 355">
          <a:extLst>
            <a:ext uri="{FF2B5EF4-FFF2-40B4-BE49-F238E27FC236}">
              <a16:creationId xmlns:a16="http://schemas.microsoft.com/office/drawing/2014/main" id="{00000000-0008-0000-0200-000064010000}"/>
            </a:ext>
          </a:extLst>
        </xdr:cNvPr>
        <xdr:cNvSpPr/>
      </xdr:nvSpPr>
      <xdr:spPr>
        <a:xfrm>
          <a:off x="17373600" y="4191000"/>
          <a:ext cx="44958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57" name="正方形/長方形 356">
          <a:extLst>
            <a:ext uri="{FF2B5EF4-FFF2-40B4-BE49-F238E27FC236}">
              <a16:creationId xmlns:a16="http://schemas.microsoft.com/office/drawing/2014/main" id="{00000000-0008-0000-0200-000065010000}"/>
            </a:ext>
          </a:extLst>
        </xdr:cNvPr>
        <xdr:cNvSpPr/>
      </xdr:nvSpPr>
      <xdr:spPr>
        <a:xfrm>
          <a:off x="17500600" y="485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58" name="正方形/長方形 357">
          <a:extLst>
            <a:ext uri="{FF2B5EF4-FFF2-40B4-BE49-F238E27FC236}">
              <a16:creationId xmlns:a16="http://schemas.microsoft.com/office/drawing/2014/main" id="{00000000-0008-0000-0200-000066010000}"/>
            </a:ext>
          </a:extLst>
        </xdr:cNvPr>
        <xdr:cNvSpPr/>
      </xdr:nvSpPr>
      <xdr:spPr>
        <a:xfrm>
          <a:off x="17500600" y="505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59" name="正方形/長方形 358">
          <a:extLst>
            <a:ext uri="{FF2B5EF4-FFF2-40B4-BE49-F238E27FC236}">
              <a16:creationId xmlns:a16="http://schemas.microsoft.com/office/drawing/2014/main" id="{00000000-0008-0000-0200-000067010000}"/>
            </a:ext>
          </a:extLst>
        </xdr:cNvPr>
        <xdr:cNvSpPr/>
      </xdr:nvSpPr>
      <xdr:spPr>
        <a:xfrm>
          <a:off x="18459450" y="485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60" name="正方形/長方形 359">
          <a:extLst>
            <a:ext uri="{FF2B5EF4-FFF2-40B4-BE49-F238E27FC236}">
              <a16:creationId xmlns:a16="http://schemas.microsoft.com/office/drawing/2014/main" id="{00000000-0008-0000-0200-000068010000}"/>
            </a:ext>
          </a:extLst>
        </xdr:cNvPr>
        <xdr:cNvSpPr/>
      </xdr:nvSpPr>
      <xdr:spPr>
        <a:xfrm>
          <a:off x="18459450" y="505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61" name="正方形/長方形 360">
          <a:extLst>
            <a:ext uri="{FF2B5EF4-FFF2-40B4-BE49-F238E27FC236}">
              <a16:creationId xmlns:a16="http://schemas.microsoft.com/office/drawing/2014/main" id="{00000000-0008-0000-0200-000069010000}"/>
            </a:ext>
          </a:extLst>
        </xdr:cNvPr>
        <xdr:cNvSpPr/>
      </xdr:nvSpPr>
      <xdr:spPr>
        <a:xfrm>
          <a:off x="19545300" y="485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62" name="正方形/長方形 361">
          <a:extLst>
            <a:ext uri="{FF2B5EF4-FFF2-40B4-BE49-F238E27FC236}">
              <a16:creationId xmlns:a16="http://schemas.microsoft.com/office/drawing/2014/main" id="{00000000-0008-0000-0200-00006A010000}"/>
            </a:ext>
          </a:extLst>
        </xdr:cNvPr>
        <xdr:cNvSpPr/>
      </xdr:nvSpPr>
      <xdr:spPr>
        <a:xfrm>
          <a:off x="19545300" y="505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63" name="正方形/長方形 362">
          <a:extLst>
            <a:ext uri="{FF2B5EF4-FFF2-40B4-BE49-F238E27FC236}">
              <a16:creationId xmlns:a16="http://schemas.microsoft.com/office/drawing/2014/main" id="{00000000-0008-0000-0200-00006B010000}"/>
            </a:ext>
          </a:extLst>
        </xdr:cNvPr>
        <xdr:cNvSpPr/>
      </xdr:nvSpPr>
      <xdr:spPr>
        <a:xfrm>
          <a:off x="17373600" y="5334000"/>
          <a:ext cx="4495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64" name="テキスト ボックス 363">
          <a:extLst>
            <a:ext uri="{FF2B5EF4-FFF2-40B4-BE49-F238E27FC236}">
              <a16:creationId xmlns:a16="http://schemas.microsoft.com/office/drawing/2014/main" id="{00000000-0008-0000-0200-00006C010000}"/>
            </a:ext>
          </a:extLst>
        </xdr:cNvPr>
        <xdr:cNvSpPr txBox="1"/>
      </xdr:nvSpPr>
      <xdr:spPr>
        <a:xfrm>
          <a:off x="17345025"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65" name="直線コネクタ 364">
          <a:extLst>
            <a:ext uri="{FF2B5EF4-FFF2-40B4-BE49-F238E27FC236}">
              <a16:creationId xmlns:a16="http://schemas.microsoft.com/office/drawing/2014/main" id="{00000000-0008-0000-0200-00006D010000}"/>
            </a:ext>
          </a:extLst>
        </xdr:cNvPr>
        <xdr:cNvCxnSpPr/>
      </xdr:nvCxnSpPr>
      <xdr:spPr>
        <a:xfrm>
          <a:off x="17373600" y="7620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366" name="直線コネクタ 365">
          <a:extLst>
            <a:ext uri="{FF2B5EF4-FFF2-40B4-BE49-F238E27FC236}">
              <a16:creationId xmlns:a16="http://schemas.microsoft.com/office/drawing/2014/main" id="{00000000-0008-0000-0200-00006E010000}"/>
            </a:ext>
          </a:extLst>
        </xdr:cNvPr>
        <xdr:cNvCxnSpPr/>
      </xdr:nvCxnSpPr>
      <xdr:spPr>
        <a:xfrm>
          <a:off x="17373600" y="7293428"/>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367" name="テキスト ボックス 366">
          <a:extLst>
            <a:ext uri="{FF2B5EF4-FFF2-40B4-BE49-F238E27FC236}">
              <a16:creationId xmlns:a16="http://schemas.microsoft.com/office/drawing/2014/main" id="{00000000-0008-0000-0200-00006F010000}"/>
            </a:ext>
          </a:extLst>
        </xdr:cNvPr>
        <xdr:cNvSpPr txBox="1"/>
      </xdr:nvSpPr>
      <xdr:spPr>
        <a:xfrm>
          <a:off x="1714386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368" name="直線コネクタ 367">
          <a:extLst>
            <a:ext uri="{FF2B5EF4-FFF2-40B4-BE49-F238E27FC236}">
              <a16:creationId xmlns:a16="http://schemas.microsoft.com/office/drawing/2014/main" id="{00000000-0008-0000-0200-000070010000}"/>
            </a:ext>
          </a:extLst>
        </xdr:cNvPr>
        <xdr:cNvCxnSpPr/>
      </xdr:nvCxnSpPr>
      <xdr:spPr>
        <a:xfrm>
          <a:off x="17373600" y="6966857"/>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138084</xdr:rowOff>
    </xdr:from>
    <xdr:ext cx="595419" cy="259045"/>
    <xdr:sp macro="" textlink="">
      <xdr:nvSpPr>
        <xdr:cNvPr id="369" name="テキスト ボックス 368">
          <a:extLst>
            <a:ext uri="{FF2B5EF4-FFF2-40B4-BE49-F238E27FC236}">
              <a16:creationId xmlns:a16="http://schemas.microsoft.com/office/drawing/2014/main" id="{00000000-0008-0000-0200-000071010000}"/>
            </a:ext>
          </a:extLst>
        </xdr:cNvPr>
        <xdr:cNvSpPr txBox="1"/>
      </xdr:nvSpPr>
      <xdr:spPr>
        <a:xfrm>
          <a:off x="16816281" y="682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370" name="直線コネクタ 369">
          <a:extLst>
            <a:ext uri="{FF2B5EF4-FFF2-40B4-BE49-F238E27FC236}">
              <a16:creationId xmlns:a16="http://schemas.microsoft.com/office/drawing/2014/main" id="{00000000-0008-0000-0200-000072010000}"/>
            </a:ext>
          </a:extLst>
        </xdr:cNvPr>
        <xdr:cNvCxnSpPr/>
      </xdr:nvCxnSpPr>
      <xdr:spPr>
        <a:xfrm>
          <a:off x="17373600" y="6640285"/>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37</xdr:row>
      <xdr:rowOff>154412</xdr:rowOff>
    </xdr:from>
    <xdr:ext cx="595419" cy="259045"/>
    <xdr:sp macro="" textlink="">
      <xdr:nvSpPr>
        <xdr:cNvPr id="371" name="テキスト ボックス 370">
          <a:extLst>
            <a:ext uri="{FF2B5EF4-FFF2-40B4-BE49-F238E27FC236}">
              <a16:creationId xmlns:a16="http://schemas.microsoft.com/office/drawing/2014/main" id="{00000000-0008-0000-0200-000073010000}"/>
            </a:ext>
          </a:extLst>
        </xdr:cNvPr>
        <xdr:cNvSpPr txBox="1"/>
      </xdr:nvSpPr>
      <xdr:spPr>
        <a:xfrm>
          <a:off x="16816281" y="649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372" name="直線コネクタ 371">
          <a:extLst>
            <a:ext uri="{FF2B5EF4-FFF2-40B4-BE49-F238E27FC236}">
              <a16:creationId xmlns:a16="http://schemas.microsoft.com/office/drawing/2014/main" id="{00000000-0008-0000-0200-000074010000}"/>
            </a:ext>
          </a:extLst>
        </xdr:cNvPr>
        <xdr:cNvCxnSpPr/>
      </xdr:nvCxnSpPr>
      <xdr:spPr>
        <a:xfrm>
          <a:off x="17373600" y="6313714"/>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170741</xdr:rowOff>
    </xdr:from>
    <xdr:ext cx="595419" cy="259045"/>
    <xdr:sp macro="" textlink="">
      <xdr:nvSpPr>
        <xdr:cNvPr id="373" name="テキスト ボックス 372">
          <a:extLst>
            <a:ext uri="{FF2B5EF4-FFF2-40B4-BE49-F238E27FC236}">
              <a16:creationId xmlns:a16="http://schemas.microsoft.com/office/drawing/2014/main" id="{00000000-0008-0000-0200-000075010000}"/>
            </a:ext>
          </a:extLst>
        </xdr:cNvPr>
        <xdr:cNvSpPr txBox="1"/>
      </xdr:nvSpPr>
      <xdr:spPr>
        <a:xfrm>
          <a:off x="16816281" y="617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374" name="直線コネクタ 373">
          <a:extLst>
            <a:ext uri="{FF2B5EF4-FFF2-40B4-BE49-F238E27FC236}">
              <a16:creationId xmlns:a16="http://schemas.microsoft.com/office/drawing/2014/main" id="{00000000-0008-0000-0200-000076010000}"/>
            </a:ext>
          </a:extLst>
        </xdr:cNvPr>
        <xdr:cNvCxnSpPr/>
      </xdr:nvCxnSpPr>
      <xdr:spPr>
        <a:xfrm>
          <a:off x="17373600" y="5987143"/>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34</xdr:row>
      <xdr:rowOff>15620</xdr:rowOff>
    </xdr:from>
    <xdr:ext cx="685572" cy="259045"/>
    <xdr:sp macro="" textlink="">
      <xdr:nvSpPr>
        <xdr:cNvPr id="375" name="テキスト ボックス 374">
          <a:extLst>
            <a:ext uri="{FF2B5EF4-FFF2-40B4-BE49-F238E27FC236}">
              <a16:creationId xmlns:a16="http://schemas.microsoft.com/office/drawing/2014/main" id="{00000000-0008-0000-0200-000077010000}"/>
            </a:ext>
          </a:extLst>
        </xdr:cNvPr>
        <xdr:cNvSpPr txBox="1"/>
      </xdr:nvSpPr>
      <xdr:spPr>
        <a:xfrm>
          <a:off x="16726128" y="584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376" name="直線コネクタ 375">
          <a:extLst>
            <a:ext uri="{FF2B5EF4-FFF2-40B4-BE49-F238E27FC236}">
              <a16:creationId xmlns:a16="http://schemas.microsoft.com/office/drawing/2014/main" id="{00000000-0008-0000-0200-000078010000}"/>
            </a:ext>
          </a:extLst>
        </xdr:cNvPr>
        <xdr:cNvCxnSpPr/>
      </xdr:nvCxnSpPr>
      <xdr:spPr>
        <a:xfrm>
          <a:off x="17373600" y="5660572"/>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31949</xdr:rowOff>
    </xdr:from>
    <xdr:ext cx="685572" cy="259045"/>
    <xdr:sp macro="" textlink="">
      <xdr:nvSpPr>
        <xdr:cNvPr id="377" name="テキスト ボックス 376">
          <a:extLst>
            <a:ext uri="{FF2B5EF4-FFF2-40B4-BE49-F238E27FC236}">
              <a16:creationId xmlns:a16="http://schemas.microsoft.com/office/drawing/2014/main" id="{00000000-0008-0000-0200-000079010000}"/>
            </a:ext>
          </a:extLst>
        </xdr:cNvPr>
        <xdr:cNvSpPr txBox="1"/>
      </xdr:nvSpPr>
      <xdr:spPr>
        <a:xfrm>
          <a:off x="16726128" y="551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78" name="直線コネクタ 377">
          <a:extLst>
            <a:ext uri="{FF2B5EF4-FFF2-40B4-BE49-F238E27FC236}">
              <a16:creationId xmlns:a16="http://schemas.microsoft.com/office/drawing/2014/main" id="{00000000-0008-0000-0200-00007A010000}"/>
            </a:ext>
          </a:extLst>
        </xdr:cNvPr>
        <xdr:cNvCxnSpPr/>
      </xdr:nvCxnSpPr>
      <xdr:spPr>
        <a:xfrm>
          <a:off x="17373600" y="5334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379" name="テキスト ボックス 378">
          <a:extLst>
            <a:ext uri="{FF2B5EF4-FFF2-40B4-BE49-F238E27FC236}">
              <a16:creationId xmlns:a16="http://schemas.microsoft.com/office/drawing/2014/main" id="{00000000-0008-0000-0200-00007B010000}"/>
            </a:ext>
          </a:extLst>
        </xdr:cNvPr>
        <xdr:cNvSpPr txBox="1"/>
      </xdr:nvSpPr>
      <xdr:spPr>
        <a:xfrm>
          <a:off x="167261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80" name="【一般廃棄物処理施設】&#10;一人当たり有形固定資産（償却資産）額グラフ枠">
          <a:extLst>
            <a:ext uri="{FF2B5EF4-FFF2-40B4-BE49-F238E27FC236}">
              <a16:creationId xmlns:a16="http://schemas.microsoft.com/office/drawing/2014/main" id="{00000000-0008-0000-0200-00007C010000}"/>
            </a:ext>
          </a:extLst>
        </xdr:cNvPr>
        <xdr:cNvSpPr/>
      </xdr:nvSpPr>
      <xdr:spPr>
        <a:xfrm>
          <a:off x="17373600" y="5334000"/>
          <a:ext cx="4495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133998</xdr:rowOff>
    </xdr:from>
    <xdr:to>
      <xdr:col>116</xdr:col>
      <xdr:colOff>62864</xdr:colOff>
      <xdr:row>42</xdr:row>
      <xdr:rowOff>90296</xdr:rowOff>
    </xdr:to>
    <xdr:cxnSp macro="">
      <xdr:nvCxnSpPr>
        <xdr:cNvPr id="381" name="直線コネクタ 380">
          <a:extLst>
            <a:ext uri="{FF2B5EF4-FFF2-40B4-BE49-F238E27FC236}">
              <a16:creationId xmlns:a16="http://schemas.microsoft.com/office/drawing/2014/main" id="{00000000-0008-0000-0200-00007D010000}"/>
            </a:ext>
          </a:extLst>
        </xdr:cNvPr>
        <xdr:cNvCxnSpPr/>
      </xdr:nvCxnSpPr>
      <xdr:spPr>
        <a:xfrm flipV="1">
          <a:off x="21055964" y="5791848"/>
          <a:ext cx="0" cy="14993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94123</xdr:rowOff>
    </xdr:from>
    <xdr:ext cx="469744" cy="259045"/>
    <xdr:sp macro="" textlink="">
      <xdr:nvSpPr>
        <xdr:cNvPr id="382" name="【一般廃棄物処理施設】&#10;一人当たり有形固定資産（償却資産）額最小値テキスト">
          <a:extLst>
            <a:ext uri="{FF2B5EF4-FFF2-40B4-BE49-F238E27FC236}">
              <a16:creationId xmlns:a16="http://schemas.microsoft.com/office/drawing/2014/main" id="{00000000-0008-0000-0200-00007E010000}"/>
            </a:ext>
          </a:extLst>
        </xdr:cNvPr>
        <xdr:cNvSpPr txBox="1"/>
      </xdr:nvSpPr>
      <xdr:spPr>
        <a:xfrm>
          <a:off x="21094700" y="7295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90296</xdr:rowOff>
    </xdr:from>
    <xdr:to>
      <xdr:col>116</xdr:col>
      <xdr:colOff>152400</xdr:colOff>
      <xdr:row>42</xdr:row>
      <xdr:rowOff>90296</xdr:rowOff>
    </xdr:to>
    <xdr:cxnSp macro="">
      <xdr:nvCxnSpPr>
        <xdr:cNvPr id="383" name="直線コネクタ 382">
          <a:extLst>
            <a:ext uri="{FF2B5EF4-FFF2-40B4-BE49-F238E27FC236}">
              <a16:creationId xmlns:a16="http://schemas.microsoft.com/office/drawing/2014/main" id="{00000000-0008-0000-0200-00007F010000}"/>
            </a:ext>
          </a:extLst>
        </xdr:cNvPr>
        <xdr:cNvCxnSpPr/>
      </xdr:nvCxnSpPr>
      <xdr:spPr>
        <a:xfrm>
          <a:off x="20977225" y="7291196"/>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80675</xdr:rowOff>
    </xdr:from>
    <xdr:ext cx="690189" cy="259045"/>
    <xdr:sp macro="" textlink="">
      <xdr:nvSpPr>
        <xdr:cNvPr id="384" name="【一般廃棄物処理施設】&#10;一人当たり有形固定資産（償却資産）額最大値テキスト">
          <a:extLst>
            <a:ext uri="{FF2B5EF4-FFF2-40B4-BE49-F238E27FC236}">
              <a16:creationId xmlns:a16="http://schemas.microsoft.com/office/drawing/2014/main" id="{00000000-0008-0000-0200-000080010000}"/>
            </a:ext>
          </a:extLst>
        </xdr:cNvPr>
        <xdr:cNvSpPr txBox="1"/>
      </xdr:nvSpPr>
      <xdr:spPr>
        <a:xfrm>
          <a:off x="21094700" y="556707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1,379,405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133998</xdr:rowOff>
    </xdr:from>
    <xdr:to>
      <xdr:col>116</xdr:col>
      <xdr:colOff>152400</xdr:colOff>
      <xdr:row>33</xdr:row>
      <xdr:rowOff>133998</xdr:rowOff>
    </xdr:to>
    <xdr:cxnSp macro="">
      <xdr:nvCxnSpPr>
        <xdr:cNvPr id="385" name="直線コネクタ 384">
          <a:extLst>
            <a:ext uri="{FF2B5EF4-FFF2-40B4-BE49-F238E27FC236}">
              <a16:creationId xmlns:a16="http://schemas.microsoft.com/office/drawing/2014/main" id="{00000000-0008-0000-0200-000081010000}"/>
            </a:ext>
          </a:extLst>
        </xdr:cNvPr>
        <xdr:cNvCxnSpPr/>
      </xdr:nvCxnSpPr>
      <xdr:spPr>
        <a:xfrm>
          <a:off x="20977225" y="5791848"/>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16771</xdr:rowOff>
    </xdr:from>
    <xdr:ext cx="599010" cy="259045"/>
    <xdr:sp macro="" textlink="">
      <xdr:nvSpPr>
        <xdr:cNvPr id="386" name="【一般廃棄物処理施設】&#10;一人当たり有形固定資産（償却資産）額平均値テキスト">
          <a:extLst>
            <a:ext uri="{FF2B5EF4-FFF2-40B4-BE49-F238E27FC236}">
              <a16:creationId xmlns:a16="http://schemas.microsoft.com/office/drawing/2014/main" id="{00000000-0008-0000-0200-000082010000}"/>
            </a:ext>
          </a:extLst>
        </xdr:cNvPr>
        <xdr:cNvSpPr txBox="1"/>
      </xdr:nvSpPr>
      <xdr:spPr>
        <a:xfrm>
          <a:off x="21094700" y="704622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38344</xdr:rowOff>
    </xdr:from>
    <xdr:to>
      <xdr:col>116</xdr:col>
      <xdr:colOff>114300</xdr:colOff>
      <xdr:row>41</xdr:row>
      <xdr:rowOff>139944</xdr:rowOff>
    </xdr:to>
    <xdr:sp macro="" textlink="">
      <xdr:nvSpPr>
        <xdr:cNvPr id="387" name="フローチャート: 判断 386">
          <a:extLst>
            <a:ext uri="{FF2B5EF4-FFF2-40B4-BE49-F238E27FC236}">
              <a16:creationId xmlns:a16="http://schemas.microsoft.com/office/drawing/2014/main" id="{00000000-0008-0000-0200-000083010000}"/>
            </a:ext>
          </a:extLst>
        </xdr:cNvPr>
        <xdr:cNvSpPr/>
      </xdr:nvSpPr>
      <xdr:spPr>
        <a:xfrm>
          <a:off x="21005800" y="7067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41</xdr:row>
      <xdr:rowOff>41422</xdr:rowOff>
    </xdr:from>
    <xdr:to>
      <xdr:col>112</xdr:col>
      <xdr:colOff>38100</xdr:colOff>
      <xdr:row>41</xdr:row>
      <xdr:rowOff>143022</xdr:rowOff>
    </xdr:to>
    <xdr:sp macro="" textlink="">
      <xdr:nvSpPr>
        <xdr:cNvPr id="388" name="フローチャート: 判断 387">
          <a:extLst>
            <a:ext uri="{FF2B5EF4-FFF2-40B4-BE49-F238E27FC236}">
              <a16:creationId xmlns:a16="http://schemas.microsoft.com/office/drawing/2014/main" id="{00000000-0008-0000-0200-000084010000}"/>
            </a:ext>
          </a:extLst>
        </xdr:cNvPr>
        <xdr:cNvSpPr/>
      </xdr:nvSpPr>
      <xdr:spPr>
        <a:xfrm>
          <a:off x="20215225" y="7070872"/>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41</xdr:row>
      <xdr:rowOff>49291</xdr:rowOff>
    </xdr:from>
    <xdr:to>
      <xdr:col>107</xdr:col>
      <xdr:colOff>101600</xdr:colOff>
      <xdr:row>41</xdr:row>
      <xdr:rowOff>150891</xdr:rowOff>
    </xdr:to>
    <xdr:sp macro="" textlink="">
      <xdr:nvSpPr>
        <xdr:cNvPr id="389" name="フローチャート: 判断 388">
          <a:extLst>
            <a:ext uri="{FF2B5EF4-FFF2-40B4-BE49-F238E27FC236}">
              <a16:creationId xmlns:a16="http://schemas.microsoft.com/office/drawing/2014/main" id="{00000000-0008-0000-0200-000085010000}"/>
            </a:ext>
          </a:extLst>
        </xdr:cNvPr>
        <xdr:cNvSpPr/>
      </xdr:nvSpPr>
      <xdr:spPr>
        <a:xfrm>
          <a:off x="19364325" y="7078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41</xdr:row>
      <xdr:rowOff>61513</xdr:rowOff>
    </xdr:from>
    <xdr:to>
      <xdr:col>102</xdr:col>
      <xdr:colOff>165100</xdr:colOff>
      <xdr:row>41</xdr:row>
      <xdr:rowOff>163113</xdr:rowOff>
    </xdr:to>
    <xdr:sp macro="" textlink="">
      <xdr:nvSpPr>
        <xdr:cNvPr id="390" name="フローチャート: 判断 389">
          <a:extLst>
            <a:ext uri="{FF2B5EF4-FFF2-40B4-BE49-F238E27FC236}">
              <a16:creationId xmlns:a16="http://schemas.microsoft.com/office/drawing/2014/main" id="{00000000-0008-0000-0200-000086010000}"/>
            </a:ext>
          </a:extLst>
        </xdr:cNvPr>
        <xdr:cNvSpPr/>
      </xdr:nvSpPr>
      <xdr:spPr>
        <a:xfrm>
          <a:off x="18522950" y="7090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41</xdr:row>
      <xdr:rowOff>10958</xdr:rowOff>
    </xdr:from>
    <xdr:to>
      <xdr:col>98</xdr:col>
      <xdr:colOff>38100</xdr:colOff>
      <xdr:row>41</xdr:row>
      <xdr:rowOff>112558</xdr:rowOff>
    </xdr:to>
    <xdr:sp macro="" textlink="">
      <xdr:nvSpPr>
        <xdr:cNvPr id="391" name="フローチャート: 判断 390">
          <a:extLst>
            <a:ext uri="{FF2B5EF4-FFF2-40B4-BE49-F238E27FC236}">
              <a16:creationId xmlns:a16="http://schemas.microsoft.com/office/drawing/2014/main" id="{00000000-0008-0000-0200-000087010000}"/>
            </a:ext>
          </a:extLst>
        </xdr:cNvPr>
        <xdr:cNvSpPr/>
      </xdr:nvSpPr>
      <xdr:spPr>
        <a:xfrm>
          <a:off x="17681575" y="7040408"/>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92" name="テキスト ボックス 391">
          <a:extLst>
            <a:ext uri="{FF2B5EF4-FFF2-40B4-BE49-F238E27FC236}">
              <a16:creationId xmlns:a16="http://schemas.microsoft.com/office/drawing/2014/main" id="{00000000-0008-0000-0200-000088010000}"/>
            </a:ext>
          </a:extLst>
        </xdr:cNvPr>
        <xdr:cNvSpPr txBox="1"/>
      </xdr:nvSpPr>
      <xdr:spPr>
        <a:xfrm>
          <a:off x="2087562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93" name="テキスト ボックス 392">
          <a:extLst>
            <a:ext uri="{FF2B5EF4-FFF2-40B4-BE49-F238E27FC236}">
              <a16:creationId xmlns:a16="http://schemas.microsoft.com/office/drawing/2014/main" id="{00000000-0008-0000-0200-000089010000}"/>
            </a:ext>
          </a:extLst>
        </xdr:cNvPr>
        <xdr:cNvSpPr txBox="1"/>
      </xdr:nvSpPr>
      <xdr:spPr>
        <a:xfrm>
          <a:off x="200850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94" name="テキスト ボックス 393">
          <a:extLst>
            <a:ext uri="{FF2B5EF4-FFF2-40B4-BE49-F238E27FC236}">
              <a16:creationId xmlns:a16="http://schemas.microsoft.com/office/drawing/2014/main" id="{00000000-0008-0000-0200-00008A010000}"/>
            </a:ext>
          </a:extLst>
        </xdr:cNvPr>
        <xdr:cNvSpPr txBox="1"/>
      </xdr:nvSpPr>
      <xdr:spPr>
        <a:xfrm>
          <a:off x="192341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95" name="テキスト ボックス 394">
          <a:extLst>
            <a:ext uri="{FF2B5EF4-FFF2-40B4-BE49-F238E27FC236}">
              <a16:creationId xmlns:a16="http://schemas.microsoft.com/office/drawing/2014/main" id="{00000000-0008-0000-0200-00008B010000}"/>
            </a:ext>
          </a:extLst>
        </xdr:cNvPr>
        <xdr:cNvSpPr txBox="1"/>
      </xdr:nvSpPr>
      <xdr:spPr>
        <a:xfrm>
          <a:off x="183927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96" name="テキスト ボックス 395">
          <a:extLst>
            <a:ext uri="{FF2B5EF4-FFF2-40B4-BE49-F238E27FC236}">
              <a16:creationId xmlns:a16="http://schemas.microsoft.com/office/drawing/2014/main" id="{00000000-0008-0000-0200-00008C010000}"/>
            </a:ext>
          </a:extLst>
        </xdr:cNvPr>
        <xdr:cNvSpPr txBox="1"/>
      </xdr:nvSpPr>
      <xdr:spPr>
        <a:xfrm>
          <a:off x="175514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7126</xdr:rowOff>
    </xdr:from>
    <xdr:to>
      <xdr:col>116</xdr:col>
      <xdr:colOff>114300</xdr:colOff>
      <xdr:row>39</xdr:row>
      <xdr:rowOff>108726</xdr:rowOff>
    </xdr:to>
    <xdr:sp macro="" textlink="">
      <xdr:nvSpPr>
        <xdr:cNvPr id="397" name="楕円 396">
          <a:extLst>
            <a:ext uri="{FF2B5EF4-FFF2-40B4-BE49-F238E27FC236}">
              <a16:creationId xmlns:a16="http://schemas.microsoft.com/office/drawing/2014/main" id="{00000000-0008-0000-0200-00008D010000}"/>
            </a:ext>
          </a:extLst>
        </xdr:cNvPr>
        <xdr:cNvSpPr/>
      </xdr:nvSpPr>
      <xdr:spPr>
        <a:xfrm>
          <a:off x="21005800" y="6693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30003</xdr:rowOff>
    </xdr:from>
    <xdr:ext cx="599010" cy="259045"/>
    <xdr:sp macro="" textlink="">
      <xdr:nvSpPr>
        <xdr:cNvPr id="398" name="【一般廃棄物処理施設】&#10;一人当たり有形固定資産（償却資産）額該当値テキスト">
          <a:extLst>
            <a:ext uri="{FF2B5EF4-FFF2-40B4-BE49-F238E27FC236}">
              <a16:creationId xmlns:a16="http://schemas.microsoft.com/office/drawing/2014/main" id="{00000000-0008-0000-0200-00008E010000}"/>
            </a:ext>
          </a:extLst>
        </xdr:cNvPr>
        <xdr:cNvSpPr txBox="1"/>
      </xdr:nvSpPr>
      <xdr:spPr>
        <a:xfrm>
          <a:off x="21094700" y="65451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504,287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16421</xdr:rowOff>
    </xdr:from>
    <xdr:to>
      <xdr:col>112</xdr:col>
      <xdr:colOff>38100</xdr:colOff>
      <xdr:row>39</xdr:row>
      <xdr:rowOff>118021</xdr:rowOff>
    </xdr:to>
    <xdr:sp macro="" textlink="">
      <xdr:nvSpPr>
        <xdr:cNvPr id="399" name="楕円 398">
          <a:extLst>
            <a:ext uri="{FF2B5EF4-FFF2-40B4-BE49-F238E27FC236}">
              <a16:creationId xmlns:a16="http://schemas.microsoft.com/office/drawing/2014/main" id="{00000000-0008-0000-0200-00008F010000}"/>
            </a:ext>
          </a:extLst>
        </xdr:cNvPr>
        <xdr:cNvSpPr/>
      </xdr:nvSpPr>
      <xdr:spPr>
        <a:xfrm>
          <a:off x="20215225" y="6702971"/>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57926</xdr:rowOff>
    </xdr:from>
    <xdr:to>
      <xdr:col>116</xdr:col>
      <xdr:colOff>63500</xdr:colOff>
      <xdr:row>39</xdr:row>
      <xdr:rowOff>67221</xdr:rowOff>
    </xdr:to>
    <xdr:cxnSp macro="">
      <xdr:nvCxnSpPr>
        <xdr:cNvPr id="400" name="直線コネクタ 399">
          <a:extLst>
            <a:ext uri="{FF2B5EF4-FFF2-40B4-BE49-F238E27FC236}">
              <a16:creationId xmlns:a16="http://schemas.microsoft.com/office/drawing/2014/main" id="{00000000-0008-0000-0200-000090010000}"/>
            </a:ext>
          </a:extLst>
        </xdr:cNvPr>
        <xdr:cNvCxnSpPr/>
      </xdr:nvCxnSpPr>
      <xdr:spPr>
        <a:xfrm flipV="1">
          <a:off x="20266025" y="6744476"/>
          <a:ext cx="790575" cy="9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39445</xdr:rowOff>
    </xdr:from>
    <xdr:to>
      <xdr:col>107</xdr:col>
      <xdr:colOff>101600</xdr:colOff>
      <xdr:row>39</xdr:row>
      <xdr:rowOff>141045</xdr:rowOff>
    </xdr:to>
    <xdr:sp macro="" textlink="">
      <xdr:nvSpPr>
        <xdr:cNvPr id="401" name="楕円 400">
          <a:extLst>
            <a:ext uri="{FF2B5EF4-FFF2-40B4-BE49-F238E27FC236}">
              <a16:creationId xmlns:a16="http://schemas.microsoft.com/office/drawing/2014/main" id="{00000000-0008-0000-0200-000091010000}"/>
            </a:ext>
          </a:extLst>
        </xdr:cNvPr>
        <xdr:cNvSpPr/>
      </xdr:nvSpPr>
      <xdr:spPr>
        <a:xfrm>
          <a:off x="19364325" y="6725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67221</xdr:rowOff>
    </xdr:from>
    <xdr:to>
      <xdr:col>111</xdr:col>
      <xdr:colOff>177800</xdr:colOff>
      <xdr:row>39</xdr:row>
      <xdr:rowOff>90245</xdr:rowOff>
    </xdr:to>
    <xdr:cxnSp macro="">
      <xdr:nvCxnSpPr>
        <xdr:cNvPr id="402" name="直線コネクタ 401">
          <a:extLst>
            <a:ext uri="{FF2B5EF4-FFF2-40B4-BE49-F238E27FC236}">
              <a16:creationId xmlns:a16="http://schemas.microsoft.com/office/drawing/2014/main" id="{00000000-0008-0000-0200-000092010000}"/>
            </a:ext>
          </a:extLst>
        </xdr:cNvPr>
        <xdr:cNvCxnSpPr/>
      </xdr:nvCxnSpPr>
      <xdr:spPr>
        <a:xfrm flipV="1">
          <a:off x="19415125" y="6753771"/>
          <a:ext cx="850900" cy="23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38119</xdr:rowOff>
    </xdr:from>
    <xdr:to>
      <xdr:col>102</xdr:col>
      <xdr:colOff>165100</xdr:colOff>
      <xdr:row>39</xdr:row>
      <xdr:rowOff>139719</xdr:rowOff>
    </xdr:to>
    <xdr:sp macro="" textlink="">
      <xdr:nvSpPr>
        <xdr:cNvPr id="403" name="楕円 402">
          <a:extLst>
            <a:ext uri="{FF2B5EF4-FFF2-40B4-BE49-F238E27FC236}">
              <a16:creationId xmlns:a16="http://schemas.microsoft.com/office/drawing/2014/main" id="{00000000-0008-0000-0200-000093010000}"/>
            </a:ext>
          </a:extLst>
        </xdr:cNvPr>
        <xdr:cNvSpPr/>
      </xdr:nvSpPr>
      <xdr:spPr>
        <a:xfrm>
          <a:off x="18522950" y="6724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88919</xdr:rowOff>
    </xdr:from>
    <xdr:to>
      <xdr:col>107</xdr:col>
      <xdr:colOff>50800</xdr:colOff>
      <xdr:row>39</xdr:row>
      <xdr:rowOff>90245</xdr:rowOff>
    </xdr:to>
    <xdr:cxnSp macro="">
      <xdr:nvCxnSpPr>
        <xdr:cNvPr id="404" name="直線コネクタ 403">
          <a:extLst>
            <a:ext uri="{FF2B5EF4-FFF2-40B4-BE49-F238E27FC236}">
              <a16:creationId xmlns:a16="http://schemas.microsoft.com/office/drawing/2014/main" id="{00000000-0008-0000-0200-000094010000}"/>
            </a:ext>
          </a:extLst>
        </xdr:cNvPr>
        <xdr:cNvCxnSpPr/>
      </xdr:nvCxnSpPr>
      <xdr:spPr>
        <a:xfrm>
          <a:off x="18573750" y="6775469"/>
          <a:ext cx="841375" cy="1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43815</xdr:rowOff>
    </xdr:from>
    <xdr:to>
      <xdr:col>98</xdr:col>
      <xdr:colOff>38100</xdr:colOff>
      <xdr:row>39</xdr:row>
      <xdr:rowOff>145415</xdr:rowOff>
    </xdr:to>
    <xdr:sp macro="" textlink="">
      <xdr:nvSpPr>
        <xdr:cNvPr id="405" name="楕円 404">
          <a:extLst>
            <a:ext uri="{FF2B5EF4-FFF2-40B4-BE49-F238E27FC236}">
              <a16:creationId xmlns:a16="http://schemas.microsoft.com/office/drawing/2014/main" id="{00000000-0008-0000-0200-000095010000}"/>
            </a:ext>
          </a:extLst>
        </xdr:cNvPr>
        <xdr:cNvSpPr/>
      </xdr:nvSpPr>
      <xdr:spPr>
        <a:xfrm>
          <a:off x="17681575" y="6730365"/>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88919</xdr:rowOff>
    </xdr:from>
    <xdr:to>
      <xdr:col>102</xdr:col>
      <xdr:colOff>114300</xdr:colOff>
      <xdr:row>39</xdr:row>
      <xdr:rowOff>94615</xdr:rowOff>
    </xdr:to>
    <xdr:cxnSp macro="">
      <xdr:nvCxnSpPr>
        <xdr:cNvPr id="406" name="直線コネクタ 405">
          <a:extLst>
            <a:ext uri="{FF2B5EF4-FFF2-40B4-BE49-F238E27FC236}">
              <a16:creationId xmlns:a16="http://schemas.microsoft.com/office/drawing/2014/main" id="{00000000-0008-0000-0200-000096010000}"/>
            </a:ext>
          </a:extLst>
        </xdr:cNvPr>
        <xdr:cNvCxnSpPr/>
      </xdr:nvCxnSpPr>
      <xdr:spPr>
        <a:xfrm flipV="1">
          <a:off x="17732375" y="6775469"/>
          <a:ext cx="841375" cy="5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41</xdr:row>
      <xdr:rowOff>134149</xdr:rowOff>
    </xdr:from>
    <xdr:ext cx="599010" cy="259045"/>
    <xdr:sp macro="" textlink="">
      <xdr:nvSpPr>
        <xdr:cNvPr id="407" name="n_1aveValue【一般廃棄物処理施設】&#10;一人当たり有形固定資産（償却資産）額">
          <a:extLst>
            <a:ext uri="{FF2B5EF4-FFF2-40B4-BE49-F238E27FC236}">
              <a16:creationId xmlns:a16="http://schemas.microsoft.com/office/drawing/2014/main" id="{00000000-0008-0000-0200-000097010000}"/>
            </a:ext>
          </a:extLst>
        </xdr:cNvPr>
        <xdr:cNvSpPr txBox="1"/>
      </xdr:nvSpPr>
      <xdr:spPr>
        <a:xfrm>
          <a:off x="19963345" y="71635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41</xdr:row>
      <xdr:rowOff>142018</xdr:rowOff>
    </xdr:from>
    <xdr:ext cx="599010" cy="259045"/>
    <xdr:sp macro="" textlink="">
      <xdr:nvSpPr>
        <xdr:cNvPr id="408" name="n_2aveValue【一般廃棄物処理施設】&#10;一人当たり有形固定資産（償却資産）額">
          <a:extLst>
            <a:ext uri="{FF2B5EF4-FFF2-40B4-BE49-F238E27FC236}">
              <a16:creationId xmlns:a16="http://schemas.microsoft.com/office/drawing/2014/main" id="{00000000-0008-0000-0200-000098010000}"/>
            </a:ext>
          </a:extLst>
        </xdr:cNvPr>
        <xdr:cNvSpPr txBox="1"/>
      </xdr:nvSpPr>
      <xdr:spPr>
        <a:xfrm>
          <a:off x="19134670" y="71714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41</xdr:row>
      <xdr:rowOff>154240</xdr:rowOff>
    </xdr:from>
    <xdr:ext cx="599010" cy="259045"/>
    <xdr:sp macro="" textlink="">
      <xdr:nvSpPr>
        <xdr:cNvPr id="409" name="n_3aveValue【一般廃棄物処理施設】&#10;一人当たり有形固定資産（償却資産）額">
          <a:extLst>
            <a:ext uri="{FF2B5EF4-FFF2-40B4-BE49-F238E27FC236}">
              <a16:creationId xmlns:a16="http://schemas.microsoft.com/office/drawing/2014/main" id="{00000000-0008-0000-0200-000099010000}"/>
            </a:ext>
          </a:extLst>
        </xdr:cNvPr>
        <xdr:cNvSpPr txBox="1"/>
      </xdr:nvSpPr>
      <xdr:spPr>
        <a:xfrm>
          <a:off x="18283770" y="71836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41</xdr:row>
      <xdr:rowOff>103685</xdr:rowOff>
    </xdr:from>
    <xdr:ext cx="599010" cy="259045"/>
    <xdr:sp macro="" textlink="">
      <xdr:nvSpPr>
        <xdr:cNvPr id="410" name="n_4aveValue【一般廃棄物処理施設】&#10;一人当たり有形固定資産（償却資産）額">
          <a:extLst>
            <a:ext uri="{FF2B5EF4-FFF2-40B4-BE49-F238E27FC236}">
              <a16:creationId xmlns:a16="http://schemas.microsoft.com/office/drawing/2014/main" id="{00000000-0008-0000-0200-00009A010000}"/>
            </a:ext>
          </a:extLst>
        </xdr:cNvPr>
        <xdr:cNvSpPr txBox="1"/>
      </xdr:nvSpPr>
      <xdr:spPr>
        <a:xfrm>
          <a:off x="17442395" y="71331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37</xdr:row>
      <xdr:rowOff>134548</xdr:rowOff>
    </xdr:from>
    <xdr:ext cx="599010" cy="259045"/>
    <xdr:sp macro="" textlink="">
      <xdr:nvSpPr>
        <xdr:cNvPr id="411" name="n_1mainValue【一般廃棄物処理施設】&#10;一人当たり有形固定資産（償却資産）額">
          <a:extLst>
            <a:ext uri="{FF2B5EF4-FFF2-40B4-BE49-F238E27FC236}">
              <a16:creationId xmlns:a16="http://schemas.microsoft.com/office/drawing/2014/main" id="{00000000-0008-0000-0200-00009B010000}"/>
            </a:ext>
          </a:extLst>
        </xdr:cNvPr>
        <xdr:cNvSpPr txBox="1"/>
      </xdr:nvSpPr>
      <xdr:spPr>
        <a:xfrm>
          <a:off x="19963345" y="64781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37</xdr:row>
      <xdr:rowOff>157572</xdr:rowOff>
    </xdr:from>
    <xdr:ext cx="599010" cy="259045"/>
    <xdr:sp macro="" textlink="">
      <xdr:nvSpPr>
        <xdr:cNvPr id="412" name="n_2mainValue【一般廃棄物処理施設】&#10;一人当たり有形固定資産（償却資産）額">
          <a:extLst>
            <a:ext uri="{FF2B5EF4-FFF2-40B4-BE49-F238E27FC236}">
              <a16:creationId xmlns:a16="http://schemas.microsoft.com/office/drawing/2014/main" id="{00000000-0008-0000-0200-00009C010000}"/>
            </a:ext>
          </a:extLst>
        </xdr:cNvPr>
        <xdr:cNvSpPr txBox="1"/>
      </xdr:nvSpPr>
      <xdr:spPr>
        <a:xfrm>
          <a:off x="19134670" y="65012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37</xdr:row>
      <xdr:rowOff>156246</xdr:rowOff>
    </xdr:from>
    <xdr:ext cx="599010" cy="259045"/>
    <xdr:sp macro="" textlink="">
      <xdr:nvSpPr>
        <xdr:cNvPr id="413" name="n_3mainValue【一般廃棄物処理施設】&#10;一人当たり有形固定資産（償却資産）額">
          <a:extLst>
            <a:ext uri="{FF2B5EF4-FFF2-40B4-BE49-F238E27FC236}">
              <a16:creationId xmlns:a16="http://schemas.microsoft.com/office/drawing/2014/main" id="{00000000-0008-0000-0200-00009D010000}"/>
            </a:ext>
          </a:extLst>
        </xdr:cNvPr>
        <xdr:cNvSpPr txBox="1"/>
      </xdr:nvSpPr>
      <xdr:spPr>
        <a:xfrm>
          <a:off x="18283770" y="64998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37</xdr:row>
      <xdr:rowOff>161942</xdr:rowOff>
    </xdr:from>
    <xdr:ext cx="599010" cy="259045"/>
    <xdr:sp macro="" textlink="">
      <xdr:nvSpPr>
        <xdr:cNvPr id="414" name="n_4mainValue【一般廃棄物処理施設】&#10;一人当たり有形固定資産（償却資産）額">
          <a:extLst>
            <a:ext uri="{FF2B5EF4-FFF2-40B4-BE49-F238E27FC236}">
              <a16:creationId xmlns:a16="http://schemas.microsoft.com/office/drawing/2014/main" id="{00000000-0008-0000-0200-00009E010000}"/>
            </a:ext>
          </a:extLst>
        </xdr:cNvPr>
        <xdr:cNvSpPr txBox="1"/>
      </xdr:nvSpPr>
      <xdr:spPr>
        <a:xfrm>
          <a:off x="17442395" y="65055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15" name="正方形/長方形 414">
          <a:extLst>
            <a:ext uri="{FF2B5EF4-FFF2-40B4-BE49-F238E27FC236}">
              <a16:creationId xmlns:a16="http://schemas.microsoft.com/office/drawing/2014/main" id="{00000000-0008-0000-0200-00009F010000}"/>
            </a:ext>
          </a:extLst>
        </xdr:cNvPr>
        <xdr:cNvSpPr/>
      </xdr:nvSpPr>
      <xdr:spPr>
        <a:xfrm>
          <a:off x="11826875" y="8001000"/>
          <a:ext cx="448627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16" name="正方形/長方形 415">
          <a:extLst>
            <a:ext uri="{FF2B5EF4-FFF2-40B4-BE49-F238E27FC236}">
              <a16:creationId xmlns:a16="http://schemas.microsoft.com/office/drawing/2014/main" id="{00000000-0008-0000-0200-0000A0010000}"/>
            </a:ext>
          </a:extLst>
        </xdr:cNvPr>
        <xdr:cNvSpPr/>
      </xdr:nvSpPr>
      <xdr:spPr>
        <a:xfrm>
          <a:off x="11944350" y="866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17" name="正方形/長方形 416">
          <a:extLst>
            <a:ext uri="{FF2B5EF4-FFF2-40B4-BE49-F238E27FC236}">
              <a16:creationId xmlns:a16="http://schemas.microsoft.com/office/drawing/2014/main" id="{00000000-0008-0000-0200-0000A1010000}"/>
            </a:ext>
          </a:extLst>
        </xdr:cNvPr>
        <xdr:cNvSpPr/>
      </xdr:nvSpPr>
      <xdr:spPr>
        <a:xfrm>
          <a:off x="11944350" y="886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8" name="正方形/長方形 417">
          <a:extLst>
            <a:ext uri="{FF2B5EF4-FFF2-40B4-BE49-F238E27FC236}">
              <a16:creationId xmlns:a16="http://schemas.microsoft.com/office/drawing/2014/main" id="{00000000-0008-0000-0200-0000A2010000}"/>
            </a:ext>
          </a:extLst>
        </xdr:cNvPr>
        <xdr:cNvSpPr/>
      </xdr:nvSpPr>
      <xdr:spPr>
        <a:xfrm>
          <a:off x="12912725" y="866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9" name="正方形/長方形 418">
          <a:extLst>
            <a:ext uri="{FF2B5EF4-FFF2-40B4-BE49-F238E27FC236}">
              <a16:creationId xmlns:a16="http://schemas.microsoft.com/office/drawing/2014/main" id="{00000000-0008-0000-0200-0000A3010000}"/>
            </a:ext>
          </a:extLst>
        </xdr:cNvPr>
        <xdr:cNvSpPr/>
      </xdr:nvSpPr>
      <xdr:spPr>
        <a:xfrm>
          <a:off x="12912725" y="886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20" name="正方形/長方形 419">
          <a:extLst>
            <a:ext uri="{FF2B5EF4-FFF2-40B4-BE49-F238E27FC236}">
              <a16:creationId xmlns:a16="http://schemas.microsoft.com/office/drawing/2014/main" id="{00000000-0008-0000-0200-0000A4010000}"/>
            </a:ext>
          </a:extLst>
        </xdr:cNvPr>
        <xdr:cNvSpPr/>
      </xdr:nvSpPr>
      <xdr:spPr>
        <a:xfrm>
          <a:off x="13998575" y="866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21" name="正方形/長方形 420">
          <a:extLst>
            <a:ext uri="{FF2B5EF4-FFF2-40B4-BE49-F238E27FC236}">
              <a16:creationId xmlns:a16="http://schemas.microsoft.com/office/drawing/2014/main" id="{00000000-0008-0000-0200-0000A5010000}"/>
            </a:ext>
          </a:extLst>
        </xdr:cNvPr>
        <xdr:cNvSpPr/>
      </xdr:nvSpPr>
      <xdr:spPr>
        <a:xfrm>
          <a:off x="13998575" y="886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22" name="正方形/長方形 421">
          <a:extLst>
            <a:ext uri="{FF2B5EF4-FFF2-40B4-BE49-F238E27FC236}">
              <a16:creationId xmlns:a16="http://schemas.microsoft.com/office/drawing/2014/main" id="{00000000-0008-0000-0200-0000A6010000}"/>
            </a:ext>
          </a:extLst>
        </xdr:cNvPr>
        <xdr:cNvSpPr/>
      </xdr:nvSpPr>
      <xdr:spPr>
        <a:xfrm>
          <a:off x="11826875" y="9144000"/>
          <a:ext cx="448627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423" name="正方形/長方形 422">
          <a:extLst>
            <a:ext uri="{FF2B5EF4-FFF2-40B4-BE49-F238E27FC236}">
              <a16:creationId xmlns:a16="http://schemas.microsoft.com/office/drawing/2014/main" id="{00000000-0008-0000-0200-0000A7010000}"/>
            </a:ext>
          </a:extLst>
        </xdr:cNvPr>
        <xdr:cNvSpPr/>
      </xdr:nvSpPr>
      <xdr:spPr>
        <a:xfrm>
          <a:off x="17373600" y="8001000"/>
          <a:ext cx="44958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24" name="正方形/長方形 423">
          <a:extLst>
            <a:ext uri="{FF2B5EF4-FFF2-40B4-BE49-F238E27FC236}">
              <a16:creationId xmlns:a16="http://schemas.microsoft.com/office/drawing/2014/main" id="{00000000-0008-0000-0200-0000A8010000}"/>
            </a:ext>
          </a:extLst>
        </xdr:cNvPr>
        <xdr:cNvSpPr/>
      </xdr:nvSpPr>
      <xdr:spPr>
        <a:xfrm>
          <a:off x="17500600" y="866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25" name="正方形/長方形 424">
          <a:extLst>
            <a:ext uri="{FF2B5EF4-FFF2-40B4-BE49-F238E27FC236}">
              <a16:creationId xmlns:a16="http://schemas.microsoft.com/office/drawing/2014/main" id="{00000000-0008-0000-0200-0000A9010000}"/>
            </a:ext>
          </a:extLst>
        </xdr:cNvPr>
        <xdr:cNvSpPr/>
      </xdr:nvSpPr>
      <xdr:spPr>
        <a:xfrm>
          <a:off x="17500600" y="886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26" name="正方形/長方形 425">
          <a:extLst>
            <a:ext uri="{FF2B5EF4-FFF2-40B4-BE49-F238E27FC236}">
              <a16:creationId xmlns:a16="http://schemas.microsoft.com/office/drawing/2014/main" id="{00000000-0008-0000-0200-0000AA010000}"/>
            </a:ext>
          </a:extLst>
        </xdr:cNvPr>
        <xdr:cNvSpPr/>
      </xdr:nvSpPr>
      <xdr:spPr>
        <a:xfrm>
          <a:off x="18459450" y="866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27" name="正方形/長方形 426">
          <a:extLst>
            <a:ext uri="{FF2B5EF4-FFF2-40B4-BE49-F238E27FC236}">
              <a16:creationId xmlns:a16="http://schemas.microsoft.com/office/drawing/2014/main" id="{00000000-0008-0000-0200-0000AB010000}"/>
            </a:ext>
          </a:extLst>
        </xdr:cNvPr>
        <xdr:cNvSpPr/>
      </xdr:nvSpPr>
      <xdr:spPr>
        <a:xfrm>
          <a:off x="18459450" y="886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28" name="正方形/長方形 427">
          <a:extLst>
            <a:ext uri="{FF2B5EF4-FFF2-40B4-BE49-F238E27FC236}">
              <a16:creationId xmlns:a16="http://schemas.microsoft.com/office/drawing/2014/main" id="{00000000-0008-0000-0200-0000AC010000}"/>
            </a:ext>
          </a:extLst>
        </xdr:cNvPr>
        <xdr:cNvSpPr/>
      </xdr:nvSpPr>
      <xdr:spPr>
        <a:xfrm>
          <a:off x="19545300" y="866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29" name="正方形/長方形 428">
          <a:extLst>
            <a:ext uri="{FF2B5EF4-FFF2-40B4-BE49-F238E27FC236}">
              <a16:creationId xmlns:a16="http://schemas.microsoft.com/office/drawing/2014/main" id="{00000000-0008-0000-0200-0000AD010000}"/>
            </a:ext>
          </a:extLst>
        </xdr:cNvPr>
        <xdr:cNvSpPr/>
      </xdr:nvSpPr>
      <xdr:spPr>
        <a:xfrm>
          <a:off x="19545300" y="886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30" name="正方形/長方形 429">
          <a:extLst>
            <a:ext uri="{FF2B5EF4-FFF2-40B4-BE49-F238E27FC236}">
              <a16:creationId xmlns:a16="http://schemas.microsoft.com/office/drawing/2014/main" id="{00000000-0008-0000-0200-0000AE010000}"/>
            </a:ext>
          </a:extLst>
        </xdr:cNvPr>
        <xdr:cNvSpPr/>
      </xdr:nvSpPr>
      <xdr:spPr>
        <a:xfrm>
          <a:off x="17373600" y="9144000"/>
          <a:ext cx="44958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431" name="正方形/長方形 430">
          <a:extLst>
            <a:ext uri="{FF2B5EF4-FFF2-40B4-BE49-F238E27FC236}">
              <a16:creationId xmlns:a16="http://schemas.microsoft.com/office/drawing/2014/main" id="{00000000-0008-0000-0200-0000AF010000}"/>
            </a:ext>
          </a:extLst>
        </xdr:cNvPr>
        <xdr:cNvSpPr/>
      </xdr:nvSpPr>
      <xdr:spPr>
        <a:xfrm>
          <a:off x="11826875" y="11811000"/>
          <a:ext cx="448627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32" name="正方形/長方形 431">
          <a:extLst>
            <a:ext uri="{FF2B5EF4-FFF2-40B4-BE49-F238E27FC236}">
              <a16:creationId xmlns:a16="http://schemas.microsoft.com/office/drawing/2014/main" id="{00000000-0008-0000-0200-0000B0010000}"/>
            </a:ext>
          </a:extLst>
        </xdr:cNvPr>
        <xdr:cNvSpPr/>
      </xdr:nvSpPr>
      <xdr:spPr>
        <a:xfrm>
          <a:off x="11944350" y="1247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33" name="正方形/長方形 432">
          <a:extLst>
            <a:ext uri="{FF2B5EF4-FFF2-40B4-BE49-F238E27FC236}">
              <a16:creationId xmlns:a16="http://schemas.microsoft.com/office/drawing/2014/main" id="{00000000-0008-0000-0200-0000B1010000}"/>
            </a:ext>
          </a:extLst>
        </xdr:cNvPr>
        <xdr:cNvSpPr/>
      </xdr:nvSpPr>
      <xdr:spPr>
        <a:xfrm>
          <a:off x="11944350" y="1267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34" name="正方形/長方形 433">
          <a:extLst>
            <a:ext uri="{FF2B5EF4-FFF2-40B4-BE49-F238E27FC236}">
              <a16:creationId xmlns:a16="http://schemas.microsoft.com/office/drawing/2014/main" id="{00000000-0008-0000-0200-0000B2010000}"/>
            </a:ext>
          </a:extLst>
        </xdr:cNvPr>
        <xdr:cNvSpPr/>
      </xdr:nvSpPr>
      <xdr:spPr>
        <a:xfrm>
          <a:off x="12912725" y="1247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35" name="正方形/長方形 434">
          <a:extLst>
            <a:ext uri="{FF2B5EF4-FFF2-40B4-BE49-F238E27FC236}">
              <a16:creationId xmlns:a16="http://schemas.microsoft.com/office/drawing/2014/main" id="{00000000-0008-0000-0200-0000B3010000}"/>
            </a:ext>
          </a:extLst>
        </xdr:cNvPr>
        <xdr:cNvSpPr/>
      </xdr:nvSpPr>
      <xdr:spPr>
        <a:xfrm>
          <a:off x="12912725" y="1267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36" name="正方形/長方形 435">
          <a:extLst>
            <a:ext uri="{FF2B5EF4-FFF2-40B4-BE49-F238E27FC236}">
              <a16:creationId xmlns:a16="http://schemas.microsoft.com/office/drawing/2014/main" id="{00000000-0008-0000-0200-0000B4010000}"/>
            </a:ext>
          </a:extLst>
        </xdr:cNvPr>
        <xdr:cNvSpPr/>
      </xdr:nvSpPr>
      <xdr:spPr>
        <a:xfrm>
          <a:off x="13998575" y="1247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37" name="正方形/長方形 436">
          <a:extLst>
            <a:ext uri="{FF2B5EF4-FFF2-40B4-BE49-F238E27FC236}">
              <a16:creationId xmlns:a16="http://schemas.microsoft.com/office/drawing/2014/main" id="{00000000-0008-0000-0200-0000B5010000}"/>
            </a:ext>
          </a:extLst>
        </xdr:cNvPr>
        <xdr:cNvSpPr/>
      </xdr:nvSpPr>
      <xdr:spPr>
        <a:xfrm>
          <a:off x="13998575" y="1267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38" name="正方形/長方形 437">
          <a:extLst>
            <a:ext uri="{FF2B5EF4-FFF2-40B4-BE49-F238E27FC236}">
              <a16:creationId xmlns:a16="http://schemas.microsoft.com/office/drawing/2014/main" id="{00000000-0008-0000-0200-0000B6010000}"/>
            </a:ext>
          </a:extLst>
        </xdr:cNvPr>
        <xdr:cNvSpPr/>
      </xdr:nvSpPr>
      <xdr:spPr>
        <a:xfrm>
          <a:off x="11826875" y="12954000"/>
          <a:ext cx="448627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39" name="テキスト ボックス 438">
          <a:extLst>
            <a:ext uri="{FF2B5EF4-FFF2-40B4-BE49-F238E27FC236}">
              <a16:creationId xmlns:a16="http://schemas.microsoft.com/office/drawing/2014/main" id="{00000000-0008-0000-0200-0000B7010000}"/>
            </a:ext>
          </a:extLst>
        </xdr:cNvPr>
        <xdr:cNvSpPr txBox="1"/>
      </xdr:nvSpPr>
      <xdr:spPr>
        <a:xfrm>
          <a:off x="11788775"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40" name="直線コネクタ 439">
          <a:extLst>
            <a:ext uri="{FF2B5EF4-FFF2-40B4-BE49-F238E27FC236}">
              <a16:creationId xmlns:a16="http://schemas.microsoft.com/office/drawing/2014/main" id="{00000000-0008-0000-0200-0000B8010000}"/>
            </a:ext>
          </a:extLst>
        </xdr:cNvPr>
        <xdr:cNvCxnSpPr/>
      </xdr:nvCxnSpPr>
      <xdr:spPr>
        <a:xfrm>
          <a:off x="11826875" y="15240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441" name="テキスト ボックス 440">
          <a:extLst>
            <a:ext uri="{FF2B5EF4-FFF2-40B4-BE49-F238E27FC236}">
              <a16:creationId xmlns:a16="http://schemas.microsoft.com/office/drawing/2014/main" id="{00000000-0008-0000-0200-0000B9010000}"/>
            </a:ext>
          </a:extLst>
        </xdr:cNvPr>
        <xdr:cNvSpPr txBox="1"/>
      </xdr:nvSpPr>
      <xdr:spPr>
        <a:xfrm>
          <a:off x="1138827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442" name="直線コネクタ 441">
          <a:extLst>
            <a:ext uri="{FF2B5EF4-FFF2-40B4-BE49-F238E27FC236}">
              <a16:creationId xmlns:a16="http://schemas.microsoft.com/office/drawing/2014/main" id="{00000000-0008-0000-0200-0000BA010000}"/>
            </a:ext>
          </a:extLst>
        </xdr:cNvPr>
        <xdr:cNvCxnSpPr/>
      </xdr:nvCxnSpPr>
      <xdr:spPr>
        <a:xfrm>
          <a:off x="11826875" y="14913429"/>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443" name="テキスト ボックス 442">
          <a:extLst>
            <a:ext uri="{FF2B5EF4-FFF2-40B4-BE49-F238E27FC236}">
              <a16:creationId xmlns:a16="http://schemas.microsoft.com/office/drawing/2014/main" id="{00000000-0008-0000-0200-0000BB010000}"/>
            </a:ext>
          </a:extLst>
        </xdr:cNvPr>
        <xdr:cNvSpPr txBox="1"/>
      </xdr:nvSpPr>
      <xdr:spPr>
        <a:xfrm>
          <a:off x="1138827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444" name="直線コネクタ 443">
          <a:extLst>
            <a:ext uri="{FF2B5EF4-FFF2-40B4-BE49-F238E27FC236}">
              <a16:creationId xmlns:a16="http://schemas.microsoft.com/office/drawing/2014/main" id="{00000000-0008-0000-0200-0000BC010000}"/>
            </a:ext>
          </a:extLst>
        </xdr:cNvPr>
        <xdr:cNvCxnSpPr/>
      </xdr:nvCxnSpPr>
      <xdr:spPr>
        <a:xfrm>
          <a:off x="11826875" y="14586857"/>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445" name="テキスト ボックス 444">
          <a:extLst>
            <a:ext uri="{FF2B5EF4-FFF2-40B4-BE49-F238E27FC236}">
              <a16:creationId xmlns:a16="http://schemas.microsoft.com/office/drawing/2014/main" id="{00000000-0008-0000-0200-0000BD010000}"/>
            </a:ext>
          </a:extLst>
        </xdr:cNvPr>
        <xdr:cNvSpPr txBox="1"/>
      </xdr:nvSpPr>
      <xdr:spPr>
        <a:xfrm>
          <a:off x="11442866"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446" name="直線コネクタ 445">
          <a:extLst>
            <a:ext uri="{FF2B5EF4-FFF2-40B4-BE49-F238E27FC236}">
              <a16:creationId xmlns:a16="http://schemas.microsoft.com/office/drawing/2014/main" id="{00000000-0008-0000-0200-0000BE010000}"/>
            </a:ext>
          </a:extLst>
        </xdr:cNvPr>
        <xdr:cNvCxnSpPr/>
      </xdr:nvCxnSpPr>
      <xdr:spPr>
        <a:xfrm>
          <a:off x="11826875" y="14260286"/>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447" name="テキスト ボックス 446">
          <a:extLst>
            <a:ext uri="{FF2B5EF4-FFF2-40B4-BE49-F238E27FC236}">
              <a16:creationId xmlns:a16="http://schemas.microsoft.com/office/drawing/2014/main" id="{00000000-0008-0000-0200-0000BF010000}"/>
            </a:ext>
          </a:extLst>
        </xdr:cNvPr>
        <xdr:cNvSpPr txBox="1"/>
      </xdr:nvSpPr>
      <xdr:spPr>
        <a:xfrm>
          <a:off x="11442866"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448" name="直線コネクタ 447">
          <a:extLst>
            <a:ext uri="{FF2B5EF4-FFF2-40B4-BE49-F238E27FC236}">
              <a16:creationId xmlns:a16="http://schemas.microsoft.com/office/drawing/2014/main" id="{00000000-0008-0000-0200-0000C0010000}"/>
            </a:ext>
          </a:extLst>
        </xdr:cNvPr>
        <xdr:cNvCxnSpPr/>
      </xdr:nvCxnSpPr>
      <xdr:spPr>
        <a:xfrm>
          <a:off x="11826875" y="13933714"/>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449" name="テキスト ボックス 448">
          <a:extLst>
            <a:ext uri="{FF2B5EF4-FFF2-40B4-BE49-F238E27FC236}">
              <a16:creationId xmlns:a16="http://schemas.microsoft.com/office/drawing/2014/main" id="{00000000-0008-0000-0200-0000C1010000}"/>
            </a:ext>
          </a:extLst>
        </xdr:cNvPr>
        <xdr:cNvSpPr txBox="1"/>
      </xdr:nvSpPr>
      <xdr:spPr>
        <a:xfrm>
          <a:off x="11442866"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450" name="直線コネクタ 449">
          <a:extLst>
            <a:ext uri="{FF2B5EF4-FFF2-40B4-BE49-F238E27FC236}">
              <a16:creationId xmlns:a16="http://schemas.microsoft.com/office/drawing/2014/main" id="{00000000-0008-0000-0200-0000C2010000}"/>
            </a:ext>
          </a:extLst>
        </xdr:cNvPr>
        <xdr:cNvCxnSpPr/>
      </xdr:nvCxnSpPr>
      <xdr:spPr>
        <a:xfrm>
          <a:off x="11826875" y="13607143"/>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451" name="テキスト ボックス 450">
          <a:extLst>
            <a:ext uri="{FF2B5EF4-FFF2-40B4-BE49-F238E27FC236}">
              <a16:creationId xmlns:a16="http://schemas.microsoft.com/office/drawing/2014/main" id="{00000000-0008-0000-0200-0000C3010000}"/>
            </a:ext>
          </a:extLst>
        </xdr:cNvPr>
        <xdr:cNvSpPr txBox="1"/>
      </xdr:nvSpPr>
      <xdr:spPr>
        <a:xfrm>
          <a:off x="11442866"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452" name="直線コネクタ 451">
          <a:extLst>
            <a:ext uri="{FF2B5EF4-FFF2-40B4-BE49-F238E27FC236}">
              <a16:creationId xmlns:a16="http://schemas.microsoft.com/office/drawing/2014/main" id="{00000000-0008-0000-0200-0000C4010000}"/>
            </a:ext>
          </a:extLst>
        </xdr:cNvPr>
        <xdr:cNvCxnSpPr/>
      </xdr:nvCxnSpPr>
      <xdr:spPr>
        <a:xfrm>
          <a:off x="11826875" y="13280571"/>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453" name="テキスト ボックス 452">
          <a:extLst>
            <a:ext uri="{FF2B5EF4-FFF2-40B4-BE49-F238E27FC236}">
              <a16:creationId xmlns:a16="http://schemas.microsoft.com/office/drawing/2014/main" id="{00000000-0008-0000-0200-0000C5010000}"/>
            </a:ext>
          </a:extLst>
        </xdr:cNvPr>
        <xdr:cNvSpPr txBox="1"/>
      </xdr:nvSpPr>
      <xdr:spPr>
        <a:xfrm>
          <a:off x="11506986"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54" name="直線コネクタ 453">
          <a:extLst>
            <a:ext uri="{FF2B5EF4-FFF2-40B4-BE49-F238E27FC236}">
              <a16:creationId xmlns:a16="http://schemas.microsoft.com/office/drawing/2014/main" id="{00000000-0008-0000-0200-0000C6010000}"/>
            </a:ext>
          </a:extLst>
        </xdr:cNvPr>
        <xdr:cNvCxnSpPr/>
      </xdr:nvCxnSpPr>
      <xdr:spPr>
        <a:xfrm>
          <a:off x="11826875" y="12954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455" name="【消防施設】&#10;有形固定資産減価償却率グラフ枠">
          <a:extLst>
            <a:ext uri="{FF2B5EF4-FFF2-40B4-BE49-F238E27FC236}">
              <a16:creationId xmlns:a16="http://schemas.microsoft.com/office/drawing/2014/main" id="{00000000-0008-0000-0200-0000C7010000}"/>
            </a:ext>
          </a:extLst>
        </xdr:cNvPr>
        <xdr:cNvSpPr/>
      </xdr:nvSpPr>
      <xdr:spPr>
        <a:xfrm>
          <a:off x="11826875" y="12954000"/>
          <a:ext cx="448627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16873</xdr:rowOff>
    </xdr:from>
    <xdr:to>
      <xdr:col>85</xdr:col>
      <xdr:colOff>126364</xdr:colOff>
      <xdr:row>86</xdr:row>
      <xdr:rowOff>168729</xdr:rowOff>
    </xdr:to>
    <xdr:cxnSp macro="">
      <xdr:nvCxnSpPr>
        <xdr:cNvPr id="456" name="直線コネクタ 455">
          <a:extLst>
            <a:ext uri="{FF2B5EF4-FFF2-40B4-BE49-F238E27FC236}">
              <a16:creationId xmlns:a16="http://schemas.microsoft.com/office/drawing/2014/main" id="{00000000-0008-0000-0200-0000C8010000}"/>
            </a:ext>
          </a:extLst>
        </xdr:cNvPr>
        <xdr:cNvCxnSpPr/>
      </xdr:nvCxnSpPr>
      <xdr:spPr>
        <a:xfrm flipV="1">
          <a:off x="15509239" y="13389973"/>
          <a:ext cx="0" cy="15234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457" name="【消防施設】&#10;有形固定資産減価償却率最小値テキスト">
          <a:extLst>
            <a:ext uri="{FF2B5EF4-FFF2-40B4-BE49-F238E27FC236}">
              <a16:creationId xmlns:a16="http://schemas.microsoft.com/office/drawing/2014/main" id="{00000000-0008-0000-0200-0000C9010000}"/>
            </a:ext>
          </a:extLst>
        </xdr:cNvPr>
        <xdr:cNvSpPr txBox="1"/>
      </xdr:nvSpPr>
      <xdr:spPr>
        <a:xfrm>
          <a:off x="15547975"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458" name="直線コネクタ 457">
          <a:extLst>
            <a:ext uri="{FF2B5EF4-FFF2-40B4-BE49-F238E27FC236}">
              <a16:creationId xmlns:a16="http://schemas.microsoft.com/office/drawing/2014/main" id="{00000000-0008-0000-0200-0000CA010000}"/>
            </a:ext>
          </a:extLst>
        </xdr:cNvPr>
        <xdr:cNvCxnSpPr/>
      </xdr:nvCxnSpPr>
      <xdr:spPr>
        <a:xfrm>
          <a:off x="15420975" y="14913429"/>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135000</xdr:rowOff>
    </xdr:from>
    <xdr:ext cx="340478" cy="259045"/>
    <xdr:sp macro="" textlink="">
      <xdr:nvSpPr>
        <xdr:cNvPr id="459" name="【消防施設】&#10;有形固定資産減価償却率最大値テキスト">
          <a:extLst>
            <a:ext uri="{FF2B5EF4-FFF2-40B4-BE49-F238E27FC236}">
              <a16:creationId xmlns:a16="http://schemas.microsoft.com/office/drawing/2014/main" id="{00000000-0008-0000-0200-0000CB010000}"/>
            </a:ext>
          </a:extLst>
        </xdr:cNvPr>
        <xdr:cNvSpPr txBox="1"/>
      </xdr:nvSpPr>
      <xdr:spPr>
        <a:xfrm>
          <a:off x="15547975" y="1316520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16873</xdr:rowOff>
    </xdr:from>
    <xdr:to>
      <xdr:col>86</xdr:col>
      <xdr:colOff>25400</xdr:colOff>
      <xdr:row>78</xdr:row>
      <xdr:rowOff>16873</xdr:rowOff>
    </xdr:to>
    <xdr:cxnSp macro="">
      <xdr:nvCxnSpPr>
        <xdr:cNvPr id="460" name="直線コネクタ 459">
          <a:extLst>
            <a:ext uri="{FF2B5EF4-FFF2-40B4-BE49-F238E27FC236}">
              <a16:creationId xmlns:a16="http://schemas.microsoft.com/office/drawing/2014/main" id="{00000000-0008-0000-0200-0000CC010000}"/>
            </a:ext>
          </a:extLst>
        </xdr:cNvPr>
        <xdr:cNvCxnSpPr/>
      </xdr:nvCxnSpPr>
      <xdr:spPr>
        <a:xfrm>
          <a:off x="15420975" y="13389973"/>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160400</xdr:rowOff>
    </xdr:from>
    <xdr:ext cx="405111" cy="259045"/>
    <xdr:sp macro="" textlink="">
      <xdr:nvSpPr>
        <xdr:cNvPr id="461" name="【消防施設】&#10;有形固定資産減価償却率平均値テキスト">
          <a:extLst>
            <a:ext uri="{FF2B5EF4-FFF2-40B4-BE49-F238E27FC236}">
              <a16:creationId xmlns:a16="http://schemas.microsoft.com/office/drawing/2014/main" id="{00000000-0008-0000-0200-0000CD010000}"/>
            </a:ext>
          </a:extLst>
        </xdr:cNvPr>
        <xdr:cNvSpPr txBox="1"/>
      </xdr:nvSpPr>
      <xdr:spPr>
        <a:xfrm>
          <a:off x="15547975" y="1404785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137523</xdr:rowOff>
    </xdr:from>
    <xdr:to>
      <xdr:col>85</xdr:col>
      <xdr:colOff>177800</xdr:colOff>
      <xdr:row>83</xdr:row>
      <xdr:rowOff>67673</xdr:rowOff>
    </xdr:to>
    <xdr:sp macro="" textlink="">
      <xdr:nvSpPr>
        <xdr:cNvPr id="462" name="フローチャート: 判断 461">
          <a:extLst>
            <a:ext uri="{FF2B5EF4-FFF2-40B4-BE49-F238E27FC236}">
              <a16:creationId xmlns:a16="http://schemas.microsoft.com/office/drawing/2014/main" id="{00000000-0008-0000-0200-0000CE010000}"/>
            </a:ext>
          </a:extLst>
        </xdr:cNvPr>
        <xdr:cNvSpPr/>
      </xdr:nvSpPr>
      <xdr:spPr>
        <a:xfrm>
          <a:off x="15459075" y="1419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28121</xdr:rowOff>
    </xdr:from>
    <xdr:to>
      <xdr:col>81</xdr:col>
      <xdr:colOff>101600</xdr:colOff>
      <xdr:row>83</xdr:row>
      <xdr:rowOff>129721</xdr:rowOff>
    </xdr:to>
    <xdr:sp macro="" textlink="">
      <xdr:nvSpPr>
        <xdr:cNvPr id="463" name="フローチャート: 判断 462">
          <a:extLst>
            <a:ext uri="{FF2B5EF4-FFF2-40B4-BE49-F238E27FC236}">
              <a16:creationId xmlns:a16="http://schemas.microsoft.com/office/drawing/2014/main" id="{00000000-0008-0000-0200-0000CF010000}"/>
            </a:ext>
          </a:extLst>
        </xdr:cNvPr>
        <xdr:cNvSpPr/>
      </xdr:nvSpPr>
      <xdr:spPr>
        <a:xfrm>
          <a:off x="14658975" y="14258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5262</xdr:rowOff>
    </xdr:from>
    <xdr:to>
      <xdr:col>76</xdr:col>
      <xdr:colOff>165100</xdr:colOff>
      <xdr:row>83</xdr:row>
      <xdr:rowOff>106862</xdr:rowOff>
    </xdr:to>
    <xdr:sp macro="" textlink="">
      <xdr:nvSpPr>
        <xdr:cNvPr id="464" name="フローチャート: 判断 463">
          <a:extLst>
            <a:ext uri="{FF2B5EF4-FFF2-40B4-BE49-F238E27FC236}">
              <a16:creationId xmlns:a16="http://schemas.microsoft.com/office/drawing/2014/main" id="{00000000-0008-0000-0200-0000D0010000}"/>
            </a:ext>
          </a:extLst>
        </xdr:cNvPr>
        <xdr:cNvSpPr/>
      </xdr:nvSpPr>
      <xdr:spPr>
        <a:xfrm>
          <a:off x="13817600" y="14235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117929</xdr:rowOff>
    </xdr:from>
    <xdr:to>
      <xdr:col>72</xdr:col>
      <xdr:colOff>38100</xdr:colOff>
      <xdr:row>83</xdr:row>
      <xdr:rowOff>48079</xdr:rowOff>
    </xdr:to>
    <xdr:sp macro="" textlink="">
      <xdr:nvSpPr>
        <xdr:cNvPr id="465" name="フローチャート: 判断 464">
          <a:extLst>
            <a:ext uri="{FF2B5EF4-FFF2-40B4-BE49-F238E27FC236}">
              <a16:creationId xmlns:a16="http://schemas.microsoft.com/office/drawing/2014/main" id="{00000000-0008-0000-0200-0000D1010000}"/>
            </a:ext>
          </a:extLst>
        </xdr:cNvPr>
        <xdr:cNvSpPr/>
      </xdr:nvSpPr>
      <xdr:spPr>
        <a:xfrm>
          <a:off x="12976225" y="14176829"/>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163649</xdr:rowOff>
    </xdr:from>
    <xdr:to>
      <xdr:col>67</xdr:col>
      <xdr:colOff>101600</xdr:colOff>
      <xdr:row>83</xdr:row>
      <xdr:rowOff>93799</xdr:rowOff>
    </xdr:to>
    <xdr:sp macro="" textlink="">
      <xdr:nvSpPr>
        <xdr:cNvPr id="466" name="フローチャート: 判断 465">
          <a:extLst>
            <a:ext uri="{FF2B5EF4-FFF2-40B4-BE49-F238E27FC236}">
              <a16:creationId xmlns:a16="http://schemas.microsoft.com/office/drawing/2014/main" id="{00000000-0008-0000-0200-0000D2010000}"/>
            </a:ext>
          </a:extLst>
        </xdr:cNvPr>
        <xdr:cNvSpPr/>
      </xdr:nvSpPr>
      <xdr:spPr>
        <a:xfrm>
          <a:off x="12125325" y="1422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467" name="テキスト ボックス 466">
          <a:extLst>
            <a:ext uri="{FF2B5EF4-FFF2-40B4-BE49-F238E27FC236}">
              <a16:creationId xmlns:a16="http://schemas.microsoft.com/office/drawing/2014/main" id="{00000000-0008-0000-0200-0000D3010000}"/>
            </a:ext>
          </a:extLst>
        </xdr:cNvPr>
        <xdr:cNvSpPr txBox="1"/>
      </xdr:nvSpPr>
      <xdr:spPr>
        <a:xfrm>
          <a:off x="153289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68" name="テキスト ボックス 467">
          <a:extLst>
            <a:ext uri="{FF2B5EF4-FFF2-40B4-BE49-F238E27FC236}">
              <a16:creationId xmlns:a16="http://schemas.microsoft.com/office/drawing/2014/main" id="{00000000-0008-0000-0200-0000D4010000}"/>
            </a:ext>
          </a:extLst>
        </xdr:cNvPr>
        <xdr:cNvSpPr txBox="1"/>
      </xdr:nvSpPr>
      <xdr:spPr>
        <a:xfrm>
          <a:off x="145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69" name="テキスト ボックス 468">
          <a:extLst>
            <a:ext uri="{FF2B5EF4-FFF2-40B4-BE49-F238E27FC236}">
              <a16:creationId xmlns:a16="http://schemas.microsoft.com/office/drawing/2014/main" id="{00000000-0008-0000-0200-0000D5010000}"/>
            </a:ext>
          </a:extLst>
        </xdr:cNvPr>
        <xdr:cNvSpPr txBox="1"/>
      </xdr:nvSpPr>
      <xdr:spPr>
        <a:xfrm>
          <a:off x="1368742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70" name="テキスト ボックス 469">
          <a:extLst>
            <a:ext uri="{FF2B5EF4-FFF2-40B4-BE49-F238E27FC236}">
              <a16:creationId xmlns:a16="http://schemas.microsoft.com/office/drawing/2014/main" id="{00000000-0008-0000-0200-0000D6010000}"/>
            </a:ext>
          </a:extLst>
        </xdr:cNvPr>
        <xdr:cNvSpPr txBox="1"/>
      </xdr:nvSpPr>
      <xdr:spPr>
        <a:xfrm>
          <a:off x="128460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71" name="テキスト ボックス 470">
          <a:extLst>
            <a:ext uri="{FF2B5EF4-FFF2-40B4-BE49-F238E27FC236}">
              <a16:creationId xmlns:a16="http://schemas.microsoft.com/office/drawing/2014/main" id="{00000000-0008-0000-0200-0000D7010000}"/>
            </a:ext>
          </a:extLst>
        </xdr:cNvPr>
        <xdr:cNvSpPr txBox="1"/>
      </xdr:nvSpPr>
      <xdr:spPr>
        <a:xfrm>
          <a:off x="119951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168548</xdr:rowOff>
    </xdr:from>
    <xdr:to>
      <xdr:col>85</xdr:col>
      <xdr:colOff>177800</xdr:colOff>
      <xdr:row>83</xdr:row>
      <xdr:rowOff>98698</xdr:rowOff>
    </xdr:to>
    <xdr:sp macro="" textlink="">
      <xdr:nvSpPr>
        <xdr:cNvPr id="472" name="楕円 471">
          <a:extLst>
            <a:ext uri="{FF2B5EF4-FFF2-40B4-BE49-F238E27FC236}">
              <a16:creationId xmlns:a16="http://schemas.microsoft.com/office/drawing/2014/main" id="{00000000-0008-0000-0200-0000D8010000}"/>
            </a:ext>
          </a:extLst>
        </xdr:cNvPr>
        <xdr:cNvSpPr/>
      </xdr:nvSpPr>
      <xdr:spPr>
        <a:xfrm>
          <a:off x="15459075" y="14227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146975</xdr:rowOff>
    </xdr:from>
    <xdr:ext cx="405111" cy="259045"/>
    <xdr:sp macro="" textlink="">
      <xdr:nvSpPr>
        <xdr:cNvPr id="473" name="【消防施設】&#10;有形固定資産減価償却率該当値テキスト">
          <a:extLst>
            <a:ext uri="{FF2B5EF4-FFF2-40B4-BE49-F238E27FC236}">
              <a16:creationId xmlns:a16="http://schemas.microsoft.com/office/drawing/2014/main" id="{00000000-0008-0000-0200-0000D9010000}"/>
            </a:ext>
          </a:extLst>
        </xdr:cNvPr>
        <xdr:cNvSpPr txBox="1"/>
      </xdr:nvSpPr>
      <xdr:spPr>
        <a:xfrm>
          <a:off x="15547975" y="142058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134257</xdr:rowOff>
    </xdr:from>
    <xdr:to>
      <xdr:col>81</xdr:col>
      <xdr:colOff>101600</xdr:colOff>
      <xdr:row>83</xdr:row>
      <xdr:rowOff>64407</xdr:rowOff>
    </xdr:to>
    <xdr:sp macro="" textlink="">
      <xdr:nvSpPr>
        <xdr:cNvPr id="474" name="楕円 473">
          <a:extLst>
            <a:ext uri="{FF2B5EF4-FFF2-40B4-BE49-F238E27FC236}">
              <a16:creationId xmlns:a16="http://schemas.microsoft.com/office/drawing/2014/main" id="{00000000-0008-0000-0200-0000DA010000}"/>
            </a:ext>
          </a:extLst>
        </xdr:cNvPr>
        <xdr:cNvSpPr/>
      </xdr:nvSpPr>
      <xdr:spPr>
        <a:xfrm>
          <a:off x="14658975" y="14193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13607</xdr:rowOff>
    </xdr:from>
    <xdr:to>
      <xdr:col>85</xdr:col>
      <xdr:colOff>127000</xdr:colOff>
      <xdr:row>83</xdr:row>
      <xdr:rowOff>47898</xdr:rowOff>
    </xdr:to>
    <xdr:cxnSp macro="">
      <xdr:nvCxnSpPr>
        <xdr:cNvPr id="475" name="直線コネクタ 474">
          <a:extLst>
            <a:ext uri="{FF2B5EF4-FFF2-40B4-BE49-F238E27FC236}">
              <a16:creationId xmlns:a16="http://schemas.microsoft.com/office/drawing/2014/main" id="{00000000-0008-0000-0200-0000DB010000}"/>
            </a:ext>
          </a:extLst>
        </xdr:cNvPr>
        <xdr:cNvCxnSpPr/>
      </xdr:nvCxnSpPr>
      <xdr:spPr>
        <a:xfrm>
          <a:off x="14709775" y="14243957"/>
          <a:ext cx="8001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68943</xdr:rowOff>
    </xdr:from>
    <xdr:to>
      <xdr:col>76</xdr:col>
      <xdr:colOff>165100</xdr:colOff>
      <xdr:row>82</xdr:row>
      <xdr:rowOff>170543</xdr:rowOff>
    </xdr:to>
    <xdr:sp macro="" textlink="">
      <xdr:nvSpPr>
        <xdr:cNvPr id="476" name="楕円 475">
          <a:extLst>
            <a:ext uri="{FF2B5EF4-FFF2-40B4-BE49-F238E27FC236}">
              <a16:creationId xmlns:a16="http://schemas.microsoft.com/office/drawing/2014/main" id="{00000000-0008-0000-0200-0000DC010000}"/>
            </a:ext>
          </a:extLst>
        </xdr:cNvPr>
        <xdr:cNvSpPr/>
      </xdr:nvSpPr>
      <xdr:spPr>
        <a:xfrm>
          <a:off x="13817600" y="14127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119743</xdr:rowOff>
    </xdr:from>
    <xdr:to>
      <xdr:col>81</xdr:col>
      <xdr:colOff>50800</xdr:colOff>
      <xdr:row>83</xdr:row>
      <xdr:rowOff>13607</xdr:rowOff>
    </xdr:to>
    <xdr:cxnSp macro="">
      <xdr:nvCxnSpPr>
        <xdr:cNvPr id="477" name="直線コネクタ 476">
          <a:extLst>
            <a:ext uri="{FF2B5EF4-FFF2-40B4-BE49-F238E27FC236}">
              <a16:creationId xmlns:a16="http://schemas.microsoft.com/office/drawing/2014/main" id="{00000000-0008-0000-0200-0000DD010000}"/>
            </a:ext>
          </a:extLst>
        </xdr:cNvPr>
        <xdr:cNvCxnSpPr/>
      </xdr:nvCxnSpPr>
      <xdr:spPr>
        <a:xfrm>
          <a:off x="13868400" y="14178643"/>
          <a:ext cx="841375"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29755</xdr:rowOff>
    </xdr:from>
    <xdr:to>
      <xdr:col>72</xdr:col>
      <xdr:colOff>38100</xdr:colOff>
      <xdr:row>82</xdr:row>
      <xdr:rowOff>131355</xdr:rowOff>
    </xdr:to>
    <xdr:sp macro="" textlink="">
      <xdr:nvSpPr>
        <xdr:cNvPr id="478" name="楕円 477">
          <a:extLst>
            <a:ext uri="{FF2B5EF4-FFF2-40B4-BE49-F238E27FC236}">
              <a16:creationId xmlns:a16="http://schemas.microsoft.com/office/drawing/2014/main" id="{00000000-0008-0000-0200-0000DE010000}"/>
            </a:ext>
          </a:extLst>
        </xdr:cNvPr>
        <xdr:cNvSpPr/>
      </xdr:nvSpPr>
      <xdr:spPr>
        <a:xfrm>
          <a:off x="12976225" y="14088655"/>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80555</xdr:rowOff>
    </xdr:from>
    <xdr:to>
      <xdr:col>76</xdr:col>
      <xdr:colOff>114300</xdr:colOff>
      <xdr:row>82</xdr:row>
      <xdr:rowOff>119743</xdr:rowOff>
    </xdr:to>
    <xdr:cxnSp macro="">
      <xdr:nvCxnSpPr>
        <xdr:cNvPr id="479" name="直線コネクタ 478">
          <a:extLst>
            <a:ext uri="{FF2B5EF4-FFF2-40B4-BE49-F238E27FC236}">
              <a16:creationId xmlns:a16="http://schemas.microsoft.com/office/drawing/2014/main" id="{00000000-0008-0000-0200-0000DF010000}"/>
            </a:ext>
          </a:extLst>
        </xdr:cNvPr>
        <xdr:cNvCxnSpPr/>
      </xdr:nvCxnSpPr>
      <xdr:spPr>
        <a:xfrm>
          <a:off x="13027025" y="14139455"/>
          <a:ext cx="841375"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79</xdr:row>
      <xdr:rowOff>157118</xdr:rowOff>
    </xdr:from>
    <xdr:to>
      <xdr:col>67</xdr:col>
      <xdr:colOff>101600</xdr:colOff>
      <xdr:row>80</xdr:row>
      <xdr:rowOff>87268</xdr:rowOff>
    </xdr:to>
    <xdr:sp macro="" textlink="">
      <xdr:nvSpPr>
        <xdr:cNvPr id="480" name="楕円 479">
          <a:extLst>
            <a:ext uri="{FF2B5EF4-FFF2-40B4-BE49-F238E27FC236}">
              <a16:creationId xmlns:a16="http://schemas.microsoft.com/office/drawing/2014/main" id="{00000000-0008-0000-0200-0000E0010000}"/>
            </a:ext>
          </a:extLst>
        </xdr:cNvPr>
        <xdr:cNvSpPr/>
      </xdr:nvSpPr>
      <xdr:spPr>
        <a:xfrm>
          <a:off x="12125325" y="13701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80</xdr:row>
      <xdr:rowOff>36468</xdr:rowOff>
    </xdr:from>
    <xdr:to>
      <xdr:col>71</xdr:col>
      <xdr:colOff>177800</xdr:colOff>
      <xdr:row>82</xdr:row>
      <xdr:rowOff>80555</xdr:rowOff>
    </xdr:to>
    <xdr:cxnSp macro="">
      <xdr:nvCxnSpPr>
        <xdr:cNvPr id="481" name="直線コネクタ 480">
          <a:extLst>
            <a:ext uri="{FF2B5EF4-FFF2-40B4-BE49-F238E27FC236}">
              <a16:creationId xmlns:a16="http://schemas.microsoft.com/office/drawing/2014/main" id="{00000000-0008-0000-0200-0000E1010000}"/>
            </a:ext>
          </a:extLst>
        </xdr:cNvPr>
        <xdr:cNvCxnSpPr/>
      </xdr:nvCxnSpPr>
      <xdr:spPr>
        <a:xfrm>
          <a:off x="12176125" y="13752468"/>
          <a:ext cx="850900" cy="386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120848</xdr:rowOff>
    </xdr:from>
    <xdr:ext cx="405111" cy="259045"/>
    <xdr:sp macro="" textlink="">
      <xdr:nvSpPr>
        <xdr:cNvPr id="482" name="n_1aveValue【消防施設】&#10;有形固定資産減価償却率">
          <a:extLst>
            <a:ext uri="{FF2B5EF4-FFF2-40B4-BE49-F238E27FC236}">
              <a16:creationId xmlns:a16="http://schemas.microsoft.com/office/drawing/2014/main" id="{00000000-0008-0000-0200-0000E2010000}"/>
            </a:ext>
          </a:extLst>
        </xdr:cNvPr>
        <xdr:cNvSpPr txBox="1"/>
      </xdr:nvSpPr>
      <xdr:spPr>
        <a:xfrm>
          <a:off x="14504044" y="143511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97989</xdr:rowOff>
    </xdr:from>
    <xdr:ext cx="405111" cy="259045"/>
    <xdr:sp macro="" textlink="">
      <xdr:nvSpPr>
        <xdr:cNvPr id="483" name="n_2aveValue【消防施設】&#10;有形固定資産減価償却率">
          <a:extLst>
            <a:ext uri="{FF2B5EF4-FFF2-40B4-BE49-F238E27FC236}">
              <a16:creationId xmlns:a16="http://schemas.microsoft.com/office/drawing/2014/main" id="{00000000-0008-0000-0200-0000E3010000}"/>
            </a:ext>
          </a:extLst>
        </xdr:cNvPr>
        <xdr:cNvSpPr txBox="1"/>
      </xdr:nvSpPr>
      <xdr:spPr>
        <a:xfrm>
          <a:off x="13675369" y="143283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39206</xdr:rowOff>
    </xdr:from>
    <xdr:ext cx="405111" cy="259045"/>
    <xdr:sp macro="" textlink="">
      <xdr:nvSpPr>
        <xdr:cNvPr id="484" name="n_3aveValue【消防施設】&#10;有形固定資産減価償却率">
          <a:extLst>
            <a:ext uri="{FF2B5EF4-FFF2-40B4-BE49-F238E27FC236}">
              <a16:creationId xmlns:a16="http://schemas.microsoft.com/office/drawing/2014/main" id="{00000000-0008-0000-0200-0000E4010000}"/>
            </a:ext>
          </a:extLst>
        </xdr:cNvPr>
        <xdr:cNvSpPr txBox="1"/>
      </xdr:nvSpPr>
      <xdr:spPr>
        <a:xfrm>
          <a:off x="12833994" y="142695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84926</xdr:rowOff>
    </xdr:from>
    <xdr:ext cx="405111" cy="259045"/>
    <xdr:sp macro="" textlink="">
      <xdr:nvSpPr>
        <xdr:cNvPr id="485" name="n_4aveValue【消防施設】&#10;有形固定資産減価償却率">
          <a:extLst>
            <a:ext uri="{FF2B5EF4-FFF2-40B4-BE49-F238E27FC236}">
              <a16:creationId xmlns:a16="http://schemas.microsoft.com/office/drawing/2014/main" id="{00000000-0008-0000-0200-0000E5010000}"/>
            </a:ext>
          </a:extLst>
        </xdr:cNvPr>
        <xdr:cNvSpPr txBox="1"/>
      </xdr:nvSpPr>
      <xdr:spPr>
        <a:xfrm>
          <a:off x="11983094" y="143152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81</xdr:row>
      <xdr:rowOff>80934</xdr:rowOff>
    </xdr:from>
    <xdr:ext cx="405111" cy="259045"/>
    <xdr:sp macro="" textlink="">
      <xdr:nvSpPr>
        <xdr:cNvPr id="486" name="n_1mainValue【消防施設】&#10;有形固定資産減価償却率">
          <a:extLst>
            <a:ext uri="{FF2B5EF4-FFF2-40B4-BE49-F238E27FC236}">
              <a16:creationId xmlns:a16="http://schemas.microsoft.com/office/drawing/2014/main" id="{00000000-0008-0000-0200-0000E6010000}"/>
            </a:ext>
          </a:extLst>
        </xdr:cNvPr>
        <xdr:cNvSpPr txBox="1"/>
      </xdr:nvSpPr>
      <xdr:spPr>
        <a:xfrm>
          <a:off x="14504044" y="139683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15620</xdr:rowOff>
    </xdr:from>
    <xdr:ext cx="405111" cy="259045"/>
    <xdr:sp macro="" textlink="">
      <xdr:nvSpPr>
        <xdr:cNvPr id="487" name="n_2mainValue【消防施設】&#10;有形固定資産減価償却率">
          <a:extLst>
            <a:ext uri="{FF2B5EF4-FFF2-40B4-BE49-F238E27FC236}">
              <a16:creationId xmlns:a16="http://schemas.microsoft.com/office/drawing/2014/main" id="{00000000-0008-0000-0200-0000E7010000}"/>
            </a:ext>
          </a:extLst>
        </xdr:cNvPr>
        <xdr:cNvSpPr txBox="1"/>
      </xdr:nvSpPr>
      <xdr:spPr>
        <a:xfrm>
          <a:off x="13675369" y="13903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147882</xdr:rowOff>
    </xdr:from>
    <xdr:ext cx="405111" cy="259045"/>
    <xdr:sp macro="" textlink="">
      <xdr:nvSpPr>
        <xdr:cNvPr id="488" name="n_3mainValue【消防施設】&#10;有形固定資産減価償却率">
          <a:extLst>
            <a:ext uri="{FF2B5EF4-FFF2-40B4-BE49-F238E27FC236}">
              <a16:creationId xmlns:a16="http://schemas.microsoft.com/office/drawing/2014/main" id="{00000000-0008-0000-0200-0000E8010000}"/>
            </a:ext>
          </a:extLst>
        </xdr:cNvPr>
        <xdr:cNvSpPr txBox="1"/>
      </xdr:nvSpPr>
      <xdr:spPr>
        <a:xfrm>
          <a:off x="12833994" y="13863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78</xdr:row>
      <xdr:rowOff>103795</xdr:rowOff>
    </xdr:from>
    <xdr:ext cx="405111" cy="259045"/>
    <xdr:sp macro="" textlink="">
      <xdr:nvSpPr>
        <xdr:cNvPr id="489" name="n_4mainValue【消防施設】&#10;有形固定資産減価償却率">
          <a:extLst>
            <a:ext uri="{FF2B5EF4-FFF2-40B4-BE49-F238E27FC236}">
              <a16:creationId xmlns:a16="http://schemas.microsoft.com/office/drawing/2014/main" id="{00000000-0008-0000-0200-0000E9010000}"/>
            </a:ext>
          </a:extLst>
        </xdr:cNvPr>
        <xdr:cNvSpPr txBox="1"/>
      </xdr:nvSpPr>
      <xdr:spPr>
        <a:xfrm>
          <a:off x="11983094" y="134768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490" name="正方形/長方形 489">
          <a:extLst>
            <a:ext uri="{FF2B5EF4-FFF2-40B4-BE49-F238E27FC236}">
              <a16:creationId xmlns:a16="http://schemas.microsoft.com/office/drawing/2014/main" id="{00000000-0008-0000-0200-0000EA010000}"/>
            </a:ext>
          </a:extLst>
        </xdr:cNvPr>
        <xdr:cNvSpPr/>
      </xdr:nvSpPr>
      <xdr:spPr>
        <a:xfrm>
          <a:off x="17373600" y="11811000"/>
          <a:ext cx="44958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91" name="正方形/長方形 490">
          <a:extLst>
            <a:ext uri="{FF2B5EF4-FFF2-40B4-BE49-F238E27FC236}">
              <a16:creationId xmlns:a16="http://schemas.microsoft.com/office/drawing/2014/main" id="{00000000-0008-0000-0200-0000EB010000}"/>
            </a:ext>
          </a:extLst>
        </xdr:cNvPr>
        <xdr:cNvSpPr/>
      </xdr:nvSpPr>
      <xdr:spPr>
        <a:xfrm>
          <a:off x="17500600" y="1247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92" name="正方形/長方形 491">
          <a:extLst>
            <a:ext uri="{FF2B5EF4-FFF2-40B4-BE49-F238E27FC236}">
              <a16:creationId xmlns:a16="http://schemas.microsoft.com/office/drawing/2014/main" id="{00000000-0008-0000-0200-0000EC010000}"/>
            </a:ext>
          </a:extLst>
        </xdr:cNvPr>
        <xdr:cNvSpPr/>
      </xdr:nvSpPr>
      <xdr:spPr>
        <a:xfrm>
          <a:off x="17500600" y="1267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93" name="正方形/長方形 492">
          <a:extLst>
            <a:ext uri="{FF2B5EF4-FFF2-40B4-BE49-F238E27FC236}">
              <a16:creationId xmlns:a16="http://schemas.microsoft.com/office/drawing/2014/main" id="{00000000-0008-0000-0200-0000ED010000}"/>
            </a:ext>
          </a:extLst>
        </xdr:cNvPr>
        <xdr:cNvSpPr/>
      </xdr:nvSpPr>
      <xdr:spPr>
        <a:xfrm>
          <a:off x="18459450" y="1247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94" name="正方形/長方形 493">
          <a:extLst>
            <a:ext uri="{FF2B5EF4-FFF2-40B4-BE49-F238E27FC236}">
              <a16:creationId xmlns:a16="http://schemas.microsoft.com/office/drawing/2014/main" id="{00000000-0008-0000-0200-0000EE010000}"/>
            </a:ext>
          </a:extLst>
        </xdr:cNvPr>
        <xdr:cNvSpPr/>
      </xdr:nvSpPr>
      <xdr:spPr>
        <a:xfrm>
          <a:off x="18459450" y="1267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95" name="正方形/長方形 494">
          <a:extLst>
            <a:ext uri="{FF2B5EF4-FFF2-40B4-BE49-F238E27FC236}">
              <a16:creationId xmlns:a16="http://schemas.microsoft.com/office/drawing/2014/main" id="{00000000-0008-0000-0200-0000EF010000}"/>
            </a:ext>
          </a:extLst>
        </xdr:cNvPr>
        <xdr:cNvSpPr/>
      </xdr:nvSpPr>
      <xdr:spPr>
        <a:xfrm>
          <a:off x="19545300" y="1247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96" name="正方形/長方形 495">
          <a:extLst>
            <a:ext uri="{FF2B5EF4-FFF2-40B4-BE49-F238E27FC236}">
              <a16:creationId xmlns:a16="http://schemas.microsoft.com/office/drawing/2014/main" id="{00000000-0008-0000-0200-0000F0010000}"/>
            </a:ext>
          </a:extLst>
        </xdr:cNvPr>
        <xdr:cNvSpPr/>
      </xdr:nvSpPr>
      <xdr:spPr>
        <a:xfrm>
          <a:off x="19545300" y="1267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97" name="正方形/長方形 496">
          <a:extLst>
            <a:ext uri="{FF2B5EF4-FFF2-40B4-BE49-F238E27FC236}">
              <a16:creationId xmlns:a16="http://schemas.microsoft.com/office/drawing/2014/main" id="{00000000-0008-0000-0200-0000F1010000}"/>
            </a:ext>
          </a:extLst>
        </xdr:cNvPr>
        <xdr:cNvSpPr/>
      </xdr:nvSpPr>
      <xdr:spPr>
        <a:xfrm>
          <a:off x="17373600" y="12954000"/>
          <a:ext cx="4495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498" name="テキスト ボックス 497">
          <a:extLst>
            <a:ext uri="{FF2B5EF4-FFF2-40B4-BE49-F238E27FC236}">
              <a16:creationId xmlns:a16="http://schemas.microsoft.com/office/drawing/2014/main" id="{00000000-0008-0000-0200-0000F2010000}"/>
            </a:ext>
          </a:extLst>
        </xdr:cNvPr>
        <xdr:cNvSpPr txBox="1"/>
      </xdr:nvSpPr>
      <xdr:spPr>
        <a:xfrm>
          <a:off x="17345025"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499" name="直線コネクタ 498">
          <a:extLst>
            <a:ext uri="{FF2B5EF4-FFF2-40B4-BE49-F238E27FC236}">
              <a16:creationId xmlns:a16="http://schemas.microsoft.com/office/drawing/2014/main" id="{00000000-0008-0000-0200-0000F3010000}"/>
            </a:ext>
          </a:extLst>
        </xdr:cNvPr>
        <xdr:cNvCxnSpPr/>
      </xdr:nvCxnSpPr>
      <xdr:spPr>
        <a:xfrm>
          <a:off x="17373600" y="15240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85</xdr:row>
      <xdr:rowOff>95250</xdr:rowOff>
    </xdr:from>
    <xdr:to>
      <xdr:col>120</xdr:col>
      <xdr:colOff>114300</xdr:colOff>
      <xdr:row>85</xdr:row>
      <xdr:rowOff>95250</xdr:rowOff>
    </xdr:to>
    <xdr:cxnSp macro="">
      <xdr:nvCxnSpPr>
        <xdr:cNvPr id="500" name="直線コネクタ 499">
          <a:extLst>
            <a:ext uri="{FF2B5EF4-FFF2-40B4-BE49-F238E27FC236}">
              <a16:creationId xmlns:a16="http://schemas.microsoft.com/office/drawing/2014/main" id="{00000000-0008-0000-0200-0000F4010000}"/>
            </a:ext>
          </a:extLst>
        </xdr:cNvPr>
        <xdr:cNvCxnSpPr/>
      </xdr:nvCxnSpPr>
      <xdr:spPr>
        <a:xfrm>
          <a:off x="17373600" y="146685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124477</xdr:rowOff>
    </xdr:from>
    <xdr:ext cx="467179" cy="259045"/>
    <xdr:sp macro="" textlink="">
      <xdr:nvSpPr>
        <xdr:cNvPr id="501" name="テキスト ボックス 500">
          <a:extLst>
            <a:ext uri="{FF2B5EF4-FFF2-40B4-BE49-F238E27FC236}">
              <a16:creationId xmlns:a16="http://schemas.microsoft.com/office/drawing/2014/main" id="{00000000-0008-0000-0200-0000F5010000}"/>
            </a:ext>
          </a:extLst>
        </xdr:cNvPr>
        <xdr:cNvSpPr txBox="1"/>
      </xdr:nvSpPr>
      <xdr:spPr>
        <a:xfrm>
          <a:off x="16934996"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02" name="直線コネクタ 501">
          <a:extLst>
            <a:ext uri="{FF2B5EF4-FFF2-40B4-BE49-F238E27FC236}">
              <a16:creationId xmlns:a16="http://schemas.microsoft.com/office/drawing/2014/main" id="{00000000-0008-0000-0200-0000F6010000}"/>
            </a:ext>
          </a:extLst>
        </xdr:cNvPr>
        <xdr:cNvCxnSpPr/>
      </xdr:nvCxnSpPr>
      <xdr:spPr>
        <a:xfrm>
          <a:off x="17373600" y="14097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03" name="テキスト ボックス 502">
          <a:extLst>
            <a:ext uri="{FF2B5EF4-FFF2-40B4-BE49-F238E27FC236}">
              <a16:creationId xmlns:a16="http://schemas.microsoft.com/office/drawing/2014/main" id="{00000000-0008-0000-0200-0000F7010000}"/>
            </a:ext>
          </a:extLst>
        </xdr:cNvPr>
        <xdr:cNvSpPr txBox="1"/>
      </xdr:nvSpPr>
      <xdr:spPr>
        <a:xfrm>
          <a:off x="16934996"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152400</xdr:rowOff>
    </xdr:from>
    <xdr:to>
      <xdr:col>120</xdr:col>
      <xdr:colOff>114300</xdr:colOff>
      <xdr:row>78</xdr:row>
      <xdr:rowOff>152400</xdr:rowOff>
    </xdr:to>
    <xdr:cxnSp macro="">
      <xdr:nvCxnSpPr>
        <xdr:cNvPr id="504" name="直線コネクタ 503">
          <a:extLst>
            <a:ext uri="{FF2B5EF4-FFF2-40B4-BE49-F238E27FC236}">
              <a16:creationId xmlns:a16="http://schemas.microsoft.com/office/drawing/2014/main" id="{00000000-0008-0000-0200-0000F8010000}"/>
            </a:ext>
          </a:extLst>
        </xdr:cNvPr>
        <xdr:cNvCxnSpPr/>
      </xdr:nvCxnSpPr>
      <xdr:spPr>
        <a:xfrm>
          <a:off x="17373600" y="135255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10177</xdr:rowOff>
    </xdr:from>
    <xdr:ext cx="467179" cy="259045"/>
    <xdr:sp macro="" textlink="">
      <xdr:nvSpPr>
        <xdr:cNvPr id="505" name="テキスト ボックス 504">
          <a:extLst>
            <a:ext uri="{FF2B5EF4-FFF2-40B4-BE49-F238E27FC236}">
              <a16:creationId xmlns:a16="http://schemas.microsoft.com/office/drawing/2014/main" id="{00000000-0008-0000-0200-0000F9010000}"/>
            </a:ext>
          </a:extLst>
        </xdr:cNvPr>
        <xdr:cNvSpPr txBox="1"/>
      </xdr:nvSpPr>
      <xdr:spPr>
        <a:xfrm>
          <a:off x="16934996"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06" name="直線コネクタ 505">
          <a:extLst>
            <a:ext uri="{FF2B5EF4-FFF2-40B4-BE49-F238E27FC236}">
              <a16:creationId xmlns:a16="http://schemas.microsoft.com/office/drawing/2014/main" id="{00000000-0008-0000-0200-0000FA010000}"/>
            </a:ext>
          </a:extLst>
        </xdr:cNvPr>
        <xdr:cNvCxnSpPr/>
      </xdr:nvCxnSpPr>
      <xdr:spPr>
        <a:xfrm>
          <a:off x="17373600" y="12954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07" name="テキスト ボックス 506">
          <a:extLst>
            <a:ext uri="{FF2B5EF4-FFF2-40B4-BE49-F238E27FC236}">
              <a16:creationId xmlns:a16="http://schemas.microsoft.com/office/drawing/2014/main" id="{00000000-0008-0000-0200-0000FB010000}"/>
            </a:ext>
          </a:extLst>
        </xdr:cNvPr>
        <xdr:cNvSpPr txBox="1"/>
      </xdr:nvSpPr>
      <xdr:spPr>
        <a:xfrm>
          <a:off x="16934996"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08" name="【消防施設】&#10;一人当たり面積グラフ枠">
          <a:extLst>
            <a:ext uri="{FF2B5EF4-FFF2-40B4-BE49-F238E27FC236}">
              <a16:creationId xmlns:a16="http://schemas.microsoft.com/office/drawing/2014/main" id="{00000000-0008-0000-0200-0000FC010000}"/>
            </a:ext>
          </a:extLst>
        </xdr:cNvPr>
        <xdr:cNvSpPr/>
      </xdr:nvSpPr>
      <xdr:spPr>
        <a:xfrm>
          <a:off x="17373600" y="12954000"/>
          <a:ext cx="4495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155257</xdr:rowOff>
    </xdr:from>
    <xdr:to>
      <xdr:col>116</xdr:col>
      <xdr:colOff>62864</xdr:colOff>
      <xdr:row>85</xdr:row>
      <xdr:rowOff>91821</xdr:rowOff>
    </xdr:to>
    <xdr:cxnSp macro="">
      <xdr:nvCxnSpPr>
        <xdr:cNvPr id="509" name="直線コネクタ 508">
          <a:extLst>
            <a:ext uri="{FF2B5EF4-FFF2-40B4-BE49-F238E27FC236}">
              <a16:creationId xmlns:a16="http://schemas.microsoft.com/office/drawing/2014/main" id="{00000000-0008-0000-0200-0000FD010000}"/>
            </a:ext>
          </a:extLst>
        </xdr:cNvPr>
        <xdr:cNvCxnSpPr/>
      </xdr:nvCxnSpPr>
      <xdr:spPr>
        <a:xfrm flipV="1">
          <a:off x="21055964" y="13356907"/>
          <a:ext cx="0" cy="13081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95648</xdr:rowOff>
    </xdr:from>
    <xdr:ext cx="469744" cy="259045"/>
    <xdr:sp macro="" textlink="">
      <xdr:nvSpPr>
        <xdr:cNvPr id="510" name="【消防施設】&#10;一人当たり面積最小値テキスト">
          <a:extLst>
            <a:ext uri="{FF2B5EF4-FFF2-40B4-BE49-F238E27FC236}">
              <a16:creationId xmlns:a16="http://schemas.microsoft.com/office/drawing/2014/main" id="{00000000-0008-0000-0200-0000FE010000}"/>
            </a:ext>
          </a:extLst>
        </xdr:cNvPr>
        <xdr:cNvSpPr txBox="1"/>
      </xdr:nvSpPr>
      <xdr:spPr>
        <a:xfrm>
          <a:off x="21094700" y="14668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91821</xdr:rowOff>
    </xdr:from>
    <xdr:to>
      <xdr:col>116</xdr:col>
      <xdr:colOff>152400</xdr:colOff>
      <xdr:row>85</xdr:row>
      <xdr:rowOff>91821</xdr:rowOff>
    </xdr:to>
    <xdr:cxnSp macro="">
      <xdr:nvCxnSpPr>
        <xdr:cNvPr id="511" name="直線コネクタ 510">
          <a:extLst>
            <a:ext uri="{FF2B5EF4-FFF2-40B4-BE49-F238E27FC236}">
              <a16:creationId xmlns:a16="http://schemas.microsoft.com/office/drawing/2014/main" id="{00000000-0008-0000-0200-0000FF010000}"/>
            </a:ext>
          </a:extLst>
        </xdr:cNvPr>
        <xdr:cNvCxnSpPr/>
      </xdr:nvCxnSpPr>
      <xdr:spPr>
        <a:xfrm>
          <a:off x="20977225" y="14665071"/>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101934</xdr:rowOff>
    </xdr:from>
    <xdr:ext cx="469744" cy="259045"/>
    <xdr:sp macro="" textlink="">
      <xdr:nvSpPr>
        <xdr:cNvPr id="512" name="【消防施設】&#10;一人当たり面積最大値テキスト">
          <a:extLst>
            <a:ext uri="{FF2B5EF4-FFF2-40B4-BE49-F238E27FC236}">
              <a16:creationId xmlns:a16="http://schemas.microsoft.com/office/drawing/2014/main" id="{00000000-0008-0000-0200-000000020000}"/>
            </a:ext>
          </a:extLst>
        </xdr:cNvPr>
        <xdr:cNvSpPr txBox="1"/>
      </xdr:nvSpPr>
      <xdr:spPr>
        <a:xfrm>
          <a:off x="21094700" y="13132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155257</xdr:rowOff>
    </xdr:from>
    <xdr:to>
      <xdr:col>116</xdr:col>
      <xdr:colOff>152400</xdr:colOff>
      <xdr:row>77</xdr:row>
      <xdr:rowOff>155257</xdr:rowOff>
    </xdr:to>
    <xdr:cxnSp macro="">
      <xdr:nvCxnSpPr>
        <xdr:cNvPr id="513" name="直線コネクタ 512">
          <a:extLst>
            <a:ext uri="{FF2B5EF4-FFF2-40B4-BE49-F238E27FC236}">
              <a16:creationId xmlns:a16="http://schemas.microsoft.com/office/drawing/2014/main" id="{00000000-0008-0000-0200-000001020000}"/>
            </a:ext>
          </a:extLst>
        </xdr:cNvPr>
        <xdr:cNvCxnSpPr/>
      </xdr:nvCxnSpPr>
      <xdr:spPr>
        <a:xfrm>
          <a:off x="20977225" y="13356907"/>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61613</xdr:rowOff>
    </xdr:from>
    <xdr:ext cx="469744" cy="259045"/>
    <xdr:sp macro="" textlink="">
      <xdr:nvSpPr>
        <xdr:cNvPr id="514" name="【消防施設】&#10;一人当たり面積平均値テキスト">
          <a:extLst>
            <a:ext uri="{FF2B5EF4-FFF2-40B4-BE49-F238E27FC236}">
              <a16:creationId xmlns:a16="http://schemas.microsoft.com/office/drawing/2014/main" id="{00000000-0008-0000-0200-000002020000}"/>
            </a:ext>
          </a:extLst>
        </xdr:cNvPr>
        <xdr:cNvSpPr txBox="1"/>
      </xdr:nvSpPr>
      <xdr:spPr>
        <a:xfrm>
          <a:off x="21094700" y="142919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38736</xdr:rowOff>
    </xdr:from>
    <xdr:to>
      <xdr:col>116</xdr:col>
      <xdr:colOff>114300</xdr:colOff>
      <xdr:row>84</xdr:row>
      <xdr:rowOff>140336</xdr:rowOff>
    </xdr:to>
    <xdr:sp macro="" textlink="">
      <xdr:nvSpPr>
        <xdr:cNvPr id="515" name="フローチャート: 判断 514">
          <a:extLst>
            <a:ext uri="{FF2B5EF4-FFF2-40B4-BE49-F238E27FC236}">
              <a16:creationId xmlns:a16="http://schemas.microsoft.com/office/drawing/2014/main" id="{00000000-0008-0000-0200-000003020000}"/>
            </a:ext>
          </a:extLst>
        </xdr:cNvPr>
        <xdr:cNvSpPr/>
      </xdr:nvSpPr>
      <xdr:spPr>
        <a:xfrm>
          <a:off x="21005800" y="14440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45022</xdr:rowOff>
    </xdr:from>
    <xdr:to>
      <xdr:col>112</xdr:col>
      <xdr:colOff>38100</xdr:colOff>
      <xdr:row>84</xdr:row>
      <xdr:rowOff>146622</xdr:rowOff>
    </xdr:to>
    <xdr:sp macro="" textlink="">
      <xdr:nvSpPr>
        <xdr:cNvPr id="516" name="フローチャート: 判断 515">
          <a:extLst>
            <a:ext uri="{FF2B5EF4-FFF2-40B4-BE49-F238E27FC236}">
              <a16:creationId xmlns:a16="http://schemas.microsoft.com/office/drawing/2014/main" id="{00000000-0008-0000-0200-000004020000}"/>
            </a:ext>
          </a:extLst>
        </xdr:cNvPr>
        <xdr:cNvSpPr/>
      </xdr:nvSpPr>
      <xdr:spPr>
        <a:xfrm>
          <a:off x="20215225" y="14446822"/>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43878</xdr:rowOff>
    </xdr:from>
    <xdr:to>
      <xdr:col>107</xdr:col>
      <xdr:colOff>101600</xdr:colOff>
      <xdr:row>84</xdr:row>
      <xdr:rowOff>145478</xdr:rowOff>
    </xdr:to>
    <xdr:sp macro="" textlink="">
      <xdr:nvSpPr>
        <xdr:cNvPr id="517" name="フローチャート: 判断 516">
          <a:extLst>
            <a:ext uri="{FF2B5EF4-FFF2-40B4-BE49-F238E27FC236}">
              <a16:creationId xmlns:a16="http://schemas.microsoft.com/office/drawing/2014/main" id="{00000000-0008-0000-0200-000005020000}"/>
            </a:ext>
          </a:extLst>
        </xdr:cNvPr>
        <xdr:cNvSpPr/>
      </xdr:nvSpPr>
      <xdr:spPr>
        <a:xfrm>
          <a:off x="19364325" y="14445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6159</xdr:rowOff>
    </xdr:from>
    <xdr:to>
      <xdr:col>102</xdr:col>
      <xdr:colOff>165100</xdr:colOff>
      <xdr:row>84</xdr:row>
      <xdr:rowOff>107759</xdr:rowOff>
    </xdr:to>
    <xdr:sp macro="" textlink="">
      <xdr:nvSpPr>
        <xdr:cNvPr id="518" name="フローチャート: 判断 517">
          <a:extLst>
            <a:ext uri="{FF2B5EF4-FFF2-40B4-BE49-F238E27FC236}">
              <a16:creationId xmlns:a16="http://schemas.microsoft.com/office/drawing/2014/main" id="{00000000-0008-0000-0200-000006020000}"/>
            </a:ext>
          </a:extLst>
        </xdr:cNvPr>
        <xdr:cNvSpPr/>
      </xdr:nvSpPr>
      <xdr:spPr>
        <a:xfrm>
          <a:off x="18522950" y="14407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169608</xdr:rowOff>
    </xdr:from>
    <xdr:to>
      <xdr:col>98</xdr:col>
      <xdr:colOff>38100</xdr:colOff>
      <xdr:row>84</xdr:row>
      <xdr:rowOff>99758</xdr:rowOff>
    </xdr:to>
    <xdr:sp macro="" textlink="">
      <xdr:nvSpPr>
        <xdr:cNvPr id="519" name="フローチャート: 判断 518">
          <a:extLst>
            <a:ext uri="{FF2B5EF4-FFF2-40B4-BE49-F238E27FC236}">
              <a16:creationId xmlns:a16="http://schemas.microsoft.com/office/drawing/2014/main" id="{00000000-0008-0000-0200-000007020000}"/>
            </a:ext>
          </a:extLst>
        </xdr:cNvPr>
        <xdr:cNvSpPr/>
      </xdr:nvSpPr>
      <xdr:spPr>
        <a:xfrm>
          <a:off x="17681575" y="14399958"/>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20" name="テキスト ボックス 519">
          <a:extLst>
            <a:ext uri="{FF2B5EF4-FFF2-40B4-BE49-F238E27FC236}">
              <a16:creationId xmlns:a16="http://schemas.microsoft.com/office/drawing/2014/main" id="{00000000-0008-0000-0200-000008020000}"/>
            </a:ext>
          </a:extLst>
        </xdr:cNvPr>
        <xdr:cNvSpPr txBox="1"/>
      </xdr:nvSpPr>
      <xdr:spPr>
        <a:xfrm>
          <a:off x="2087562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21" name="テキスト ボックス 520">
          <a:extLst>
            <a:ext uri="{FF2B5EF4-FFF2-40B4-BE49-F238E27FC236}">
              <a16:creationId xmlns:a16="http://schemas.microsoft.com/office/drawing/2014/main" id="{00000000-0008-0000-0200-000009020000}"/>
            </a:ext>
          </a:extLst>
        </xdr:cNvPr>
        <xdr:cNvSpPr txBox="1"/>
      </xdr:nvSpPr>
      <xdr:spPr>
        <a:xfrm>
          <a:off x="200850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22" name="テキスト ボックス 521">
          <a:extLst>
            <a:ext uri="{FF2B5EF4-FFF2-40B4-BE49-F238E27FC236}">
              <a16:creationId xmlns:a16="http://schemas.microsoft.com/office/drawing/2014/main" id="{00000000-0008-0000-0200-00000A020000}"/>
            </a:ext>
          </a:extLst>
        </xdr:cNvPr>
        <xdr:cNvSpPr txBox="1"/>
      </xdr:nvSpPr>
      <xdr:spPr>
        <a:xfrm>
          <a:off x="192341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23" name="テキスト ボックス 522">
          <a:extLst>
            <a:ext uri="{FF2B5EF4-FFF2-40B4-BE49-F238E27FC236}">
              <a16:creationId xmlns:a16="http://schemas.microsoft.com/office/drawing/2014/main" id="{00000000-0008-0000-0200-00000B020000}"/>
            </a:ext>
          </a:extLst>
        </xdr:cNvPr>
        <xdr:cNvSpPr txBox="1"/>
      </xdr:nvSpPr>
      <xdr:spPr>
        <a:xfrm>
          <a:off x="183927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24" name="テキスト ボックス 523">
          <a:extLst>
            <a:ext uri="{FF2B5EF4-FFF2-40B4-BE49-F238E27FC236}">
              <a16:creationId xmlns:a16="http://schemas.microsoft.com/office/drawing/2014/main" id="{00000000-0008-0000-0200-00000C020000}"/>
            </a:ext>
          </a:extLst>
        </xdr:cNvPr>
        <xdr:cNvSpPr txBox="1"/>
      </xdr:nvSpPr>
      <xdr:spPr>
        <a:xfrm>
          <a:off x="175514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71310</xdr:rowOff>
    </xdr:from>
    <xdr:to>
      <xdr:col>116</xdr:col>
      <xdr:colOff>114300</xdr:colOff>
      <xdr:row>85</xdr:row>
      <xdr:rowOff>1460</xdr:rowOff>
    </xdr:to>
    <xdr:sp macro="" textlink="">
      <xdr:nvSpPr>
        <xdr:cNvPr id="525" name="楕円 524">
          <a:extLst>
            <a:ext uri="{FF2B5EF4-FFF2-40B4-BE49-F238E27FC236}">
              <a16:creationId xmlns:a16="http://schemas.microsoft.com/office/drawing/2014/main" id="{00000000-0008-0000-0200-00000D020000}"/>
            </a:ext>
          </a:extLst>
        </xdr:cNvPr>
        <xdr:cNvSpPr/>
      </xdr:nvSpPr>
      <xdr:spPr>
        <a:xfrm>
          <a:off x="21005800" y="1447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49737</xdr:rowOff>
    </xdr:from>
    <xdr:ext cx="469744" cy="259045"/>
    <xdr:sp macro="" textlink="">
      <xdr:nvSpPr>
        <xdr:cNvPr id="526" name="【消防施設】&#10;一人当たり面積該当値テキスト">
          <a:extLst>
            <a:ext uri="{FF2B5EF4-FFF2-40B4-BE49-F238E27FC236}">
              <a16:creationId xmlns:a16="http://schemas.microsoft.com/office/drawing/2014/main" id="{00000000-0008-0000-0200-00000E020000}"/>
            </a:ext>
          </a:extLst>
        </xdr:cNvPr>
        <xdr:cNvSpPr txBox="1"/>
      </xdr:nvSpPr>
      <xdr:spPr>
        <a:xfrm>
          <a:off x="21094700" y="14451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73597</xdr:rowOff>
    </xdr:from>
    <xdr:to>
      <xdr:col>112</xdr:col>
      <xdr:colOff>38100</xdr:colOff>
      <xdr:row>85</xdr:row>
      <xdr:rowOff>3747</xdr:rowOff>
    </xdr:to>
    <xdr:sp macro="" textlink="">
      <xdr:nvSpPr>
        <xdr:cNvPr id="527" name="楕円 526">
          <a:extLst>
            <a:ext uri="{FF2B5EF4-FFF2-40B4-BE49-F238E27FC236}">
              <a16:creationId xmlns:a16="http://schemas.microsoft.com/office/drawing/2014/main" id="{00000000-0008-0000-0200-00000F020000}"/>
            </a:ext>
          </a:extLst>
        </xdr:cNvPr>
        <xdr:cNvSpPr/>
      </xdr:nvSpPr>
      <xdr:spPr>
        <a:xfrm>
          <a:off x="20215225" y="14475397"/>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122110</xdr:rowOff>
    </xdr:from>
    <xdr:to>
      <xdr:col>116</xdr:col>
      <xdr:colOff>63500</xdr:colOff>
      <xdr:row>84</xdr:row>
      <xdr:rowOff>124397</xdr:rowOff>
    </xdr:to>
    <xdr:cxnSp macro="">
      <xdr:nvCxnSpPr>
        <xdr:cNvPr id="528" name="直線コネクタ 527">
          <a:extLst>
            <a:ext uri="{FF2B5EF4-FFF2-40B4-BE49-F238E27FC236}">
              <a16:creationId xmlns:a16="http://schemas.microsoft.com/office/drawing/2014/main" id="{00000000-0008-0000-0200-000010020000}"/>
            </a:ext>
          </a:extLst>
        </xdr:cNvPr>
        <xdr:cNvCxnSpPr/>
      </xdr:nvCxnSpPr>
      <xdr:spPr>
        <a:xfrm flipV="1">
          <a:off x="20266025" y="14523910"/>
          <a:ext cx="790575"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111888</xdr:rowOff>
    </xdr:from>
    <xdr:to>
      <xdr:col>107</xdr:col>
      <xdr:colOff>101600</xdr:colOff>
      <xdr:row>85</xdr:row>
      <xdr:rowOff>42038</xdr:rowOff>
    </xdr:to>
    <xdr:sp macro="" textlink="">
      <xdr:nvSpPr>
        <xdr:cNvPr id="529" name="楕円 528">
          <a:extLst>
            <a:ext uri="{FF2B5EF4-FFF2-40B4-BE49-F238E27FC236}">
              <a16:creationId xmlns:a16="http://schemas.microsoft.com/office/drawing/2014/main" id="{00000000-0008-0000-0200-000011020000}"/>
            </a:ext>
          </a:extLst>
        </xdr:cNvPr>
        <xdr:cNvSpPr/>
      </xdr:nvSpPr>
      <xdr:spPr>
        <a:xfrm>
          <a:off x="19364325" y="14513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124397</xdr:rowOff>
    </xdr:from>
    <xdr:to>
      <xdr:col>111</xdr:col>
      <xdr:colOff>177800</xdr:colOff>
      <xdr:row>84</xdr:row>
      <xdr:rowOff>162688</xdr:rowOff>
    </xdr:to>
    <xdr:cxnSp macro="">
      <xdr:nvCxnSpPr>
        <xdr:cNvPr id="530" name="直線コネクタ 529">
          <a:extLst>
            <a:ext uri="{FF2B5EF4-FFF2-40B4-BE49-F238E27FC236}">
              <a16:creationId xmlns:a16="http://schemas.microsoft.com/office/drawing/2014/main" id="{00000000-0008-0000-0200-000012020000}"/>
            </a:ext>
          </a:extLst>
        </xdr:cNvPr>
        <xdr:cNvCxnSpPr/>
      </xdr:nvCxnSpPr>
      <xdr:spPr>
        <a:xfrm flipV="1">
          <a:off x="19415125" y="14526197"/>
          <a:ext cx="850900" cy="38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111888</xdr:rowOff>
    </xdr:from>
    <xdr:to>
      <xdr:col>102</xdr:col>
      <xdr:colOff>165100</xdr:colOff>
      <xdr:row>85</xdr:row>
      <xdr:rowOff>42038</xdr:rowOff>
    </xdr:to>
    <xdr:sp macro="" textlink="">
      <xdr:nvSpPr>
        <xdr:cNvPr id="531" name="楕円 530">
          <a:extLst>
            <a:ext uri="{FF2B5EF4-FFF2-40B4-BE49-F238E27FC236}">
              <a16:creationId xmlns:a16="http://schemas.microsoft.com/office/drawing/2014/main" id="{00000000-0008-0000-0200-000013020000}"/>
            </a:ext>
          </a:extLst>
        </xdr:cNvPr>
        <xdr:cNvSpPr/>
      </xdr:nvSpPr>
      <xdr:spPr>
        <a:xfrm>
          <a:off x="18522950" y="14513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162688</xdr:rowOff>
    </xdr:from>
    <xdr:to>
      <xdr:col>107</xdr:col>
      <xdr:colOff>50800</xdr:colOff>
      <xdr:row>84</xdr:row>
      <xdr:rowOff>162688</xdr:rowOff>
    </xdr:to>
    <xdr:cxnSp macro="">
      <xdr:nvCxnSpPr>
        <xdr:cNvPr id="532" name="直線コネクタ 531">
          <a:extLst>
            <a:ext uri="{FF2B5EF4-FFF2-40B4-BE49-F238E27FC236}">
              <a16:creationId xmlns:a16="http://schemas.microsoft.com/office/drawing/2014/main" id="{00000000-0008-0000-0200-000014020000}"/>
            </a:ext>
          </a:extLst>
        </xdr:cNvPr>
        <xdr:cNvCxnSpPr/>
      </xdr:nvCxnSpPr>
      <xdr:spPr>
        <a:xfrm>
          <a:off x="18573750" y="14564488"/>
          <a:ext cx="8413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101028</xdr:rowOff>
    </xdr:from>
    <xdr:to>
      <xdr:col>98</xdr:col>
      <xdr:colOff>38100</xdr:colOff>
      <xdr:row>85</xdr:row>
      <xdr:rowOff>31178</xdr:rowOff>
    </xdr:to>
    <xdr:sp macro="" textlink="">
      <xdr:nvSpPr>
        <xdr:cNvPr id="533" name="楕円 532">
          <a:extLst>
            <a:ext uri="{FF2B5EF4-FFF2-40B4-BE49-F238E27FC236}">
              <a16:creationId xmlns:a16="http://schemas.microsoft.com/office/drawing/2014/main" id="{00000000-0008-0000-0200-000015020000}"/>
            </a:ext>
          </a:extLst>
        </xdr:cNvPr>
        <xdr:cNvSpPr/>
      </xdr:nvSpPr>
      <xdr:spPr>
        <a:xfrm>
          <a:off x="17681575" y="14502828"/>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151828</xdr:rowOff>
    </xdr:from>
    <xdr:to>
      <xdr:col>102</xdr:col>
      <xdr:colOff>114300</xdr:colOff>
      <xdr:row>84</xdr:row>
      <xdr:rowOff>162688</xdr:rowOff>
    </xdr:to>
    <xdr:cxnSp macro="">
      <xdr:nvCxnSpPr>
        <xdr:cNvPr id="534" name="直線コネクタ 533">
          <a:extLst>
            <a:ext uri="{FF2B5EF4-FFF2-40B4-BE49-F238E27FC236}">
              <a16:creationId xmlns:a16="http://schemas.microsoft.com/office/drawing/2014/main" id="{00000000-0008-0000-0200-000016020000}"/>
            </a:ext>
          </a:extLst>
        </xdr:cNvPr>
        <xdr:cNvCxnSpPr/>
      </xdr:nvCxnSpPr>
      <xdr:spPr>
        <a:xfrm>
          <a:off x="17732375" y="14553628"/>
          <a:ext cx="841375" cy="10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163149</xdr:rowOff>
    </xdr:from>
    <xdr:ext cx="469744" cy="259045"/>
    <xdr:sp macro="" textlink="">
      <xdr:nvSpPr>
        <xdr:cNvPr id="535" name="n_1aveValue【消防施設】&#10;一人当たり面積">
          <a:extLst>
            <a:ext uri="{FF2B5EF4-FFF2-40B4-BE49-F238E27FC236}">
              <a16:creationId xmlns:a16="http://schemas.microsoft.com/office/drawing/2014/main" id="{00000000-0008-0000-0200-000017020000}"/>
            </a:ext>
          </a:extLst>
        </xdr:cNvPr>
        <xdr:cNvSpPr txBox="1"/>
      </xdr:nvSpPr>
      <xdr:spPr>
        <a:xfrm>
          <a:off x="20027977" y="14222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162005</xdr:rowOff>
    </xdr:from>
    <xdr:ext cx="469744" cy="259045"/>
    <xdr:sp macro="" textlink="">
      <xdr:nvSpPr>
        <xdr:cNvPr id="536" name="n_2aveValue【消防施設】&#10;一人当たり面積">
          <a:extLst>
            <a:ext uri="{FF2B5EF4-FFF2-40B4-BE49-F238E27FC236}">
              <a16:creationId xmlns:a16="http://schemas.microsoft.com/office/drawing/2014/main" id="{00000000-0008-0000-0200-000018020000}"/>
            </a:ext>
          </a:extLst>
        </xdr:cNvPr>
        <xdr:cNvSpPr txBox="1"/>
      </xdr:nvSpPr>
      <xdr:spPr>
        <a:xfrm>
          <a:off x="19189777" y="14220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124286</xdr:rowOff>
    </xdr:from>
    <xdr:ext cx="469744" cy="259045"/>
    <xdr:sp macro="" textlink="">
      <xdr:nvSpPr>
        <xdr:cNvPr id="537" name="n_3aveValue【消防施設】&#10;一人当たり面積">
          <a:extLst>
            <a:ext uri="{FF2B5EF4-FFF2-40B4-BE49-F238E27FC236}">
              <a16:creationId xmlns:a16="http://schemas.microsoft.com/office/drawing/2014/main" id="{00000000-0008-0000-0200-000019020000}"/>
            </a:ext>
          </a:extLst>
        </xdr:cNvPr>
        <xdr:cNvSpPr txBox="1"/>
      </xdr:nvSpPr>
      <xdr:spPr>
        <a:xfrm>
          <a:off x="18348402" y="14183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116285</xdr:rowOff>
    </xdr:from>
    <xdr:ext cx="469744" cy="259045"/>
    <xdr:sp macro="" textlink="">
      <xdr:nvSpPr>
        <xdr:cNvPr id="538" name="n_4aveValue【消防施設】&#10;一人当たり面積">
          <a:extLst>
            <a:ext uri="{FF2B5EF4-FFF2-40B4-BE49-F238E27FC236}">
              <a16:creationId xmlns:a16="http://schemas.microsoft.com/office/drawing/2014/main" id="{00000000-0008-0000-0200-00001A020000}"/>
            </a:ext>
          </a:extLst>
        </xdr:cNvPr>
        <xdr:cNvSpPr txBox="1"/>
      </xdr:nvSpPr>
      <xdr:spPr>
        <a:xfrm>
          <a:off x="17507027" y="14175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166324</xdr:rowOff>
    </xdr:from>
    <xdr:ext cx="469744" cy="259045"/>
    <xdr:sp macro="" textlink="">
      <xdr:nvSpPr>
        <xdr:cNvPr id="539" name="n_1mainValue【消防施設】&#10;一人当たり面積">
          <a:extLst>
            <a:ext uri="{FF2B5EF4-FFF2-40B4-BE49-F238E27FC236}">
              <a16:creationId xmlns:a16="http://schemas.microsoft.com/office/drawing/2014/main" id="{00000000-0008-0000-0200-00001B020000}"/>
            </a:ext>
          </a:extLst>
        </xdr:cNvPr>
        <xdr:cNvSpPr txBox="1"/>
      </xdr:nvSpPr>
      <xdr:spPr>
        <a:xfrm>
          <a:off x="20027977" y="14568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33165</xdr:rowOff>
    </xdr:from>
    <xdr:ext cx="469744" cy="259045"/>
    <xdr:sp macro="" textlink="">
      <xdr:nvSpPr>
        <xdr:cNvPr id="540" name="n_2mainValue【消防施設】&#10;一人当たり面積">
          <a:extLst>
            <a:ext uri="{FF2B5EF4-FFF2-40B4-BE49-F238E27FC236}">
              <a16:creationId xmlns:a16="http://schemas.microsoft.com/office/drawing/2014/main" id="{00000000-0008-0000-0200-00001C020000}"/>
            </a:ext>
          </a:extLst>
        </xdr:cNvPr>
        <xdr:cNvSpPr txBox="1"/>
      </xdr:nvSpPr>
      <xdr:spPr>
        <a:xfrm>
          <a:off x="19189777" y="14606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33165</xdr:rowOff>
    </xdr:from>
    <xdr:ext cx="469744" cy="259045"/>
    <xdr:sp macro="" textlink="">
      <xdr:nvSpPr>
        <xdr:cNvPr id="541" name="n_3mainValue【消防施設】&#10;一人当たり面積">
          <a:extLst>
            <a:ext uri="{FF2B5EF4-FFF2-40B4-BE49-F238E27FC236}">
              <a16:creationId xmlns:a16="http://schemas.microsoft.com/office/drawing/2014/main" id="{00000000-0008-0000-0200-00001D020000}"/>
            </a:ext>
          </a:extLst>
        </xdr:cNvPr>
        <xdr:cNvSpPr txBox="1"/>
      </xdr:nvSpPr>
      <xdr:spPr>
        <a:xfrm>
          <a:off x="18348402" y="14606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22305</xdr:rowOff>
    </xdr:from>
    <xdr:ext cx="469744" cy="259045"/>
    <xdr:sp macro="" textlink="">
      <xdr:nvSpPr>
        <xdr:cNvPr id="542" name="n_4mainValue【消防施設】&#10;一人当たり面積">
          <a:extLst>
            <a:ext uri="{FF2B5EF4-FFF2-40B4-BE49-F238E27FC236}">
              <a16:creationId xmlns:a16="http://schemas.microsoft.com/office/drawing/2014/main" id="{00000000-0008-0000-0200-00001E020000}"/>
            </a:ext>
          </a:extLst>
        </xdr:cNvPr>
        <xdr:cNvSpPr txBox="1"/>
      </xdr:nvSpPr>
      <xdr:spPr>
        <a:xfrm>
          <a:off x="17507027" y="14595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43" name="正方形/長方形 542">
          <a:extLst>
            <a:ext uri="{FF2B5EF4-FFF2-40B4-BE49-F238E27FC236}">
              <a16:creationId xmlns:a16="http://schemas.microsoft.com/office/drawing/2014/main" id="{00000000-0008-0000-0200-00001F020000}"/>
            </a:ext>
          </a:extLst>
        </xdr:cNvPr>
        <xdr:cNvSpPr/>
      </xdr:nvSpPr>
      <xdr:spPr>
        <a:xfrm>
          <a:off x="11826875" y="15621000"/>
          <a:ext cx="448627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44" name="正方形/長方形 543">
          <a:extLst>
            <a:ext uri="{FF2B5EF4-FFF2-40B4-BE49-F238E27FC236}">
              <a16:creationId xmlns:a16="http://schemas.microsoft.com/office/drawing/2014/main" id="{00000000-0008-0000-0200-000020020000}"/>
            </a:ext>
          </a:extLst>
        </xdr:cNvPr>
        <xdr:cNvSpPr/>
      </xdr:nvSpPr>
      <xdr:spPr>
        <a:xfrm>
          <a:off x="11944350" y="1628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45" name="正方形/長方形 544">
          <a:extLst>
            <a:ext uri="{FF2B5EF4-FFF2-40B4-BE49-F238E27FC236}">
              <a16:creationId xmlns:a16="http://schemas.microsoft.com/office/drawing/2014/main" id="{00000000-0008-0000-0200-000021020000}"/>
            </a:ext>
          </a:extLst>
        </xdr:cNvPr>
        <xdr:cNvSpPr/>
      </xdr:nvSpPr>
      <xdr:spPr>
        <a:xfrm>
          <a:off x="11944350" y="1648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46" name="正方形/長方形 545">
          <a:extLst>
            <a:ext uri="{FF2B5EF4-FFF2-40B4-BE49-F238E27FC236}">
              <a16:creationId xmlns:a16="http://schemas.microsoft.com/office/drawing/2014/main" id="{00000000-0008-0000-0200-000022020000}"/>
            </a:ext>
          </a:extLst>
        </xdr:cNvPr>
        <xdr:cNvSpPr/>
      </xdr:nvSpPr>
      <xdr:spPr>
        <a:xfrm>
          <a:off x="12912725" y="1628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47" name="正方形/長方形 546">
          <a:extLst>
            <a:ext uri="{FF2B5EF4-FFF2-40B4-BE49-F238E27FC236}">
              <a16:creationId xmlns:a16="http://schemas.microsoft.com/office/drawing/2014/main" id="{00000000-0008-0000-0200-000023020000}"/>
            </a:ext>
          </a:extLst>
        </xdr:cNvPr>
        <xdr:cNvSpPr/>
      </xdr:nvSpPr>
      <xdr:spPr>
        <a:xfrm>
          <a:off x="12912725" y="1648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48" name="正方形/長方形 547">
          <a:extLst>
            <a:ext uri="{FF2B5EF4-FFF2-40B4-BE49-F238E27FC236}">
              <a16:creationId xmlns:a16="http://schemas.microsoft.com/office/drawing/2014/main" id="{00000000-0008-0000-0200-000024020000}"/>
            </a:ext>
          </a:extLst>
        </xdr:cNvPr>
        <xdr:cNvSpPr/>
      </xdr:nvSpPr>
      <xdr:spPr>
        <a:xfrm>
          <a:off x="13998575" y="1628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49" name="正方形/長方形 548">
          <a:extLst>
            <a:ext uri="{FF2B5EF4-FFF2-40B4-BE49-F238E27FC236}">
              <a16:creationId xmlns:a16="http://schemas.microsoft.com/office/drawing/2014/main" id="{00000000-0008-0000-0200-000025020000}"/>
            </a:ext>
          </a:extLst>
        </xdr:cNvPr>
        <xdr:cNvSpPr/>
      </xdr:nvSpPr>
      <xdr:spPr>
        <a:xfrm>
          <a:off x="13998575" y="1648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50" name="正方形/長方形 549">
          <a:extLst>
            <a:ext uri="{FF2B5EF4-FFF2-40B4-BE49-F238E27FC236}">
              <a16:creationId xmlns:a16="http://schemas.microsoft.com/office/drawing/2014/main" id="{00000000-0008-0000-0200-000026020000}"/>
            </a:ext>
          </a:extLst>
        </xdr:cNvPr>
        <xdr:cNvSpPr/>
      </xdr:nvSpPr>
      <xdr:spPr>
        <a:xfrm>
          <a:off x="11826875" y="16764000"/>
          <a:ext cx="448627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51" name="テキスト ボックス 550">
          <a:extLst>
            <a:ext uri="{FF2B5EF4-FFF2-40B4-BE49-F238E27FC236}">
              <a16:creationId xmlns:a16="http://schemas.microsoft.com/office/drawing/2014/main" id="{00000000-0008-0000-0200-000027020000}"/>
            </a:ext>
          </a:extLst>
        </xdr:cNvPr>
        <xdr:cNvSpPr txBox="1"/>
      </xdr:nvSpPr>
      <xdr:spPr>
        <a:xfrm>
          <a:off x="11788775"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52" name="直線コネクタ 551">
          <a:extLst>
            <a:ext uri="{FF2B5EF4-FFF2-40B4-BE49-F238E27FC236}">
              <a16:creationId xmlns:a16="http://schemas.microsoft.com/office/drawing/2014/main" id="{00000000-0008-0000-0200-000028020000}"/>
            </a:ext>
          </a:extLst>
        </xdr:cNvPr>
        <xdr:cNvCxnSpPr/>
      </xdr:nvCxnSpPr>
      <xdr:spPr>
        <a:xfrm>
          <a:off x="11826875" y="19050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553" name="テキスト ボックス 552">
          <a:extLst>
            <a:ext uri="{FF2B5EF4-FFF2-40B4-BE49-F238E27FC236}">
              <a16:creationId xmlns:a16="http://schemas.microsoft.com/office/drawing/2014/main" id="{00000000-0008-0000-0200-000029020000}"/>
            </a:ext>
          </a:extLst>
        </xdr:cNvPr>
        <xdr:cNvSpPr txBox="1"/>
      </xdr:nvSpPr>
      <xdr:spPr>
        <a:xfrm>
          <a:off x="1138827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554" name="直線コネクタ 553">
          <a:extLst>
            <a:ext uri="{FF2B5EF4-FFF2-40B4-BE49-F238E27FC236}">
              <a16:creationId xmlns:a16="http://schemas.microsoft.com/office/drawing/2014/main" id="{00000000-0008-0000-0200-00002A020000}"/>
            </a:ext>
          </a:extLst>
        </xdr:cNvPr>
        <xdr:cNvCxnSpPr/>
      </xdr:nvCxnSpPr>
      <xdr:spPr>
        <a:xfrm>
          <a:off x="11826875" y="18669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555" name="テキスト ボックス 554">
          <a:extLst>
            <a:ext uri="{FF2B5EF4-FFF2-40B4-BE49-F238E27FC236}">
              <a16:creationId xmlns:a16="http://schemas.microsoft.com/office/drawing/2014/main" id="{00000000-0008-0000-0200-00002B020000}"/>
            </a:ext>
          </a:extLst>
        </xdr:cNvPr>
        <xdr:cNvSpPr txBox="1"/>
      </xdr:nvSpPr>
      <xdr:spPr>
        <a:xfrm>
          <a:off x="1138827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556" name="直線コネクタ 555">
          <a:extLst>
            <a:ext uri="{FF2B5EF4-FFF2-40B4-BE49-F238E27FC236}">
              <a16:creationId xmlns:a16="http://schemas.microsoft.com/office/drawing/2014/main" id="{00000000-0008-0000-0200-00002C020000}"/>
            </a:ext>
          </a:extLst>
        </xdr:cNvPr>
        <xdr:cNvCxnSpPr/>
      </xdr:nvCxnSpPr>
      <xdr:spPr>
        <a:xfrm>
          <a:off x="11826875" y="18288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557" name="テキスト ボックス 556">
          <a:extLst>
            <a:ext uri="{FF2B5EF4-FFF2-40B4-BE49-F238E27FC236}">
              <a16:creationId xmlns:a16="http://schemas.microsoft.com/office/drawing/2014/main" id="{00000000-0008-0000-0200-00002D020000}"/>
            </a:ext>
          </a:extLst>
        </xdr:cNvPr>
        <xdr:cNvSpPr txBox="1"/>
      </xdr:nvSpPr>
      <xdr:spPr>
        <a:xfrm>
          <a:off x="11442866"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558" name="直線コネクタ 557">
          <a:extLst>
            <a:ext uri="{FF2B5EF4-FFF2-40B4-BE49-F238E27FC236}">
              <a16:creationId xmlns:a16="http://schemas.microsoft.com/office/drawing/2014/main" id="{00000000-0008-0000-0200-00002E020000}"/>
            </a:ext>
          </a:extLst>
        </xdr:cNvPr>
        <xdr:cNvCxnSpPr/>
      </xdr:nvCxnSpPr>
      <xdr:spPr>
        <a:xfrm>
          <a:off x="11826875" y="17907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559" name="テキスト ボックス 558">
          <a:extLst>
            <a:ext uri="{FF2B5EF4-FFF2-40B4-BE49-F238E27FC236}">
              <a16:creationId xmlns:a16="http://schemas.microsoft.com/office/drawing/2014/main" id="{00000000-0008-0000-0200-00002F020000}"/>
            </a:ext>
          </a:extLst>
        </xdr:cNvPr>
        <xdr:cNvSpPr txBox="1"/>
      </xdr:nvSpPr>
      <xdr:spPr>
        <a:xfrm>
          <a:off x="11442866"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560" name="直線コネクタ 559">
          <a:extLst>
            <a:ext uri="{FF2B5EF4-FFF2-40B4-BE49-F238E27FC236}">
              <a16:creationId xmlns:a16="http://schemas.microsoft.com/office/drawing/2014/main" id="{00000000-0008-0000-0200-000030020000}"/>
            </a:ext>
          </a:extLst>
        </xdr:cNvPr>
        <xdr:cNvCxnSpPr/>
      </xdr:nvCxnSpPr>
      <xdr:spPr>
        <a:xfrm>
          <a:off x="11826875" y="17526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561" name="テキスト ボックス 560">
          <a:extLst>
            <a:ext uri="{FF2B5EF4-FFF2-40B4-BE49-F238E27FC236}">
              <a16:creationId xmlns:a16="http://schemas.microsoft.com/office/drawing/2014/main" id="{00000000-0008-0000-0200-000031020000}"/>
            </a:ext>
          </a:extLst>
        </xdr:cNvPr>
        <xdr:cNvSpPr txBox="1"/>
      </xdr:nvSpPr>
      <xdr:spPr>
        <a:xfrm>
          <a:off x="11442866"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562" name="直線コネクタ 561">
          <a:extLst>
            <a:ext uri="{FF2B5EF4-FFF2-40B4-BE49-F238E27FC236}">
              <a16:creationId xmlns:a16="http://schemas.microsoft.com/office/drawing/2014/main" id="{00000000-0008-0000-0200-000032020000}"/>
            </a:ext>
          </a:extLst>
        </xdr:cNvPr>
        <xdr:cNvCxnSpPr/>
      </xdr:nvCxnSpPr>
      <xdr:spPr>
        <a:xfrm>
          <a:off x="11826875" y="17145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563" name="テキスト ボックス 562">
          <a:extLst>
            <a:ext uri="{FF2B5EF4-FFF2-40B4-BE49-F238E27FC236}">
              <a16:creationId xmlns:a16="http://schemas.microsoft.com/office/drawing/2014/main" id="{00000000-0008-0000-0200-000033020000}"/>
            </a:ext>
          </a:extLst>
        </xdr:cNvPr>
        <xdr:cNvSpPr txBox="1"/>
      </xdr:nvSpPr>
      <xdr:spPr>
        <a:xfrm>
          <a:off x="11506986"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64" name="直線コネクタ 563">
          <a:extLst>
            <a:ext uri="{FF2B5EF4-FFF2-40B4-BE49-F238E27FC236}">
              <a16:creationId xmlns:a16="http://schemas.microsoft.com/office/drawing/2014/main" id="{00000000-0008-0000-0200-000034020000}"/>
            </a:ext>
          </a:extLst>
        </xdr:cNvPr>
        <xdr:cNvCxnSpPr/>
      </xdr:nvCxnSpPr>
      <xdr:spPr>
        <a:xfrm>
          <a:off x="11826875" y="16764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65" name="【庁舎】&#10;有形固定資産減価償却率グラフ枠">
          <a:extLst>
            <a:ext uri="{FF2B5EF4-FFF2-40B4-BE49-F238E27FC236}">
              <a16:creationId xmlns:a16="http://schemas.microsoft.com/office/drawing/2014/main" id="{00000000-0008-0000-0200-000035020000}"/>
            </a:ext>
          </a:extLst>
        </xdr:cNvPr>
        <xdr:cNvSpPr/>
      </xdr:nvSpPr>
      <xdr:spPr>
        <a:xfrm>
          <a:off x="11826875" y="16764000"/>
          <a:ext cx="448627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107</xdr:row>
      <xdr:rowOff>69850</xdr:rowOff>
    </xdr:to>
    <xdr:cxnSp macro="">
      <xdr:nvCxnSpPr>
        <xdr:cNvPr id="566" name="直線コネクタ 565">
          <a:extLst>
            <a:ext uri="{FF2B5EF4-FFF2-40B4-BE49-F238E27FC236}">
              <a16:creationId xmlns:a16="http://schemas.microsoft.com/office/drawing/2014/main" id="{00000000-0008-0000-0200-000036020000}"/>
            </a:ext>
          </a:extLst>
        </xdr:cNvPr>
        <xdr:cNvCxnSpPr/>
      </xdr:nvCxnSpPr>
      <xdr:spPr>
        <a:xfrm flipV="1">
          <a:off x="15509239" y="1714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73677</xdr:rowOff>
    </xdr:from>
    <xdr:ext cx="469744" cy="259045"/>
    <xdr:sp macro="" textlink="">
      <xdr:nvSpPr>
        <xdr:cNvPr id="567" name="【庁舎】&#10;有形固定資産減価償却率最小値テキスト">
          <a:extLst>
            <a:ext uri="{FF2B5EF4-FFF2-40B4-BE49-F238E27FC236}">
              <a16:creationId xmlns:a16="http://schemas.microsoft.com/office/drawing/2014/main" id="{00000000-0008-0000-0200-000037020000}"/>
            </a:ext>
          </a:extLst>
        </xdr:cNvPr>
        <xdr:cNvSpPr txBox="1"/>
      </xdr:nvSpPr>
      <xdr:spPr>
        <a:xfrm>
          <a:off x="15547975"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69850</xdr:rowOff>
    </xdr:from>
    <xdr:to>
      <xdr:col>86</xdr:col>
      <xdr:colOff>25400</xdr:colOff>
      <xdr:row>107</xdr:row>
      <xdr:rowOff>69850</xdr:rowOff>
    </xdr:to>
    <xdr:cxnSp macro="">
      <xdr:nvCxnSpPr>
        <xdr:cNvPr id="568" name="直線コネクタ 567">
          <a:extLst>
            <a:ext uri="{FF2B5EF4-FFF2-40B4-BE49-F238E27FC236}">
              <a16:creationId xmlns:a16="http://schemas.microsoft.com/office/drawing/2014/main" id="{00000000-0008-0000-0200-000038020000}"/>
            </a:ext>
          </a:extLst>
        </xdr:cNvPr>
        <xdr:cNvCxnSpPr/>
      </xdr:nvCxnSpPr>
      <xdr:spPr>
        <a:xfrm>
          <a:off x="15420975" y="18415000"/>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340478" cy="259045"/>
    <xdr:sp macro="" textlink="">
      <xdr:nvSpPr>
        <xdr:cNvPr id="569" name="【庁舎】&#10;有形固定資産減価償却率最大値テキスト">
          <a:extLst>
            <a:ext uri="{FF2B5EF4-FFF2-40B4-BE49-F238E27FC236}">
              <a16:creationId xmlns:a16="http://schemas.microsoft.com/office/drawing/2014/main" id="{00000000-0008-0000-0200-000039020000}"/>
            </a:ext>
          </a:extLst>
        </xdr:cNvPr>
        <xdr:cNvSpPr txBox="1"/>
      </xdr:nvSpPr>
      <xdr:spPr>
        <a:xfrm>
          <a:off x="15547975" y="1692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570" name="直線コネクタ 569">
          <a:extLst>
            <a:ext uri="{FF2B5EF4-FFF2-40B4-BE49-F238E27FC236}">
              <a16:creationId xmlns:a16="http://schemas.microsoft.com/office/drawing/2014/main" id="{00000000-0008-0000-0200-00003A020000}"/>
            </a:ext>
          </a:extLst>
        </xdr:cNvPr>
        <xdr:cNvCxnSpPr/>
      </xdr:nvCxnSpPr>
      <xdr:spPr>
        <a:xfrm>
          <a:off x="15420975" y="17145000"/>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29227</xdr:rowOff>
    </xdr:from>
    <xdr:ext cx="405111" cy="259045"/>
    <xdr:sp macro="" textlink="">
      <xdr:nvSpPr>
        <xdr:cNvPr id="571" name="【庁舎】&#10;有形固定資産減価償却率平均値テキスト">
          <a:extLst>
            <a:ext uri="{FF2B5EF4-FFF2-40B4-BE49-F238E27FC236}">
              <a16:creationId xmlns:a16="http://schemas.microsoft.com/office/drawing/2014/main" id="{00000000-0008-0000-0200-00003B020000}"/>
            </a:ext>
          </a:extLst>
        </xdr:cNvPr>
        <xdr:cNvSpPr txBox="1"/>
      </xdr:nvSpPr>
      <xdr:spPr>
        <a:xfrm>
          <a:off x="15547975" y="180314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50800</xdr:rowOff>
    </xdr:from>
    <xdr:to>
      <xdr:col>85</xdr:col>
      <xdr:colOff>177800</xdr:colOff>
      <xdr:row>105</xdr:row>
      <xdr:rowOff>152400</xdr:rowOff>
    </xdr:to>
    <xdr:sp macro="" textlink="">
      <xdr:nvSpPr>
        <xdr:cNvPr id="572" name="フローチャート: 判断 571">
          <a:extLst>
            <a:ext uri="{FF2B5EF4-FFF2-40B4-BE49-F238E27FC236}">
              <a16:creationId xmlns:a16="http://schemas.microsoft.com/office/drawing/2014/main" id="{00000000-0008-0000-0200-00003C020000}"/>
            </a:ext>
          </a:extLst>
        </xdr:cNvPr>
        <xdr:cNvSpPr/>
      </xdr:nvSpPr>
      <xdr:spPr>
        <a:xfrm>
          <a:off x="15459075" y="18053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24130</xdr:rowOff>
    </xdr:from>
    <xdr:to>
      <xdr:col>81</xdr:col>
      <xdr:colOff>101600</xdr:colOff>
      <xdr:row>104</xdr:row>
      <xdr:rowOff>125730</xdr:rowOff>
    </xdr:to>
    <xdr:sp macro="" textlink="">
      <xdr:nvSpPr>
        <xdr:cNvPr id="573" name="フローチャート: 判断 572">
          <a:extLst>
            <a:ext uri="{FF2B5EF4-FFF2-40B4-BE49-F238E27FC236}">
              <a16:creationId xmlns:a16="http://schemas.microsoft.com/office/drawing/2014/main" id="{00000000-0008-0000-0200-00003D020000}"/>
            </a:ext>
          </a:extLst>
        </xdr:cNvPr>
        <xdr:cNvSpPr/>
      </xdr:nvSpPr>
      <xdr:spPr>
        <a:xfrm>
          <a:off x="14658975" y="17854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22861</xdr:rowOff>
    </xdr:from>
    <xdr:to>
      <xdr:col>76</xdr:col>
      <xdr:colOff>165100</xdr:colOff>
      <xdr:row>104</xdr:row>
      <xdr:rowOff>124461</xdr:rowOff>
    </xdr:to>
    <xdr:sp macro="" textlink="">
      <xdr:nvSpPr>
        <xdr:cNvPr id="574" name="フローチャート: 判断 573">
          <a:extLst>
            <a:ext uri="{FF2B5EF4-FFF2-40B4-BE49-F238E27FC236}">
              <a16:creationId xmlns:a16="http://schemas.microsoft.com/office/drawing/2014/main" id="{00000000-0008-0000-0200-00003E020000}"/>
            </a:ext>
          </a:extLst>
        </xdr:cNvPr>
        <xdr:cNvSpPr/>
      </xdr:nvSpPr>
      <xdr:spPr>
        <a:xfrm>
          <a:off x="13817600" y="17853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39370</xdr:rowOff>
    </xdr:from>
    <xdr:to>
      <xdr:col>72</xdr:col>
      <xdr:colOff>38100</xdr:colOff>
      <xdr:row>104</xdr:row>
      <xdr:rowOff>140970</xdr:rowOff>
    </xdr:to>
    <xdr:sp macro="" textlink="">
      <xdr:nvSpPr>
        <xdr:cNvPr id="575" name="フローチャート: 判断 574">
          <a:extLst>
            <a:ext uri="{FF2B5EF4-FFF2-40B4-BE49-F238E27FC236}">
              <a16:creationId xmlns:a16="http://schemas.microsoft.com/office/drawing/2014/main" id="{00000000-0008-0000-0200-00003F020000}"/>
            </a:ext>
          </a:extLst>
        </xdr:cNvPr>
        <xdr:cNvSpPr/>
      </xdr:nvSpPr>
      <xdr:spPr>
        <a:xfrm>
          <a:off x="12976225" y="17870170"/>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44450</xdr:rowOff>
    </xdr:from>
    <xdr:to>
      <xdr:col>67</xdr:col>
      <xdr:colOff>101600</xdr:colOff>
      <xdr:row>104</xdr:row>
      <xdr:rowOff>146050</xdr:rowOff>
    </xdr:to>
    <xdr:sp macro="" textlink="">
      <xdr:nvSpPr>
        <xdr:cNvPr id="576" name="フローチャート: 判断 575">
          <a:extLst>
            <a:ext uri="{FF2B5EF4-FFF2-40B4-BE49-F238E27FC236}">
              <a16:creationId xmlns:a16="http://schemas.microsoft.com/office/drawing/2014/main" id="{00000000-0008-0000-0200-000040020000}"/>
            </a:ext>
          </a:extLst>
        </xdr:cNvPr>
        <xdr:cNvSpPr/>
      </xdr:nvSpPr>
      <xdr:spPr>
        <a:xfrm>
          <a:off x="12125325" y="1787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77" name="テキスト ボックス 576">
          <a:extLst>
            <a:ext uri="{FF2B5EF4-FFF2-40B4-BE49-F238E27FC236}">
              <a16:creationId xmlns:a16="http://schemas.microsoft.com/office/drawing/2014/main" id="{00000000-0008-0000-0200-000041020000}"/>
            </a:ext>
          </a:extLst>
        </xdr:cNvPr>
        <xdr:cNvSpPr txBox="1"/>
      </xdr:nvSpPr>
      <xdr:spPr>
        <a:xfrm>
          <a:off x="153289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78" name="テキスト ボックス 577">
          <a:extLst>
            <a:ext uri="{FF2B5EF4-FFF2-40B4-BE49-F238E27FC236}">
              <a16:creationId xmlns:a16="http://schemas.microsoft.com/office/drawing/2014/main" id="{00000000-0008-0000-0200-000042020000}"/>
            </a:ext>
          </a:extLst>
        </xdr:cNvPr>
        <xdr:cNvSpPr txBox="1"/>
      </xdr:nvSpPr>
      <xdr:spPr>
        <a:xfrm>
          <a:off x="145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79" name="テキスト ボックス 578">
          <a:extLst>
            <a:ext uri="{FF2B5EF4-FFF2-40B4-BE49-F238E27FC236}">
              <a16:creationId xmlns:a16="http://schemas.microsoft.com/office/drawing/2014/main" id="{00000000-0008-0000-0200-000043020000}"/>
            </a:ext>
          </a:extLst>
        </xdr:cNvPr>
        <xdr:cNvSpPr txBox="1"/>
      </xdr:nvSpPr>
      <xdr:spPr>
        <a:xfrm>
          <a:off x="1368742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80" name="テキスト ボックス 579">
          <a:extLst>
            <a:ext uri="{FF2B5EF4-FFF2-40B4-BE49-F238E27FC236}">
              <a16:creationId xmlns:a16="http://schemas.microsoft.com/office/drawing/2014/main" id="{00000000-0008-0000-0200-000044020000}"/>
            </a:ext>
          </a:extLst>
        </xdr:cNvPr>
        <xdr:cNvSpPr txBox="1"/>
      </xdr:nvSpPr>
      <xdr:spPr>
        <a:xfrm>
          <a:off x="128460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81" name="テキスト ボックス 580">
          <a:extLst>
            <a:ext uri="{FF2B5EF4-FFF2-40B4-BE49-F238E27FC236}">
              <a16:creationId xmlns:a16="http://schemas.microsoft.com/office/drawing/2014/main" id="{00000000-0008-0000-0200-000045020000}"/>
            </a:ext>
          </a:extLst>
        </xdr:cNvPr>
        <xdr:cNvSpPr txBox="1"/>
      </xdr:nvSpPr>
      <xdr:spPr>
        <a:xfrm>
          <a:off x="119951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121920</xdr:rowOff>
    </xdr:from>
    <xdr:to>
      <xdr:col>85</xdr:col>
      <xdr:colOff>177800</xdr:colOff>
      <xdr:row>105</xdr:row>
      <xdr:rowOff>52070</xdr:rowOff>
    </xdr:to>
    <xdr:sp macro="" textlink="">
      <xdr:nvSpPr>
        <xdr:cNvPr id="582" name="楕円 581">
          <a:extLst>
            <a:ext uri="{FF2B5EF4-FFF2-40B4-BE49-F238E27FC236}">
              <a16:creationId xmlns:a16="http://schemas.microsoft.com/office/drawing/2014/main" id="{00000000-0008-0000-0200-000046020000}"/>
            </a:ext>
          </a:extLst>
        </xdr:cNvPr>
        <xdr:cNvSpPr/>
      </xdr:nvSpPr>
      <xdr:spPr>
        <a:xfrm>
          <a:off x="15459075" y="1795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144797</xdr:rowOff>
    </xdr:from>
    <xdr:ext cx="405111" cy="259045"/>
    <xdr:sp macro="" textlink="">
      <xdr:nvSpPr>
        <xdr:cNvPr id="583" name="【庁舎】&#10;有形固定資産減価償却率該当値テキスト">
          <a:extLst>
            <a:ext uri="{FF2B5EF4-FFF2-40B4-BE49-F238E27FC236}">
              <a16:creationId xmlns:a16="http://schemas.microsoft.com/office/drawing/2014/main" id="{00000000-0008-0000-0200-000047020000}"/>
            </a:ext>
          </a:extLst>
        </xdr:cNvPr>
        <xdr:cNvSpPr txBox="1"/>
      </xdr:nvSpPr>
      <xdr:spPr>
        <a:xfrm>
          <a:off x="15547975" y="17804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30480</xdr:rowOff>
    </xdr:from>
    <xdr:to>
      <xdr:col>81</xdr:col>
      <xdr:colOff>101600</xdr:colOff>
      <xdr:row>104</xdr:row>
      <xdr:rowOff>132080</xdr:rowOff>
    </xdr:to>
    <xdr:sp macro="" textlink="">
      <xdr:nvSpPr>
        <xdr:cNvPr id="584" name="楕円 583">
          <a:extLst>
            <a:ext uri="{FF2B5EF4-FFF2-40B4-BE49-F238E27FC236}">
              <a16:creationId xmlns:a16="http://schemas.microsoft.com/office/drawing/2014/main" id="{00000000-0008-0000-0200-000048020000}"/>
            </a:ext>
          </a:extLst>
        </xdr:cNvPr>
        <xdr:cNvSpPr/>
      </xdr:nvSpPr>
      <xdr:spPr>
        <a:xfrm>
          <a:off x="14658975" y="1786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81280</xdr:rowOff>
    </xdr:from>
    <xdr:to>
      <xdr:col>85</xdr:col>
      <xdr:colOff>127000</xdr:colOff>
      <xdr:row>105</xdr:row>
      <xdr:rowOff>1270</xdr:rowOff>
    </xdr:to>
    <xdr:cxnSp macro="">
      <xdr:nvCxnSpPr>
        <xdr:cNvPr id="585" name="直線コネクタ 584">
          <a:extLst>
            <a:ext uri="{FF2B5EF4-FFF2-40B4-BE49-F238E27FC236}">
              <a16:creationId xmlns:a16="http://schemas.microsoft.com/office/drawing/2014/main" id="{00000000-0008-0000-0200-000049020000}"/>
            </a:ext>
          </a:extLst>
        </xdr:cNvPr>
        <xdr:cNvCxnSpPr/>
      </xdr:nvCxnSpPr>
      <xdr:spPr>
        <a:xfrm>
          <a:off x="14709775" y="17912080"/>
          <a:ext cx="8001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86361</xdr:rowOff>
    </xdr:from>
    <xdr:to>
      <xdr:col>76</xdr:col>
      <xdr:colOff>165100</xdr:colOff>
      <xdr:row>104</xdr:row>
      <xdr:rowOff>16511</xdr:rowOff>
    </xdr:to>
    <xdr:sp macro="" textlink="">
      <xdr:nvSpPr>
        <xdr:cNvPr id="586" name="楕円 585">
          <a:extLst>
            <a:ext uri="{FF2B5EF4-FFF2-40B4-BE49-F238E27FC236}">
              <a16:creationId xmlns:a16="http://schemas.microsoft.com/office/drawing/2014/main" id="{00000000-0008-0000-0200-00004A020000}"/>
            </a:ext>
          </a:extLst>
        </xdr:cNvPr>
        <xdr:cNvSpPr/>
      </xdr:nvSpPr>
      <xdr:spPr>
        <a:xfrm>
          <a:off x="13817600" y="17745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137161</xdr:rowOff>
    </xdr:from>
    <xdr:to>
      <xdr:col>81</xdr:col>
      <xdr:colOff>50800</xdr:colOff>
      <xdr:row>104</xdr:row>
      <xdr:rowOff>81280</xdr:rowOff>
    </xdr:to>
    <xdr:cxnSp macro="">
      <xdr:nvCxnSpPr>
        <xdr:cNvPr id="587" name="直線コネクタ 586">
          <a:extLst>
            <a:ext uri="{FF2B5EF4-FFF2-40B4-BE49-F238E27FC236}">
              <a16:creationId xmlns:a16="http://schemas.microsoft.com/office/drawing/2014/main" id="{00000000-0008-0000-0200-00004B020000}"/>
            </a:ext>
          </a:extLst>
        </xdr:cNvPr>
        <xdr:cNvCxnSpPr/>
      </xdr:nvCxnSpPr>
      <xdr:spPr>
        <a:xfrm>
          <a:off x="13868400" y="17796511"/>
          <a:ext cx="841375" cy="115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64770</xdr:rowOff>
    </xdr:from>
    <xdr:to>
      <xdr:col>72</xdr:col>
      <xdr:colOff>38100</xdr:colOff>
      <xdr:row>103</xdr:row>
      <xdr:rowOff>166370</xdr:rowOff>
    </xdr:to>
    <xdr:sp macro="" textlink="">
      <xdr:nvSpPr>
        <xdr:cNvPr id="588" name="楕円 587">
          <a:extLst>
            <a:ext uri="{FF2B5EF4-FFF2-40B4-BE49-F238E27FC236}">
              <a16:creationId xmlns:a16="http://schemas.microsoft.com/office/drawing/2014/main" id="{00000000-0008-0000-0200-00004C020000}"/>
            </a:ext>
          </a:extLst>
        </xdr:cNvPr>
        <xdr:cNvSpPr/>
      </xdr:nvSpPr>
      <xdr:spPr>
        <a:xfrm>
          <a:off x="12976225" y="17724120"/>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115570</xdr:rowOff>
    </xdr:from>
    <xdr:to>
      <xdr:col>76</xdr:col>
      <xdr:colOff>114300</xdr:colOff>
      <xdr:row>103</xdr:row>
      <xdr:rowOff>137161</xdr:rowOff>
    </xdr:to>
    <xdr:cxnSp macro="">
      <xdr:nvCxnSpPr>
        <xdr:cNvPr id="589" name="直線コネクタ 588">
          <a:extLst>
            <a:ext uri="{FF2B5EF4-FFF2-40B4-BE49-F238E27FC236}">
              <a16:creationId xmlns:a16="http://schemas.microsoft.com/office/drawing/2014/main" id="{00000000-0008-0000-0200-00004D020000}"/>
            </a:ext>
          </a:extLst>
        </xdr:cNvPr>
        <xdr:cNvCxnSpPr/>
      </xdr:nvCxnSpPr>
      <xdr:spPr>
        <a:xfrm>
          <a:off x="13027025" y="17774920"/>
          <a:ext cx="841375" cy="21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38100</xdr:rowOff>
    </xdr:from>
    <xdr:to>
      <xdr:col>67</xdr:col>
      <xdr:colOff>101600</xdr:colOff>
      <xdr:row>103</xdr:row>
      <xdr:rowOff>139700</xdr:rowOff>
    </xdr:to>
    <xdr:sp macro="" textlink="">
      <xdr:nvSpPr>
        <xdr:cNvPr id="590" name="楕円 589">
          <a:extLst>
            <a:ext uri="{FF2B5EF4-FFF2-40B4-BE49-F238E27FC236}">
              <a16:creationId xmlns:a16="http://schemas.microsoft.com/office/drawing/2014/main" id="{00000000-0008-0000-0200-00004E020000}"/>
            </a:ext>
          </a:extLst>
        </xdr:cNvPr>
        <xdr:cNvSpPr/>
      </xdr:nvSpPr>
      <xdr:spPr>
        <a:xfrm>
          <a:off x="12125325" y="1769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88900</xdr:rowOff>
    </xdr:from>
    <xdr:to>
      <xdr:col>71</xdr:col>
      <xdr:colOff>177800</xdr:colOff>
      <xdr:row>103</xdr:row>
      <xdr:rowOff>115570</xdr:rowOff>
    </xdr:to>
    <xdr:cxnSp macro="">
      <xdr:nvCxnSpPr>
        <xdr:cNvPr id="591" name="直線コネクタ 590">
          <a:extLst>
            <a:ext uri="{FF2B5EF4-FFF2-40B4-BE49-F238E27FC236}">
              <a16:creationId xmlns:a16="http://schemas.microsoft.com/office/drawing/2014/main" id="{00000000-0008-0000-0200-00004F020000}"/>
            </a:ext>
          </a:extLst>
        </xdr:cNvPr>
        <xdr:cNvCxnSpPr/>
      </xdr:nvCxnSpPr>
      <xdr:spPr>
        <a:xfrm>
          <a:off x="12176125" y="17748250"/>
          <a:ext cx="8509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142257</xdr:rowOff>
    </xdr:from>
    <xdr:ext cx="405111" cy="259045"/>
    <xdr:sp macro="" textlink="">
      <xdr:nvSpPr>
        <xdr:cNvPr id="592" name="n_1aveValue【庁舎】&#10;有形固定資産減価償却率">
          <a:extLst>
            <a:ext uri="{FF2B5EF4-FFF2-40B4-BE49-F238E27FC236}">
              <a16:creationId xmlns:a16="http://schemas.microsoft.com/office/drawing/2014/main" id="{00000000-0008-0000-0200-000050020000}"/>
            </a:ext>
          </a:extLst>
        </xdr:cNvPr>
        <xdr:cNvSpPr txBox="1"/>
      </xdr:nvSpPr>
      <xdr:spPr>
        <a:xfrm>
          <a:off x="14504044" y="17630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115588</xdr:rowOff>
    </xdr:from>
    <xdr:ext cx="405111" cy="259045"/>
    <xdr:sp macro="" textlink="">
      <xdr:nvSpPr>
        <xdr:cNvPr id="593" name="n_2aveValue【庁舎】&#10;有形固定資産減価償却率">
          <a:extLst>
            <a:ext uri="{FF2B5EF4-FFF2-40B4-BE49-F238E27FC236}">
              <a16:creationId xmlns:a16="http://schemas.microsoft.com/office/drawing/2014/main" id="{00000000-0008-0000-0200-000051020000}"/>
            </a:ext>
          </a:extLst>
        </xdr:cNvPr>
        <xdr:cNvSpPr txBox="1"/>
      </xdr:nvSpPr>
      <xdr:spPr>
        <a:xfrm>
          <a:off x="13675369" y="17946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132097</xdr:rowOff>
    </xdr:from>
    <xdr:ext cx="405111" cy="259045"/>
    <xdr:sp macro="" textlink="">
      <xdr:nvSpPr>
        <xdr:cNvPr id="594" name="n_3aveValue【庁舎】&#10;有形固定資産減価償却率">
          <a:extLst>
            <a:ext uri="{FF2B5EF4-FFF2-40B4-BE49-F238E27FC236}">
              <a16:creationId xmlns:a16="http://schemas.microsoft.com/office/drawing/2014/main" id="{00000000-0008-0000-0200-000052020000}"/>
            </a:ext>
          </a:extLst>
        </xdr:cNvPr>
        <xdr:cNvSpPr txBox="1"/>
      </xdr:nvSpPr>
      <xdr:spPr>
        <a:xfrm>
          <a:off x="12833994" y="17962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137177</xdr:rowOff>
    </xdr:from>
    <xdr:ext cx="405111" cy="259045"/>
    <xdr:sp macro="" textlink="">
      <xdr:nvSpPr>
        <xdr:cNvPr id="595" name="n_4aveValue【庁舎】&#10;有形固定資産減価償却率">
          <a:extLst>
            <a:ext uri="{FF2B5EF4-FFF2-40B4-BE49-F238E27FC236}">
              <a16:creationId xmlns:a16="http://schemas.microsoft.com/office/drawing/2014/main" id="{00000000-0008-0000-0200-000053020000}"/>
            </a:ext>
          </a:extLst>
        </xdr:cNvPr>
        <xdr:cNvSpPr txBox="1"/>
      </xdr:nvSpPr>
      <xdr:spPr>
        <a:xfrm>
          <a:off x="11983094" y="17967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104</xdr:row>
      <xdr:rowOff>123207</xdr:rowOff>
    </xdr:from>
    <xdr:ext cx="405111" cy="259045"/>
    <xdr:sp macro="" textlink="">
      <xdr:nvSpPr>
        <xdr:cNvPr id="596" name="n_1mainValue【庁舎】&#10;有形固定資産減価償却率">
          <a:extLst>
            <a:ext uri="{FF2B5EF4-FFF2-40B4-BE49-F238E27FC236}">
              <a16:creationId xmlns:a16="http://schemas.microsoft.com/office/drawing/2014/main" id="{00000000-0008-0000-0200-000054020000}"/>
            </a:ext>
          </a:extLst>
        </xdr:cNvPr>
        <xdr:cNvSpPr txBox="1"/>
      </xdr:nvSpPr>
      <xdr:spPr>
        <a:xfrm>
          <a:off x="14504044" y="17954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33038</xdr:rowOff>
    </xdr:from>
    <xdr:ext cx="405111" cy="259045"/>
    <xdr:sp macro="" textlink="">
      <xdr:nvSpPr>
        <xdr:cNvPr id="597" name="n_2mainValue【庁舎】&#10;有形固定資産減価償却率">
          <a:extLst>
            <a:ext uri="{FF2B5EF4-FFF2-40B4-BE49-F238E27FC236}">
              <a16:creationId xmlns:a16="http://schemas.microsoft.com/office/drawing/2014/main" id="{00000000-0008-0000-0200-000055020000}"/>
            </a:ext>
          </a:extLst>
        </xdr:cNvPr>
        <xdr:cNvSpPr txBox="1"/>
      </xdr:nvSpPr>
      <xdr:spPr>
        <a:xfrm>
          <a:off x="13675369" y="17520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11447</xdr:rowOff>
    </xdr:from>
    <xdr:ext cx="405111" cy="259045"/>
    <xdr:sp macro="" textlink="">
      <xdr:nvSpPr>
        <xdr:cNvPr id="598" name="n_3mainValue【庁舎】&#10;有形固定資産減価償却率">
          <a:extLst>
            <a:ext uri="{FF2B5EF4-FFF2-40B4-BE49-F238E27FC236}">
              <a16:creationId xmlns:a16="http://schemas.microsoft.com/office/drawing/2014/main" id="{00000000-0008-0000-0200-000056020000}"/>
            </a:ext>
          </a:extLst>
        </xdr:cNvPr>
        <xdr:cNvSpPr txBox="1"/>
      </xdr:nvSpPr>
      <xdr:spPr>
        <a:xfrm>
          <a:off x="12833994" y="17499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156227</xdr:rowOff>
    </xdr:from>
    <xdr:ext cx="405111" cy="259045"/>
    <xdr:sp macro="" textlink="">
      <xdr:nvSpPr>
        <xdr:cNvPr id="599" name="n_4mainValue【庁舎】&#10;有形固定資産減価償却率">
          <a:extLst>
            <a:ext uri="{FF2B5EF4-FFF2-40B4-BE49-F238E27FC236}">
              <a16:creationId xmlns:a16="http://schemas.microsoft.com/office/drawing/2014/main" id="{00000000-0008-0000-0200-000057020000}"/>
            </a:ext>
          </a:extLst>
        </xdr:cNvPr>
        <xdr:cNvSpPr txBox="1"/>
      </xdr:nvSpPr>
      <xdr:spPr>
        <a:xfrm>
          <a:off x="11983094" y="17472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00" name="正方形/長方形 599">
          <a:extLst>
            <a:ext uri="{FF2B5EF4-FFF2-40B4-BE49-F238E27FC236}">
              <a16:creationId xmlns:a16="http://schemas.microsoft.com/office/drawing/2014/main" id="{00000000-0008-0000-0200-000058020000}"/>
            </a:ext>
          </a:extLst>
        </xdr:cNvPr>
        <xdr:cNvSpPr/>
      </xdr:nvSpPr>
      <xdr:spPr>
        <a:xfrm>
          <a:off x="17373600" y="15621000"/>
          <a:ext cx="44958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01" name="正方形/長方形 600">
          <a:extLst>
            <a:ext uri="{FF2B5EF4-FFF2-40B4-BE49-F238E27FC236}">
              <a16:creationId xmlns:a16="http://schemas.microsoft.com/office/drawing/2014/main" id="{00000000-0008-0000-0200-000059020000}"/>
            </a:ext>
          </a:extLst>
        </xdr:cNvPr>
        <xdr:cNvSpPr/>
      </xdr:nvSpPr>
      <xdr:spPr>
        <a:xfrm>
          <a:off x="17500600" y="1628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02" name="正方形/長方形 601">
          <a:extLst>
            <a:ext uri="{FF2B5EF4-FFF2-40B4-BE49-F238E27FC236}">
              <a16:creationId xmlns:a16="http://schemas.microsoft.com/office/drawing/2014/main" id="{00000000-0008-0000-0200-00005A020000}"/>
            </a:ext>
          </a:extLst>
        </xdr:cNvPr>
        <xdr:cNvSpPr/>
      </xdr:nvSpPr>
      <xdr:spPr>
        <a:xfrm>
          <a:off x="17500600" y="1648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03" name="正方形/長方形 602">
          <a:extLst>
            <a:ext uri="{FF2B5EF4-FFF2-40B4-BE49-F238E27FC236}">
              <a16:creationId xmlns:a16="http://schemas.microsoft.com/office/drawing/2014/main" id="{00000000-0008-0000-0200-00005B020000}"/>
            </a:ext>
          </a:extLst>
        </xdr:cNvPr>
        <xdr:cNvSpPr/>
      </xdr:nvSpPr>
      <xdr:spPr>
        <a:xfrm>
          <a:off x="18459450" y="1628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04" name="正方形/長方形 603">
          <a:extLst>
            <a:ext uri="{FF2B5EF4-FFF2-40B4-BE49-F238E27FC236}">
              <a16:creationId xmlns:a16="http://schemas.microsoft.com/office/drawing/2014/main" id="{00000000-0008-0000-0200-00005C020000}"/>
            </a:ext>
          </a:extLst>
        </xdr:cNvPr>
        <xdr:cNvSpPr/>
      </xdr:nvSpPr>
      <xdr:spPr>
        <a:xfrm>
          <a:off x="18459450" y="1648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05" name="正方形/長方形 604">
          <a:extLst>
            <a:ext uri="{FF2B5EF4-FFF2-40B4-BE49-F238E27FC236}">
              <a16:creationId xmlns:a16="http://schemas.microsoft.com/office/drawing/2014/main" id="{00000000-0008-0000-0200-00005D020000}"/>
            </a:ext>
          </a:extLst>
        </xdr:cNvPr>
        <xdr:cNvSpPr/>
      </xdr:nvSpPr>
      <xdr:spPr>
        <a:xfrm>
          <a:off x="19545300" y="1628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06" name="正方形/長方形 605">
          <a:extLst>
            <a:ext uri="{FF2B5EF4-FFF2-40B4-BE49-F238E27FC236}">
              <a16:creationId xmlns:a16="http://schemas.microsoft.com/office/drawing/2014/main" id="{00000000-0008-0000-0200-00005E020000}"/>
            </a:ext>
          </a:extLst>
        </xdr:cNvPr>
        <xdr:cNvSpPr/>
      </xdr:nvSpPr>
      <xdr:spPr>
        <a:xfrm>
          <a:off x="19545300" y="1648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07" name="正方形/長方形 606">
          <a:extLst>
            <a:ext uri="{FF2B5EF4-FFF2-40B4-BE49-F238E27FC236}">
              <a16:creationId xmlns:a16="http://schemas.microsoft.com/office/drawing/2014/main" id="{00000000-0008-0000-0200-00005F020000}"/>
            </a:ext>
          </a:extLst>
        </xdr:cNvPr>
        <xdr:cNvSpPr/>
      </xdr:nvSpPr>
      <xdr:spPr>
        <a:xfrm>
          <a:off x="17373600" y="16764000"/>
          <a:ext cx="4495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08" name="テキスト ボックス 607">
          <a:extLst>
            <a:ext uri="{FF2B5EF4-FFF2-40B4-BE49-F238E27FC236}">
              <a16:creationId xmlns:a16="http://schemas.microsoft.com/office/drawing/2014/main" id="{00000000-0008-0000-0200-000060020000}"/>
            </a:ext>
          </a:extLst>
        </xdr:cNvPr>
        <xdr:cNvSpPr txBox="1"/>
      </xdr:nvSpPr>
      <xdr:spPr>
        <a:xfrm>
          <a:off x="17345025"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09" name="直線コネクタ 608">
          <a:extLst>
            <a:ext uri="{FF2B5EF4-FFF2-40B4-BE49-F238E27FC236}">
              <a16:creationId xmlns:a16="http://schemas.microsoft.com/office/drawing/2014/main" id="{00000000-0008-0000-0200-000061020000}"/>
            </a:ext>
          </a:extLst>
        </xdr:cNvPr>
        <xdr:cNvCxnSpPr/>
      </xdr:nvCxnSpPr>
      <xdr:spPr>
        <a:xfrm>
          <a:off x="17373600" y="19050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10" name="直線コネクタ 609">
          <a:extLst>
            <a:ext uri="{FF2B5EF4-FFF2-40B4-BE49-F238E27FC236}">
              <a16:creationId xmlns:a16="http://schemas.microsoft.com/office/drawing/2014/main" id="{00000000-0008-0000-0200-000062020000}"/>
            </a:ext>
          </a:extLst>
        </xdr:cNvPr>
        <xdr:cNvCxnSpPr/>
      </xdr:nvCxnSpPr>
      <xdr:spPr>
        <a:xfrm>
          <a:off x="17373600" y="18669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11" name="テキスト ボックス 610">
          <a:extLst>
            <a:ext uri="{FF2B5EF4-FFF2-40B4-BE49-F238E27FC236}">
              <a16:creationId xmlns:a16="http://schemas.microsoft.com/office/drawing/2014/main" id="{00000000-0008-0000-0200-000063020000}"/>
            </a:ext>
          </a:extLst>
        </xdr:cNvPr>
        <xdr:cNvSpPr txBox="1"/>
      </xdr:nvSpPr>
      <xdr:spPr>
        <a:xfrm>
          <a:off x="16934996"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12" name="直線コネクタ 611">
          <a:extLst>
            <a:ext uri="{FF2B5EF4-FFF2-40B4-BE49-F238E27FC236}">
              <a16:creationId xmlns:a16="http://schemas.microsoft.com/office/drawing/2014/main" id="{00000000-0008-0000-0200-000064020000}"/>
            </a:ext>
          </a:extLst>
        </xdr:cNvPr>
        <xdr:cNvCxnSpPr/>
      </xdr:nvCxnSpPr>
      <xdr:spPr>
        <a:xfrm>
          <a:off x="17373600" y="18288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13" name="テキスト ボックス 612">
          <a:extLst>
            <a:ext uri="{FF2B5EF4-FFF2-40B4-BE49-F238E27FC236}">
              <a16:creationId xmlns:a16="http://schemas.microsoft.com/office/drawing/2014/main" id="{00000000-0008-0000-0200-000065020000}"/>
            </a:ext>
          </a:extLst>
        </xdr:cNvPr>
        <xdr:cNvSpPr txBox="1"/>
      </xdr:nvSpPr>
      <xdr:spPr>
        <a:xfrm>
          <a:off x="16934996"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14" name="直線コネクタ 613">
          <a:extLst>
            <a:ext uri="{FF2B5EF4-FFF2-40B4-BE49-F238E27FC236}">
              <a16:creationId xmlns:a16="http://schemas.microsoft.com/office/drawing/2014/main" id="{00000000-0008-0000-0200-000066020000}"/>
            </a:ext>
          </a:extLst>
        </xdr:cNvPr>
        <xdr:cNvCxnSpPr/>
      </xdr:nvCxnSpPr>
      <xdr:spPr>
        <a:xfrm>
          <a:off x="17373600" y="17907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15" name="テキスト ボックス 614">
          <a:extLst>
            <a:ext uri="{FF2B5EF4-FFF2-40B4-BE49-F238E27FC236}">
              <a16:creationId xmlns:a16="http://schemas.microsoft.com/office/drawing/2014/main" id="{00000000-0008-0000-0200-000067020000}"/>
            </a:ext>
          </a:extLst>
        </xdr:cNvPr>
        <xdr:cNvSpPr txBox="1"/>
      </xdr:nvSpPr>
      <xdr:spPr>
        <a:xfrm>
          <a:off x="16934996"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16" name="直線コネクタ 615">
          <a:extLst>
            <a:ext uri="{FF2B5EF4-FFF2-40B4-BE49-F238E27FC236}">
              <a16:creationId xmlns:a16="http://schemas.microsoft.com/office/drawing/2014/main" id="{00000000-0008-0000-0200-000068020000}"/>
            </a:ext>
          </a:extLst>
        </xdr:cNvPr>
        <xdr:cNvCxnSpPr/>
      </xdr:nvCxnSpPr>
      <xdr:spPr>
        <a:xfrm>
          <a:off x="17373600" y="17526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17" name="テキスト ボックス 616">
          <a:extLst>
            <a:ext uri="{FF2B5EF4-FFF2-40B4-BE49-F238E27FC236}">
              <a16:creationId xmlns:a16="http://schemas.microsoft.com/office/drawing/2014/main" id="{00000000-0008-0000-0200-000069020000}"/>
            </a:ext>
          </a:extLst>
        </xdr:cNvPr>
        <xdr:cNvSpPr txBox="1"/>
      </xdr:nvSpPr>
      <xdr:spPr>
        <a:xfrm>
          <a:off x="16934996"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18" name="直線コネクタ 617">
          <a:extLst>
            <a:ext uri="{FF2B5EF4-FFF2-40B4-BE49-F238E27FC236}">
              <a16:creationId xmlns:a16="http://schemas.microsoft.com/office/drawing/2014/main" id="{00000000-0008-0000-0200-00006A020000}"/>
            </a:ext>
          </a:extLst>
        </xdr:cNvPr>
        <xdr:cNvCxnSpPr/>
      </xdr:nvCxnSpPr>
      <xdr:spPr>
        <a:xfrm>
          <a:off x="17373600" y="17145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19" name="テキスト ボックス 618">
          <a:extLst>
            <a:ext uri="{FF2B5EF4-FFF2-40B4-BE49-F238E27FC236}">
              <a16:creationId xmlns:a16="http://schemas.microsoft.com/office/drawing/2014/main" id="{00000000-0008-0000-0200-00006B020000}"/>
            </a:ext>
          </a:extLst>
        </xdr:cNvPr>
        <xdr:cNvSpPr txBox="1"/>
      </xdr:nvSpPr>
      <xdr:spPr>
        <a:xfrm>
          <a:off x="16934996"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20" name="直線コネクタ 619">
          <a:extLst>
            <a:ext uri="{FF2B5EF4-FFF2-40B4-BE49-F238E27FC236}">
              <a16:creationId xmlns:a16="http://schemas.microsoft.com/office/drawing/2014/main" id="{00000000-0008-0000-0200-00006C020000}"/>
            </a:ext>
          </a:extLst>
        </xdr:cNvPr>
        <xdr:cNvCxnSpPr/>
      </xdr:nvCxnSpPr>
      <xdr:spPr>
        <a:xfrm>
          <a:off x="17373600" y="16764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21" name="テキスト ボックス 620">
          <a:extLst>
            <a:ext uri="{FF2B5EF4-FFF2-40B4-BE49-F238E27FC236}">
              <a16:creationId xmlns:a16="http://schemas.microsoft.com/office/drawing/2014/main" id="{00000000-0008-0000-0200-00006D020000}"/>
            </a:ext>
          </a:extLst>
        </xdr:cNvPr>
        <xdr:cNvSpPr txBox="1"/>
      </xdr:nvSpPr>
      <xdr:spPr>
        <a:xfrm>
          <a:off x="16934996"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22" name="【庁舎】&#10;一人当たり面積グラフ枠">
          <a:extLst>
            <a:ext uri="{FF2B5EF4-FFF2-40B4-BE49-F238E27FC236}">
              <a16:creationId xmlns:a16="http://schemas.microsoft.com/office/drawing/2014/main" id="{00000000-0008-0000-0200-00006E020000}"/>
            </a:ext>
          </a:extLst>
        </xdr:cNvPr>
        <xdr:cNvSpPr/>
      </xdr:nvSpPr>
      <xdr:spPr>
        <a:xfrm>
          <a:off x="17373600" y="16764000"/>
          <a:ext cx="4495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135255</xdr:rowOff>
    </xdr:from>
    <xdr:to>
      <xdr:col>116</xdr:col>
      <xdr:colOff>62864</xdr:colOff>
      <xdr:row>108</xdr:row>
      <xdr:rowOff>56769</xdr:rowOff>
    </xdr:to>
    <xdr:cxnSp macro="">
      <xdr:nvCxnSpPr>
        <xdr:cNvPr id="623" name="直線コネクタ 622">
          <a:extLst>
            <a:ext uri="{FF2B5EF4-FFF2-40B4-BE49-F238E27FC236}">
              <a16:creationId xmlns:a16="http://schemas.microsoft.com/office/drawing/2014/main" id="{00000000-0008-0000-0200-00006F020000}"/>
            </a:ext>
          </a:extLst>
        </xdr:cNvPr>
        <xdr:cNvCxnSpPr/>
      </xdr:nvCxnSpPr>
      <xdr:spPr>
        <a:xfrm flipV="1">
          <a:off x="21055964" y="17280255"/>
          <a:ext cx="0" cy="12931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60596</xdr:rowOff>
    </xdr:from>
    <xdr:ext cx="469744" cy="259045"/>
    <xdr:sp macro="" textlink="">
      <xdr:nvSpPr>
        <xdr:cNvPr id="624" name="【庁舎】&#10;一人当たり面積最小値テキスト">
          <a:extLst>
            <a:ext uri="{FF2B5EF4-FFF2-40B4-BE49-F238E27FC236}">
              <a16:creationId xmlns:a16="http://schemas.microsoft.com/office/drawing/2014/main" id="{00000000-0008-0000-0200-000070020000}"/>
            </a:ext>
          </a:extLst>
        </xdr:cNvPr>
        <xdr:cNvSpPr txBox="1"/>
      </xdr:nvSpPr>
      <xdr:spPr>
        <a:xfrm>
          <a:off x="21094700" y="18577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56769</xdr:rowOff>
    </xdr:from>
    <xdr:to>
      <xdr:col>116</xdr:col>
      <xdr:colOff>152400</xdr:colOff>
      <xdr:row>108</xdr:row>
      <xdr:rowOff>56769</xdr:rowOff>
    </xdr:to>
    <xdr:cxnSp macro="">
      <xdr:nvCxnSpPr>
        <xdr:cNvPr id="625" name="直線コネクタ 624">
          <a:extLst>
            <a:ext uri="{FF2B5EF4-FFF2-40B4-BE49-F238E27FC236}">
              <a16:creationId xmlns:a16="http://schemas.microsoft.com/office/drawing/2014/main" id="{00000000-0008-0000-0200-000071020000}"/>
            </a:ext>
          </a:extLst>
        </xdr:cNvPr>
        <xdr:cNvCxnSpPr/>
      </xdr:nvCxnSpPr>
      <xdr:spPr>
        <a:xfrm>
          <a:off x="20977225" y="18573369"/>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81932</xdr:rowOff>
    </xdr:from>
    <xdr:ext cx="469744" cy="259045"/>
    <xdr:sp macro="" textlink="">
      <xdr:nvSpPr>
        <xdr:cNvPr id="626" name="【庁舎】&#10;一人当たり面積最大値テキスト">
          <a:extLst>
            <a:ext uri="{FF2B5EF4-FFF2-40B4-BE49-F238E27FC236}">
              <a16:creationId xmlns:a16="http://schemas.microsoft.com/office/drawing/2014/main" id="{00000000-0008-0000-0200-000072020000}"/>
            </a:ext>
          </a:extLst>
        </xdr:cNvPr>
        <xdr:cNvSpPr txBox="1"/>
      </xdr:nvSpPr>
      <xdr:spPr>
        <a:xfrm>
          <a:off x="21094700" y="17055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135255</xdr:rowOff>
    </xdr:from>
    <xdr:to>
      <xdr:col>116</xdr:col>
      <xdr:colOff>152400</xdr:colOff>
      <xdr:row>100</xdr:row>
      <xdr:rowOff>135255</xdr:rowOff>
    </xdr:to>
    <xdr:cxnSp macro="">
      <xdr:nvCxnSpPr>
        <xdr:cNvPr id="627" name="直線コネクタ 626">
          <a:extLst>
            <a:ext uri="{FF2B5EF4-FFF2-40B4-BE49-F238E27FC236}">
              <a16:creationId xmlns:a16="http://schemas.microsoft.com/office/drawing/2014/main" id="{00000000-0008-0000-0200-000073020000}"/>
            </a:ext>
          </a:extLst>
        </xdr:cNvPr>
        <xdr:cNvCxnSpPr/>
      </xdr:nvCxnSpPr>
      <xdr:spPr>
        <a:xfrm>
          <a:off x="20977225" y="17280255"/>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72789</xdr:rowOff>
    </xdr:from>
    <xdr:ext cx="469744" cy="259045"/>
    <xdr:sp macro="" textlink="">
      <xdr:nvSpPr>
        <xdr:cNvPr id="628" name="【庁舎】&#10;一人当たり面積平均値テキスト">
          <a:extLst>
            <a:ext uri="{FF2B5EF4-FFF2-40B4-BE49-F238E27FC236}">
              <a16:creationId xmlns:a16="http://schemas.microsoft.com/office/drawing/2014/main" id="{00000000-0008-0000-0200-000074020000}"/>
            </a:ext>
          </a:extLst>
        </xdr:cNvPr>
        <xdr:cNvSpPr txBox="1"/>
      </xdr:nvSpPr>
      <xdr:spPr>
        <a:xfrm>
          <a:off x="21094700" y="182464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94362</xdr:rowOff>
    </xdr:from>
    <xdr:to>
      <xdr:col>116</xdr:col>
      <xdr:colOff>114300</xdr:colOff>
      <xdr:row>107</xdr:row>
      <xdr:rowOff>24512</xdr:rowOff>
    </xdr:to>
    <xdr:sp macro="" textlink="">
      <xdr:nvSpPr>
        <xdr:cNvPr id="629" name="フローチャート: 判断 628">
          <a:extLst>
            <a:ext uri="{FF2B5EF4-FFF2-40B4-BE49-F238E27FC236}">
              <a16:creationId xmlns:a16="http://schemas.microsoft.com/office/drawing/2014/main" id="{00000000-0008-0000-0200-000075020000}"/>
            </a:ext>
          </a:extLst>
        </xdr:cNvPr>
        <xdr:cNvSpPr/>
      </xdr:nvSpPr>
      <xdr:spPr>
        <a:xfrm>
          <a:off x="21005800" y="18268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100837</xdr:rowOff>
    </xdr:from>
    <xdr:to>
      <xdr:col>112</xdr:col>
      <xdr:colOff>38100</xdr:colOff>
      <xdr:row>107</xdr:row>
      <xdr:rowOff>30987</xdr:rowOff>
    </xdr:to>
    <xdr:sp macro="" textlink="">
      <xdr:nvSpPr>
        <xdr:cNvPr id="630" name="フローチャート: 判断 629">
          <a:extLst>
            <a:ext uri="{FF2B5EF4-FFF2-40B4-BE49-F238E27FC236}">
              <a16:creationId xmlns:a16="http://schemas.microsoft.com/office/drawing/2014/main" id="{00000000-0008-0000-0200-000076020000}"/>
            </a:ext>
          </a:extLst>
        </xdr:cNvPr>
        <xdr:cNvSpPr/>
      </xdr:nvSpPr>
      <xdr:spPr>
        <a:xfrm>
          <a:off x="20215225" y="18274537"/>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108838</xdr:rowOff>
    </xdr:from>
    <xdr:to>
      <xdr:col>107</xdr:col>
      <xdr:colOff>101600</xdr:colOff>
      <xdr:row>107</xdr:row>
      <xdr:rowOff>38988</xdr:rowOff>
    </xdr:to>
    <xdr:sp macro="" textlink="">
      <xdr:nvSpPr>
        <xdr:cNvPr id="631" name="フローチャート: 判断 630">
          <a:extLst>
            <a:ext uri="{FF2B5EF4-FFF2-40B4-BE49-F238E27FC236}">
              <a16:creationId xmlns:a16="http://schemas.microsoft.com/office/drawing/2014/main" id="{00000000-0008-0000-0200-000077020000}"/>
            </a:ext>
          </a:extLst>
        </xdr:cNvPr>
        <xdr:cNvSpPr/>
      </xdr:nvSpPr>
      <xdr:spPr>
        <a:xfrm>
          <a:off x="19364325" y="1828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113030</xdr:rowOff>
    </xdr:from>
    <xdr:to>
      <xdr:col>102</xdr:col>
      <xdr:colOff>165100</xdr:colOff>
      <xdr:row>107</xdr:row>
      <xdr:rowOff>43180</xdr:rowOff>
    </xdr:to>
    <xdr:sp macro="" textlink="">
      <xdr:nvSpPr>
        <xdr:cNvPr id="632" name="フローチャート: 判断 631">
          <a:extLst>
            <a:ext uri="{FF2B5EF4-FFF2-40B4-BE49-F238E27FC236}">
              <a16:creationId xmlns:a16="http://schemas.microsoft.com/office/drawing/2014/main" id="{00000000-0008-0000-0200-000078020000}"/>
            </a:ext>
          </a:extLst>
        </xdr:cNvPr>
        <xdr:cNvSpPr/>
      </xdr:nvSpPr>
      <xdr:spPr>
        <a:xfrm>
          <a:off x="18522950" y="1828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107314</xdr:rowOff>
    </xdr:from>
    <xdr:to>
      <xdr:col>98</xdr:col>
      <xdr:colOff>38100</xdr:colOff>
      <xdr:row>107</xdr:row>
      <xdr:rowOff>37464</xdr:rowOff>
    </xdr:to>
    <xdr:sp macro="" textlink="">
      <xdr:nvSpPr>
        <xdr:cNvPr id="633" name="フローチャート: 判断 632">
          <a:extLst>
            <a:ext uri="{FF2B5EF4-FFF2-40B4-BE49-F238E27FC236}">
              <a16:creationId xmlns:a16="http://schemas.microsoft.com/office/drawing/2014/main" id="{00000000-0008-0000-0200-000079020000}"/>
            </a:ext>
          </a:extLst>
        </xdr:cNvPr>
        <xdr:cNvSpPr/>
      </xdr:nvSpPr>
      <xdr:spPr>
        <a:xfrm>
          <a:off x="17681575" y="18281014"/>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34" name="テキスト ボックス 633">
          <a:extLst>
            <a:ext uri="{FF2B5EF4-FFF2-40B4-BE49-F238E27FC236}">
              <a16:creationId xmlns:a16="http://schemas.microsoft.com/office/drawing/2014/main" id="{00000000-0008-0000-0200-00007A020000}"/>
            </a:ext>
          </a:extLst>
        </xdr:cNvPr>
        <xdr:cNvSpPr txBox="1"/>
      </xdr:nvSpPr>
      <xdr:spPr>
        <a:xfrm>
          <a:off x="2087562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35" name="テキスト ボックス 634">
          <a:extLst>
            <a:ext uri="{FF2B5EF4-FFF2-40B4-BE49-F238E27FC236}">
              <a16:creationId xmlns:a16="http://schemas.microsoft.com/office/drawing/2014/main" id="{00000000-0008-0000-0200-00007B020000}"/>
            </a:ext>
          </a:extLst>
        </xdr:cNvPr>
        <xdr:cNvSpPr txBox="1"/>
      </xdr:nvSpPr>
      <xdr:spPr>
        <a:xfrm>
          <a:off x="200850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36" name="テキスト ボックス 635">
          <a:extLst>
            <a:ext uri="{FF2B5EF4-FFF2-40B4-BE49-F238E27FC236}">
              <a16:creationId xmlns:a16="http://schemas.microsoft.com/office/drawing/2014/main" id="{00000000-0008-0000-0200-00007C020000}"/>
            </a:ext>
          </a:extLst>
        </xdr:cNvPr>
        <xdr:cNvSpPr txBox="1"/>
      </xdr:nvSpPr>
      <xdr:spPr>
        <a:xfrm>
          <a:off x="192341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37" name="テキスト ボックス 636">
          <a:extLst>
            <a:ext uri="{FF2B5EF4-FFF2-40B4-BE49-F238E27FC236}">
              <a16:creationId xmlns:a16="http://schemas.microsoft.com/office/drawing/2014/main" id="{00000000-0008-0000-0200-00007D020000}"/>
            </a:ext>
          </a:extLst>
        </xdr:cNvPr>
        <xdr:cNvSpPr txBox="1"/>
      </xdr:nvSpPr>
      <xdr:spPr>
        <a:xfrm>
          <a:off x="1839277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38" name="テキスト ボックス 637">
          <a:extLst>
            <a:ext uri="{FF2B5EF4-FFF2-40B4-BE49-F238E27FC236}">
              <a16:creationId xmlns:a16="http://schemas.microsoft.com/office/drawing/2014/main" id="{00000000-0008-0000-0200-00007E020000}"/>
            </a:ext>
          </a:extLst>
        </xdr:cNvPr>
        <xdr:cNvSpPr txBox="1"/>
      </xdr:nvSpPr>
      <xdr:spPr>
        <a:xfrm>
          <a:off x="175514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33782</xdr:rowOff>
    </xdr:from>
    <xdr:to>
      <xdr:col>116</xdr:col>
      <xdr:colOff>114300</xdr:colOff>
      <xdr:row>105</xdr:row>
      <xdr:rowOff>135382</xdr:rowOff>
    </xdr:to>
    <xdr:sp macro="" textlink="">
      <xdr:nvSpPr>
        <xdr:cNvPr id="639" name="楕円 638">
          <a:extLst>
            <a:ext uri="{FF2B5EF4-FFF2-40B4-BE49-F238E27FC236}">
              <a16:creationId xmlns:a16="http://schemas.microsoft.com/office/drawing/2014/main" id="{00000000-0008-0000-0200-00007F020000}"/>
            </a:ext>
          </a:extLst>
        </xdr:cNvPr>
        <xdr:cNvSpPr/>
      </xdr:nvSpPr>
      <xdr:spPr>
        <a:xfrm>
          <a:off x="21005800" y="18036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56659</xdr:rowOff>
    </xdr:from>
    <xdr:ext cx="469744" cy="259045"/>
    <xdr:sp macro="" textlink="">
      <xdr:nvSpPr>
        <xdr:cNvPr id="640" name="【庁舎】&#10;一人当たり面積該当値テキスト">
          <a:extLst>
            <a:ext uri="{FF2B5EF4-FFF2-40B4-BE49-F238E27FC236}">
              <a16:creationId xmlns:a16="http://schemas.microsoft.com/office/drawing/2014/main" id="{00000000-0008-0000-0200-000080020000}"/>
            </a:ext>
          </a:extLst>
        </xdr:cNvPr>
        <xdr:cNvSpPr txBox="1"/>
      </xdr:nvSpPr>
      <xdr:spPr>
        <a:xfrm>
          <a:off x="21094700" y="17887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43687</xdr:rowOff>
    </xdr:from>
    <xdr:to>
      <xdr:col>112</xdr:col>
      <xdr:colOff>38100</xdr:colOff>
      <xdr:row>105</xdr:row>
      <xdr:rowOff>145287</xdr:rowOff>
    </xdr:to>
    <xdr:sp macro="" textlink="">
      <xdr:nvSpPr>
        <xdr:cNvPr id="641" name="楕円 640">
          <a:extLst>
            <a:ext uri="{FF2B5EF4-FFF2-40B4-BE49-F238E27FC236}">
              <a16:creationId xmlns:a16="http://schemas.microsoft.com/office/drawing/2014/main" id="{00000000-0008-0000-0200-000081020000}"/>
            </a:ext>
          </a:extLst>
        </xdr:cNvPr>
        <xdr:cNvSpPr/>
      </xdr:nvSpPr>
      <xdr:spPr>
        <a:xfrm>
          <a:off x="20215225" y="18045937"/>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84582</xdr:rowOff>
    </xdr:from>
    <xdr:to>
      <xdr:col>116</xdr:col>
      <xdr:colOff>63500</xdr:colOff>
      <xdr:row>105</xdr:row>
      <xdr:rowOff>94487</xdr:rowOff>
    </xdr:to>
    <xdr:cxnSp macro="">
      <xdr:nvCxnSpPr>
        <xdr:cNvPr id="642" name="直線コネクタ 641">
          <a:extLst>
            <a:ext uri="{FF2B5EF4-FFF2-40B4-BE49-F238E27FC236}">
              <a16:creationId xmlns:a16="http://schemas.microsoft.com/office/drawing/2014/main" id="{00000000-0008-0000-0200-000082020000}"/>
            </a:ext>
          </a:extLst>
        </xdr:cNvPr>
        <xdr:cNvCxnSpPr/>
      </xdr:nvCxnSpPr>
      <xdr:spPr>
        <a:xfrm flipV="1">
          <a:off x="20266025" y="18086832"/>
          <a:ext cx="790575" cy="9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68072</xdr:rowOff>
    </xdr:from>
    <xdr:to>
      <xdr:col>107</xdr:col>
      <xdr:colOff>101600</xdr:colOff>
      <xdr:row>105</xdr:row>
      <xdr:rowOff>169672</xdr:rowOff>
    </xdr:to>
    <xdr:sp macro="" textlink="">
      <xdr:nvSpPr>
        <xdr:cNvPr id="643" name="楕円 642">
          <a:extLst>
            <a:ext uri="{FF2B5EF4-FFF2-40B4-BE49-F238E27FC236}">
              <a16:creationId xmlns:a16="http://schemas.microsoft.com/office/drawing/2014/main" id="{00000000-0008-0000-0200-000083020000}"/>
            </a:ext>
          </a:extLst>
        </xdr:cNvPr>
        <xdr:cNvSpPr/>
      </xdr:nvSpPr>
      <xdr:spPr>
        <a:xfrm>
          <a:off x="19364325" y="18070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94487</xdr:rowOff>
    </xdr:from>
    <xdr:to>
      <xdr:col>111</xdr:col>
      <xdr:colOff>177800</xdr:colOff>
      <xdr:row>105</xdr:row>
      <xdr:rowOff>118872</xdr:rowOff>
    </xdr:to>
    <xdr:cxnSp macro="">
      <xdr:nvCxnSpPr>
        <xdr:cNvPr id="644" name="直線コネクタ 643">
          <a:extLst>
            <a:ext uri="{FF2B5EF4-FFF2-40B4-BE49-F238E27FC236}">
              <a16:creationId xmlns:a16="http://schemas.microsoft.com/office/drawing/2014/main" id="{00000000-0008-0000-0200-000084020000}"/>
            </a:ext>
          </a:extLst>
        </xdr:cNvPr>
        <xdr:cNvCxnSpPr/>
      </xdr:nvCxnSpPr>
      <xdr:spPr>
        <a:xfrm flipV="1">
          <a:off x="19415125" y="18096737"/>
          <a:ext cx="850900" cy="24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66929</xdr:rowOff>
    </xdr:from>
    <xdr:to>
      <xdr:col>102</xdr:col>
      <xdr:colOff>165100</xdr:colOff>
      <xdr:row>105</xdr:row>
      <xdr:rowOff>168529</xdr:rowOff>
    </xdr:to>
    <xdr:sp macro="" textlink="">
      <xdr:nvSpPr>
        <xdr:cNvPr id="645" name="楕円 644">
          <a:extLst>
            <a:ext uri="{FF2B5EF4-FFF2-40B4-BE49-F238E27FC236}">
              <a16:creationId xmlns:a16="http://schemas.microsoft.com/office/drawing/2014/main" id="{00000000-0008-0000-0200-000085020000}"/>
            </a:ext>
          </a:extLst>
        </xdr:cNvPr>
        <xdr:cNvSpPr/>
      </xdr:nvSpPr>
      <xdr:spPr>
        <a:xfrm>
          <a:off x="18522950" y="18069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117729</xdr:rowOff>
    </xdr:from>
    <xdr:to>
      <xdr:col>107</xdr:col>
      <xdr:colOff>50800</xdr:colOff>
      <xdr:row>105</xdr:row>
      <xdr:rowOff>118872</xdr:rowOff>
    </xdr:to>
    <xdr:cxnSp macro="">
      <xdr:nvCxnSpPr>
        <xdr:cNvPr id="646" name="直線コネクタ 645">
          <a:extLst>
            <a:ext uri="{FF2B5EF4-FFF2-40B4-BE49-F238E27FC236}">
              <a16:creationId xmlns:a16="http://schemas.microsoft.com/office/drawing/2014/main" id="{00000000-0008-0000-0200-000086020000}"/>
            </a:ext>
          </a:extLst>
        </xdr:cNvPr>
        <xdr:cNvCxnSpPr/>
      </xdr:nvCxnSpPr>
      <xdr:spPr>
        <a:xfrm>
          <a:off x="18573750" y="18119979"/>
          <a:ext cx="841375"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72644</xdr:rowOff>
    </xdr:from>
    <xdr:to>
      <xdr:col>98</xdr:col>
      <xdr:colOff>38100</xdr:colOff>
      <xdr:row>106</xdr:row>
      <xdr:rowOff>2794</xdr:rowOff>
    </xdr:to>
    <xdr:sp macro="" textlink="">
      <xdr:nvSpPr>
        <xdr:cNvPr id="647" name="楕円 646">
          <a:extLst>
            <a:ext uri="{FF2B5EF4-FFF2-40B4-BE49-F238E27FC236}">
              <a16:creationId xmlns:a16="http://schemas.microsoft.com/office/drawing/2014/main" id="{00000000-0008-0000-0200-000087020000}"/>
            </a:ext>
          </a:extLst>
        </xdr:cNvPr>
        <xdr:cNvSpPr/>
      </xdr:nvSpPr>
      <xdr:spPr>
        <a:xfrm>
          <a:off x="17681575" y="18074894"/>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117729</xdr:rowOff>
    </xdr:from>
    <xdr:to>
      <xdr:col>102</xdr:col>
      <xdr:colOff>114300</xdr:colOff>
      <xdr:row>105</xdr:row>
      <xdr:rowOff>123444</xdr:rowOff>
    </xdr:to>
    <xdr:cxnSp macro="">
      <xdr:nvCxnSpPr>
        <xdr:cNvPr id="648" name="直線コネクタ 647">
          <a:extLst>
            <a:ext uri="{FF2B5EF4-FFF2-40B4-BE49-F238E27FC236}">
              <a16:creationId xmlns:a16="http://schemas.microsoft.com/office/drawing/2014/main" id="{00000000-0008-0000-0200-000088020000}"/>
            </a:ext>
          </a:extLst>
        </xdr:cNvPr>
        <xdr:cNvCxnSpPr/>
      </xdr:nvCxnSpPr>
      <xdr:spPr>
        <a:xfrm flipV="1">
          <a:off x="17732375" y="18119979"/>
          <a:ext cx="841375"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22114</xdr:rowOff>
    </xdr:from>
    <xdr:ext cx="469744" cy="259045"/>
    <xdr:sp macro="" textlink="">
      <xdr:nvSpPr>
        <xdr:cNvPr id="649" name="n_1aveValue【庁舎】&#10;一人当たり面積">
          <a:extLst>
            <a:ext uri="{FF2B5EF4-FFF2-40B4-BE49-F238E27FC236}">
              <a16:creationId xmlns:a16="http://schemas.microsoft.com/office/drawing/2014/main" id="{00000000-0008-0000-0200-000089020000}"/>
            </a:ext>
          </a:extLst>
        </xdr:cNvPr>
        <xdr:cNvSpPr txBox="1"/>
      </xdr:nvSpPr>
      <xdr:spPr>
        <a:xfrm>
          <a:off x="20027977" y="18367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30115</xdr:rowOff>
    </xdr:from>
    <xdr:ext cx="469744" cy="259045"/>
    <xdr:sp macro="" textlink="">
      <xdr:nvSpPr>
        <xdr:cNvPr id="650" name="n_2aveValue【庁舎】&#10;一人当たり面積">
          <a:extLst>
            <a:ext uri="{FF2B5EF4-FFF2-40B4-BE49-F238E27FC236}">
              <a16:creationId xmlns:a16="http://schemas.microsoft.com/office/drawing/2014/main" id="{00000000-0008-0000-0200-00008A020000}"/>
            </a:ext>
          </a:extLst>
        </xdr:cNvPr>
        <xdr:cNvSpPr txBox="1"/>
      </xdr:nvSpPr>
      <xdr:spPr>
        <a:xfrm>
          <a:off x="19189777" y="18375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34307</xdr:rowOff>
    </xdr:from>
    <xdr:ext cx="469744" cy="259045"/>
    <xdr:sp macro="" textlink="">
      <xdr:nvSpPr>
        <xdr:cNvPr id="651" name="n_3aveValue【庁舎】&#10;一人当たり面積">
          <a:extLst>
            <a:ext uri="{FF2B5EF4-FFF2-40B4-BE49-F238E27FC236}">
              <a16:creationId xmlns:a16="http://schemas.microsoft.com/office/drawing/2014/main" id="{00000000-0008-0000-0200-00008B020000}"/>
            </a:ext>
          </a:extLst>
        </xdr:cNvPr>
        <xdr:cNvSpPr txBox="1"/>
      </xdr:nvSpPr>
      <xdr:spPr>
        <a:xfrm>
          <a:off x="18348402" y="18379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28591</xdr:rowOff>
    </xdr:from>
    <xdr:ext cx="469744" cy="259045"/>
    <xdr:sp macro="" textlink="">
      <xdr:nvSpPr>
        <xdr:cNvPr id="652" name="n_4aveValue【庁舎】&#10;一人当たり面積">
          <a:extLst>
            <a:ext uri="{FF2B5EF4-FFF2-40B4-BE49-F238E27FC236}">
              <a16:creationId xmlns:a16="http://schemas.microsoft.com/office/drawing/2014/main" id="{00000000-0008-0000-0200-00008C020000}"/>
            </a:ext>
          </a:extLst>
        </xdr:cNvPr>
        <xdr:cNvSpPr txBox="1"/>
      </xdr:nvSpPr>
      <xdr:spPr>
        <a:xfrm>
          <a:off x="17507027" y="18373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161814</xdr:rowOff>
    </xdr:from>
    <xdr:ext cx="469744" cy="259045"/>
    <xdr:sp macro="" textlink="">
      <xdr:nvSpPr>
        <xdr:cNvPr id="653" name="n_1mainValue【庁舎】&#10;一人当たり面積">
          <a:extLst>
            <a:ext uri="{FF2B5EF4-FFF2-40B4-BE49-F238E27FC236}">
              <a16:creationId xmlns:a16="http://schemas.microsoft.com/office/drawing/2014/main" id="{00000000-0008-0000-0200-00008D020000}"/>
            </a:ext>
          </a:extLst>
        </xdr:cNvPr>
        <xdr:cNvSpPr txBox="1"/>
      </xdr:nvSpPr>
      <xdr:spPr>
        <a:xfrm>
          <a:off x="20027977" y="17821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14749</xdr:rowOff>
    </xdr:from>
    <xdr:ext cx="469744" cy="259045"/>
    <xdr:sp macro="" textlink="">
      <xdr:nvSpPr>
        <xdr:cNvPr id="654" name="n_2mainValue【庁舎】&#10;一人当たり面積">
          <a:extLst>
            <a:ext uri="{FF2B5EF4-FFF2-40B4-BE49-F238E27FC236}">
              <a16:creationId xmlns:a16="http://schemas.microsoft.com/office/drawing/2014/main" id="{00000000-0008-0000-0200-00008E020000}"/>
            </a:ext>
          </a:extLst>
        </xdr:cNvPr>
        <xdr:cNvSpPr txBox="1"/>
      </xdr:nvSpPr>
      <xdr:spPr>
        <a:xfrm>
          <a:off x="19189777" y="17845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13606</xdr:rowOff>
    </xdr:from>
    <xdr:ext cx="469744" cy="259045"/>
    <xdr:sp macro="" textlink="">
      <xdr:nvSpPr>
        <xdr:cNvPr id="655" name="n_3mainValue【庁舎】&#10;一人当たり面積">
          <a:extLst>
            <a:ext uri="{FF2B5EF4-FFF2-40B4-BE49-F238E27FC236}">
              <a16:creationId xmlns:a16="http://schemas.microsoft.com/office/drawing/2014/main" id="{00000000-0008-0000-0200-00008F020000}"/>
            </a:ext>
          </a:extLst>
        </xdr:cNvPr>
        <xdr:cNvSpPr txBox="1"/>
      </xdr:nvSpPr>
      <xdr:spPr>
        <a:xfrm>
          <a:off x="18348402" y="178444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19321</xdr:rowOff>
    </xdr:from>
    <xdr:ext cx="469744" cy="259045"/>
    <xdr:sp macro="" textlink="">
      <xdr:nvSpPr>
        <xdr:cNvPr id="656" name="n_4mainValue【庁舎】&#10;一人当たり面積">
          <a:extLst>
            <a:ext uri="{FF2B5EF4-FFF2-40B4-BE49-F238E27FC236}">
              <a16:creationId xmlns:a16="http://schemas.microsoft.com/office/drawing/2014/main" id="{00000000-0008-0000-0200-000090020000}"/>
            </a:ext>
          </a:extLst>
        </xdr:cNvPr>
        <xdr:cNvSpPr txBox="1"/>
      </xdr:nvSpPr>
      <xdr:spPr>
        <a:xfrm>
          <a:off x="17507027" y="17850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57" name="正方形/長方形 656">
          <a:extLst>
            <a:ext uri="{FF2B5EF4-FFF2-40B4-BE49-F238E27FC236}">
              <a16:creationId xmlns:a16="http://schemas.microsoft.com/office/drawing/2014/main" id="{00000000-0008-0000-0200-000091020000}"/>
            </a:ext>
          </a:extLst>
        </xdr:cNvPr>
        <xdr:cNvSpPr/>
      </xdr:nvSpPr>
      <xdr:spPr>
        <a:xfrm>
          <a:off x="723900" y="19431000"/>
          <a:ext cx="211455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58" name="正方形/長方形 657">
          <a:extLst>
            <a:ext uri="{FF2B5EF4-FFF2-40B4-BE49-F238E27FC236}">
              <a16:creationId xmlns:a16="http://schemas.microsoft.com/office/drawing/2014/main" id="{00000000-0008-0000-0200-000092020000}"/>
            </a:ext>
          </a:extLst>
        </xdr:cNvPr>
        <xdr:cNvSpPr/>
      </xdr:nvSpPr>
      <xdr:spPr>
        <a:xfrm>
          <a:off x="723900" y="19494500"/>
          <a:ext cx="3657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59" name="テキスト ボックス 658">
          <a:extLst>
            <a:ext uri="{FF2B5EF4-FFF2-40B4-BE49-F238E27FC236}">
              <a16:creationId xmlns:a16="http://schemas.microsoft.com/office/drawing/2014/main" id="{00000000-0008-0000-0200-000093020000}"/>
            </a:ext>
          </a:extLst>
        </xdr:cNvPr>
        <xdr:cNvSpPr txBox="1"/>
      </xdr:nvSpPr>
      <xdr:spPr>
        <a:xfrm>
          <a:off x="800100" y="19748500"/>
          <a:ext cx="209804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有形固定資産減価償却率が</a:t>
          </a:r>
          <a:r>
            <a:rPr kumimoji="1" lang="en-US" altLang="ja-JP" sz="1300">
              <a:latin typeface="ＭＳ Ｐゴシック" panose="020B0600070205080204" pitchFamily="50" charset="-128"/>
              <a:ea typeface="ＭＳ Ｐゴシック" panose="020B0600070205080204" pitchFamily="50" charset="-128"/>
            </a:rPr>
            <a:t>50%</a:t>
          </a:r>
          <a:r>
            <a:rPr kumimoji="1" lang="ja-JP" altLang="en-US" sz="1300">
              <a:latin typeface="ＭＳ Ｐゴシック" panose="020B0600070205080204" pitchFamily="50" charset="-128"/>
              <a:ea typeface="ＭＳ Ｐゴシック" panose="020B0600070205080204" pitchFamily="50" charset="-128"/>
            </a:rPr>
            <a:t>を超えている施設類型が、図書館、福祉施設、消防施設、庁舎である。　</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図書館は、これまでに外壁の修繕を行ってきたが、屋根においては笠木の浮き（複数箇所）、防水塗装の剝がれ（施設全体）が確認されている。今後、長寿命化改修を行う予定である。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福祉施設は、老人福祉センターおよび高齢者生活福祉センターが該当するが、いずれも劣化が進んでいる状況である。今後、老人福祉センターは建替え、高齢者生活福祉センターは部位修繕を行う予定である。老人福祉センターについては、村の中心部からやや離れた場所に位置しており、利用者にとって不便であることから、村中心部への移転を検討している。　</a:t>
          </a:r>
        </a:p>
        <a:p>
          <a:r>
            <a:rPr kumimoji="1" lang="ja-JP" altLang="en-US" sz="1300">
              <a:latin typeface="ＭＳ Ｐゴシック" panose="020B0600070205080204" pitchFamily="50" charset="-128"/>
              <a:ea typeface="ＭＳ Ｐゴシック" panose="020B0600070205080204" pitchFamily="50" charset="-128"/>
            </a:rPr>
            <a:t>　消防施設は、消防団詰所の劣化が進んでいる状況で、今後、建替えを行う予定である。</a:t>
          </a:r>
        </a:p>
        <a:p>
          <a:r>
            <a:rPr kumimoji="1" lang="ja-JP" altLang="en-US" sz="1300">
              <a:latin typeface="ＭＳ Ｐゴシック" panose="020B0600070205080204" pitchFamily="50" charset="-128"/>
              <a:ea typeface="ＭＳ Ｐゴシック" panose="020B0600070205080204" pitchFamily="50" charset="-128"/>
            </a:rPr>
            <a:t>　庁舎は、これまでにトイレ、空調機、庁舎照明、庁舎内設備等細かな修繕を行い対応している。今後も部位修繕を行いながら、施設の維持管理に努めていく。</a:t>
          </a:r>
        </a:p>
        <a:p>
          <a:endParaRPr kumimoji="1" lang="ja-JP" altLang="en-US"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zoomScale="60" zoomScaleNormal="60"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03" t="s">
        <v>80</v>
      </c>
      <c r="C1" s="403"/>
      <c r="D1" s="403"/>
      <c r="E1" s="403"/>
      <c r="F1" s="403"/>
      <c r="G1" s="403"/>
      <c r="H1" s="403"/>
      <c r="I1" s="403"/>
      <c r="J1" s="403"/>
      <c r="K1" s="403"/>
      <c r="L1" s="403"/>
      <c r="M1" s="403"/>
      <c r="N1" s="403"/>
      <c r="O1" s="403"/>
      <c r="P1" s="403"/>
      <c r="Q1" s="403"/>
      <c r="R1" s="403"/>
      <c r="S1" s="403"/>
      <c r="T1" s="403"/>
      <c r="U1" s="403"/>
      <c r="V1" s="403"/>
      <c r="W1" s="403"/>
      <c r="X1" s="403"/>
      <c r="Y1" s="403"/>
      <c r="Z1" s="403"/>
      <c r="AA1" s="403"/>
      <c r="AB1" s="403"/>
      <c r="AC1" s="403"/>
      <c r="AD1" s="403"/>
      <c r="AE1" s="403"/>
      <c r="AF1" s="403"/>
      <c r="AG1" s="403"/>
      <c r="AH1" s="403"/>
      <c r="AI1" s="403"/>
      <c r="AJ1" s="403"/>
      <c r="AK1" s="403"/>
      <c r="AL1" s="403"/>
      <c r="AM1" s="403"/>
      <c r="AN1" s="403"/>
      <c r="AO1" s="403"/>
      <c r="AP1" s="403"/>
      <c r="AQ1" s="403"/>
      <c r="AR1" s="403"/>
      <c r="AS1" s="403"/>
      <c r="AT1" s="403"/>
      <c r="AU1" s="403"/>
      <c r="AV1" s="403"/>
      <c r="AW1" s="403"/>
      <c r="AX1" s="403"/>
      <c r="AY1" s="403"/>
      <c r="AZ1" s="403"/>
      <c r="BA1" s="403"/>
      <c r="BB1" s="403"/>
      <c r="BC1" s="403"/>
      <c r="BD1" s="403"/>
      <c r="BE1" s="403"/>
      <c r="BF1" s="403"/>
      <c r="BG1" s="403"/>
      <c r="BH1" s="403"/>
      <c r="BI1" s="403"/>
      <c r="BJ1" s="403"/>
      <c r="BK1" s="403"/>
      <c r="BL1" s="403"/>
      <c r="BM1" s="403"/>
      <c r="BN1" s="403"/>
      <c r="BO1" s="403"/>
      <c r="BP1" s="403"/>
      <c r="BQ1" s="403"/>
      <c r="BR1" s="403"/>
      <c r="BS1" s="403"/>
      <c r="BT1" s="403"/>
      <c r="BU1" s="403"/>
      <c r="BV1" s="403"/>
      <c r="BW1" s="403"/>
      <c r="BX1" s="403"/>
      <c r="BY1" s="403"/>
      <c r="BZ1" s="403"/>
      <c r="CA1" s="403"/>
      <c r="CB1" s="403"/>
      <c r="CC1" s="403"/>
      <c r="CD1" s="403"/>
      <c r="CE1" s="403"/>
      <c r="CF1" s="403"/>
      <c r="CG1" s="403"/>
      <c r="CH1" s="403"/>
      <c r="CI1" s="403"/>
      <c r="CJ1" s="403"/>
      <c r="CK1" s="403"/>
      <c r="CL1" s="403"/>
      <c r="CM1" s="403"/>
      <c r="CN1" s="403"/>
      <c r="CO1" s="403"/>
      <c r="CP1" s="403"/>
      <c r="CQ1" s="403"/>
      <c r="CR1" s="403"/>
      <c r="CS1" s="403"/>
      <c r="CT1" s="403"/>
      <c r="CU1" s="403"/>
      <c r="CV1" s="403"/>
      <c r="CW1" s="403"/>
      <c r="CX1" s="403"/>
      <c r="CY1" s="403"/>
      <c r="CZ1" s="403"/>
      <c r="DA1" s="403"/>
      <c r="DB1" s="403"/>
      <c r="DC1" s="403"/>
      <c r="DD1" s="403"/>
      <c r="DE1" s="403"/>
      <c r="DF1" s="403"/>
      <c r="DG1" s="403"/>
      <c r="DH1" s="403"/>
      <c r="DI1" s="403"/>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04" t="s">
        <v>82</v>
      </c>
      <c r="C3" s="405"/>
      <c r="D3" s="405"/>
      <c r="E3" s="406"/>
      <c r="F3" s="406"/>
      <c r="G3" s="406"/>
      <c r="H3" s="406"/>
      <c r="I3" s="406"/>
      <c r="J3" s="406"/>
      <c r="K3" s="406"/>
      <c r="L3" s="406" t="s">
        <v>83</v>
      </c>
      <c r="M3" s="406"/>
      <c r="N3" s="406"/>
      <c r="O3" s="406"/>
      <c r="P3" s="406"/>
      <c r="Q3" s="406"/>
      <c r="R3" s="413"/>
      <c r="S3" s="413"/>
      <c r="T3" s="413"/>
      <c r="U3" s="413"/>
      <c r="V3" s="414"/>
      <c r="W3" s="388" t="s">
        <v>84</v>
      </c>
      <c r="X3" s="389"/>
      <c r="Y3" s="389"/>
      <c r="Z3" s="389"/>
      <c r="AA3" s="389"/>
      <c r="AB3" s="405"/>
      <c r="AC3" s="413" t="s">
        <v>85</v>
      </c>
      <c r="AD3" s="389"/>
      <c r="AE3" s="389"/>
      <c r="AF3" s="389"/>
      <c r="AG3" s="389"/>
      <c r="AH3" s="389"/>
      <c r="AI3" s="389"/>
      <c r="AJ3" s="389"/>
      <c r="AK3" s="389"/>
      <c r="AL3" s="390"/>
      <c r="AM3" s="388" t="s">
        <v>86</v>
      </c>
      <c r="AN3" s="389"/>
      <c r="AO3" s="389"/>
      <c r="AP3" s="389"/>
      <c r="AQ3" s="389"/>
      <c r="AR3" s="389"/>
      <c r="AS3" s="389"/>
      <c r="AT3" s="389"/>
      <c r="AU3" s="389"/>
      <c r="AV3" s="389"/>
      <c r="AW3" s="389"/>
      <c r="AX3" s="390"/>
      <c r="AY3" s="425" t="s">
        <v>1</v>
      </c>
      <c r="AZ3" s="426"/>
      <c r="BA3" s="426"/>
      <c r="BB3" s="426"/>
      <c r="BC3" s="426"/>
      <c r="BD3" s="426"/>
      <c r="BE3" s="426"/>
      <c r="BF3" s="426"/>
      <c r="BG3" s="426"/>
      <c r="BH3" s="426"/>
      <c r="BI3" s="426"/>
      <c r="BJ3" s="426"/>
      <c r="BK3" s="426"/>
      <c r="BL3" s="426"/>
      <c r="BM3" s="427"/>
      <c r="BN3" s="388" t="s">
        <v>87</v>
      </c>
      <c r="BO3" s="389"/>
      <c r="BP3" s="389"/>
      <c r="BQ3" s="389"/>
      <c r="BR3" s="389"/>
      <c r="BS3" s="389"/>
      <c r="BT3" s="389"/>
      <c r="BU3" s="390"/>
      <c r="BV3" s="388" t="s">
        <v>88</v>
      </c>
      <c r="BW3" s="389"/>
      <c r="BX3" s="389"/>
      <c r="BY3" s="389"/>
      <c r="BZ3" s="389"/>
      <c r="CA3" s="389"/>
      <c r="CB3" s="389"/>
      <c r="CC3" s="390"/>
      <c r="CD3" s="425" t="s">
        <v>1</v>
      </c>
      <c r="CE3" s="426"/>
      <c r="CF3" s="426"/>
      <c r="CG3" s="426"/>
      <c r="CH3" s="426"/>
      <c r="CI3" s="426"/>
      <c r="CJ3" s="426"/>
      <c r="CK3" s="426"/>
      <c r="CL3" s="426"/>
      <c r="CM3" s="426"/>
      <c r="CN3" s="426"/>
      <c r="CO3" s="426"/>
      <c r="CP3" s="426"/>
      <c r="CQ3" s="426"/>
      <c r="CR3" s="426"/>
      <c r="CS3" s="427"/>
      <c r="CT3" s="388" t="s">
        <v>89</v>
      </c>
      <c r="CU3" s="389"/>
      <c r="CV3" s="389"/>
      <c r="CW3" s="389"/>
      <c r="CX3" s="389"/>
      <c r="CY3" s="389"/>
      <c r="CZ3" s="389"/>
      <c r="DA3" s="390"/>
      <c r="DB3" s="388" t="s">
        <v>90</v>
      </c>
      <c r="DC3" s="389"/>
      <c r="DD3" s="389"/>
      <c r="DE3" s="389"/>
      <c r="DF3" s="389"/>
      <c r="DG3" s="389"/>
      <c r="DH3" s="389"/>
      <c r="DI3" s="390"/>
      <c r="DJ3" s="186"/>
      <c r="DK3" s="186"/>
      <c r="DL3" s="186"/>
      <c r="DM3" s="186"/>
      <c r="DN3" s="186"/>
      <c r="DO3" s="186"/>
    </row>
    <row r="4" spans="1:119" ht="18.75" customHeight="1" x14ac:dyDescent="0.15">
      <c r="A4" s="187"/>
      <c r="B4" s="407"/>
      <c r="C4" s="408"/>
      <c r="D4" s="408"/>
      <c r="E4" s="409"/>
      <c r="F4" s="409"/>
      <c r="G4" s="409"/>
      <c r="H4" s="409"/>
      <c r="I4" s="409"/>
      <c r="J4" s="409"/>
      <c r="K4" s="409"/>
      <c r="L4" s="409"/>
      <c r="M4" s="409"/>
      <c r="N4" s="409"/>
      <c r="O4" s="409"/>
      <c r="P4" s="409"/>
      <c r="Q4" s="409"/>
      <c r="R4" s="415"/>
      <c r="S4" s="415"/>
      <c r="T4" s="415"/>
      <c r="U4" s="415"/>
      <c r="V4" s="416"/>
      <c r="W4" s="419"/>
      <c r="X4" s="420"/>
      <c r="Y4" s="420"/>
      <c r="Z4" s="420"/>
      <c r="AA4" s="420"/>
      <c r="AB4" s="408"/>
      <c r="AC4" s="415"/>
      <c r="AD4" s="420"/>
      <c r="AE4" s="420"/>
      <c r="AF4" s="420"/>
      <c r="AG4" s="420"/>
      <c r="AH4" s="420"/>
      <c r="AI4" s="420"/>
      <c r="AJ4" s="420"/>
      <c r="AK4" s="420"/>
      <c r="AL4" s="423"/>
      <c r="AM4" s="421"/>
      <c r="AN4" s="422"/>
      <c r="AO4" s="422"/>
      <c r="AP4" s="422"/>
      <c r="AQ4" s="422"/>
      <c r="AR4" s="422"/>
      <c r="AS4" s="422"/>
      <c r="AT4" s="422"/>
      <c r="AU4" s="422"/>
      <c r="AV4" s="422"/>
      <c r="AW4" s="422"/>
      <c r="AX4" s="424"/>
      <c r="AY4" s="391" t="s">
        <v>91</v>
      </c>
      <c r="AZ4" s="392"/>
      <c r="BA4" s="392"/>
      <c r="BB4" s="392"/>
      <c r="BC4" s="392"/>
      <c r="BD4" s="392"/>
      <c r="BE4" s="392"/>
      <c r="BF4" s="392"/>
      <c r="BG4" s="392"/>
      <c r="BH4" s="392"/>
      <c r="BI4" s="392"/>
      <c r="BJ4" s="392"/>
      <c r="BK4" s="392"/>
      <c r="BL4" s="392"/>
      <c r="BM4" s="393"/>
      <c r="BN4" s="394">
        <v>4232271</v>
      </c>
      <c r="BO4" s="395"/>
      <c r="BP4" s="395"/>
      <c r="BQ4" s="395"/>
      <c r="BR4" s="395"/>
      <c r="BS4" s="395"/>
      <c r="BT4" s="395"/>
      <c r="BU4" s="396"/>
      <c r="BV4" s="394">
        <v>2797909</v>
      </c>
      <c r="BW4" s="395"/>
      <c r="BX4" s="395"/>
      <c r="BY4" s="395"/>
      <c r="BZ4" s="395"/>
      <c r="CA4" s="395"/>
      <c r="CB4" s="395"/>
      <c r="CC4" s="396"/>
      <c r="CD4" s="397" t="s">
        <v>92</v>
      </c>
      <c r="CE4" s="398"/>
      <c r="CF4" s="398"/>
      <c r="CG4" s="398"/>
      <c r="CH4" s="398"/>
      <c r="CI4" s="398"/>
      <c r="CJ4" s="398"/>
      <c r="CK4" s="398"/>
      <c r="CL4" s="398"/>
      <c r="CM4" s="398"/>
      <c r="CN4" s="398"/>
      <c r="CO4" s="398"/>
      <c r="CP4" s="398"/>
      <c r="CQ4" s="398"/>
      <c r="CR4" s="398"/>
      <c r="CS4" s="399"/>
      <c r="CT4" s="400">
        <v>19.100000000000001</v>
      </c>
      <c r="CU4" s="401"/>
      <c r="CV4" s="401"/>
      <c r="CW4" s="401"/>
      <c r="CX4" s="401"/>
      <c r="CY4" s="401"/>
      <c r="CZ4" s="401"/>
      <c r="DA4" s="402"/>
      <c r="DB4" s="400">
        <v>19</v>
      </c>
      <c r="DC4" s="401"/>
      <c r="DD4" s="401"/>
      <c r="DE4" s="401"/>
      <c r="DF4" s="401"/>
      <c r="DG4" s="401"/>
      <c r="DH4" s="401"/>
      <c r="DI4" s="402"/>
      <c r="DJ4" s="186"/>
      <c r="DK4" s="186"/>
      <c r="DL4" s="186"/>
      <c r="DM4" s="186"/>
      <c r="DN4" s="186"/>
      <c r="DO4" s="186"/>
    </row>
    <row r="5" spans="1:119" ht="18.75" customHeight="1" x14ac:dyDescent="0.15">
      <c r="A5" s="187"/>
      <c r="B5" s="410"/>
      <c r="C5" s="411"/>
      <c r="D5" s="411"/>
      <c r="E5" s="412"/>
      <c r="F5" s="412"/>
      <c r="G5" s="412"/>
      <c r="H5" s="412"/>
      <c r="I5" s="412"/>
      <c r="J5" s="412"/>
      <c r="K5" s="412"/>
      <c r="L5" s="412"/>
      <c r="M5" s="412"/>
      <c r="N5" s="412"/>
      <c r="O5" s="412"/>
      <c r="P5" s="412"/>
      <c r="Q5" s="412"/>
      <c r="R5" s="417"/>
      <c r="S5" s="417"/>
      <c r="T5" s="417"/>
      <c r="U5" s="417"/>
      <c r="V5" s="418"/>
      <c r="W5" s="421"/>
      <c r="X5" s="422"/>
      <c r="Y5" s="422"/>
      <c r="Z5" s="422"/>
      <c r="AA5" s="422"/>
      <c r="AB5" s="411"/>
      <c r="AC5" s="417"/>
      <c r="AD5" s="422"/>
      <c r="AE5" s="422"/>
      <c r="AF5" s="422"/>
      <c r="AG5" s="422"/>
      <c r="AH5" s="422"/>
      <c r="AI5" s="422"/>
      <c r="AJ5" s="422"/>
      <c r="AK5" s="422"/>
      <c r="AL5" s="424"/>
      <c r="AM5" s="460" t="s">
        <v>93</v>
      </c>
      <c r="AN5" s="461"/>
      <c r="AO5" s="461"/>
      <c r="AP5" s="461"/>
      <c r="AQ5" s="461"/>
      <c r="AR5" s="461"/>
      <c r="AS5" s="461"/>
      <c r="AT5" s="462"/>
      <c r="AU5" s="463" t="s">
        <v>94</v>
      </c>
      <c r="AV5" s="464"/>
      <c r="AW5" s="464"/>
      <c r="AX5" s="464"/>
      <c r="AY5" s="465" t="s">
        <v>95</v>
      </c>
      <c r="AZ5" s="466"/>
      <c r="BA5" s="466"/>
      <c r="BB5" s="466"/>
      <c r="BC5" s="466"/>
      <c r="BD5" s="466"/>
      <c r="BE5" s="466"/>
      <c r="BF5" s="466"/>
      <c r="BG5" s="466"/>
      <c r="BH5" s="466"/>
      <c r="BI5" s="466"/>
      <c r="BJ5" s="466"/>
      <c r="BK5" s="466"/>
      <c r="BL5" s="466"/>
      <c r="BM5" s="467"/>
      <c r="BN5" s="431">
        <v>3924334</v>
      </c>
      <c r="BO5" s="432"/>
      <c r="BP5" s="432"/>
      <c r="BQ5" s="432"/>
      <c r="BR5" s="432"/>
      <c r="BS5" s="432"/>
      <c r="BT5" s="432"/>
      <c r="BU5" s="433"/>
      <c r="BV5" s="431">
        <v>2566485</v>
      </c>
      <c r="BW5" s="432"/>
      <c r="BX5" s="432"/>
      <c r="BY5" s="432"/>
      <c r="BZ5" s="432"/>
      <c r="CA5" s="432"/>
      <c r="CB5" s="432"/>
      <c r="CC5" s="433"/>
      <c r="CD5" s="434" t="s">
        <v>96</v>
      </c>
      <c r="CE5" s="435"/>
      <c r="CF5" s="435"/>
      <c r="CG5" s="435"/>
      <c r="CH5" s="435"/>
      <c r="CI5" s="435"/>
      <c r="CJ5" s="435"/>
      <c r="CK5" s="435"/>
      <c r="CL5" s="435"/>
      <c r="CM5" s="435"/>
      <c r="CN5" s="435"/>
      <c r="CO5" s="435"/>
      <c r="CP5" s="435"/>
      <c r="CQ5" s="435"/>
      <c r="CR5" s="435"/>
      <c r="CS5" s="436"/>
      <c r="CT5" s="428">
        <v>84.9</v>
      </c>
      <c r="CU5" s="429"/>
      <c r="CV5" s="429"/>
      <c r="CW5" s="429"/>
      <c r="CX5" s="429"/>
      <c r="CY5" s="429"/>
      <c r="CZ5" s="429"/>
      <c r="DA5" s="430"/>
      <c r="DB5" s="428">
        <v>89.6</v>
      </c>
      <c r="DC5" s="429"/>
      <c r="DD5" s="429"/>
      <c r="DE5" s="429"/>
      <c r="DF5" s="429"/>
      <c r="DG5" s="429"/>
      <c r="DH5" s="429"/>
      <c r="DI5" s="430"/>
      <c r="DJ5" s="186"/>
      <c r="DK5" s="186"/>
      <c r="DL5" s="186"/>
      <c r="DM5" s="186"/>
      <c r="DN5" s="186"/>
      <c r="DO5" s="186"/>
    </row>
    <row r="6" spans="1:119" ht="18.75" customHeight="1" x14ac:dyDescent="0.15">
      <c r="A6" s="187"/>
      <c r="B6" s="437" t="s">
        <v>97</v>
      </c>
      <c r="C6" s="438"/>
      <c r="D6" s="438"/>
      <c r="E6" s="439"/>
      <c r="F6" s="439"/>
      <c r="G6" s="439"/>
      <c r="H6" s="439"/>
      <c r="I6" s="439"/>
      <c r="J6" s="439"/>
      <c r="K6" s="439"/>
      <c r="L6" s="439" t="s">
        <v>98</v>
      </c>
      <c r="M6" s="439"/>
      <c r="N6" s="439"/>
      <c r="O6" s="439"/>
      <c r="P6" s="439"/>
      <c r="Q6" s="439"/>
      <c r="R6" s="443"/>
      <c r="S6" s="443"/>
      <c r="T6" s="443"/>
      <c r="U6" s="443"/>
      <c r="V6" s="444"/>
      <c r="W6" s="447" t="s">
        <v>99</v>
      </c>
      <c r="X6" s="448"/>
      <c r="Y6" s="448"/>
      <c r="Z6" s="448"/>
      <c r="AA6" s="448"/>
      <c r="AB6" s="438"/>
      <c r="AC6" s="451" t="s">
        <v>100</v>
      </c>
      <c r="AD6" s="452"/>
      <c r="AE6" s="452"/>
      <c r="AF6" s="452"/>
      <c r="AG6" s="452"/>
      <c r="AH6" s="452"/>
      <c r="AI6" s="452"/>
      <c r="AJ6" s="452"/>
      <c r="AK6" s="452"/>
      <c r="AL6" s="453"/>
      <c r="AM6" s="460" t="s">
        <v>101</v>
      </c>
      <c r="AN6" s="461"/>
      <c r="AO6" s="461"/>
      <c r="AP6" s="461"/>
      <c r="AQ6" s="461"/>
      <c r="AR6" s="461"/>
      <c r="AS6" s="461"/>
      <c r="AT6" s="462"/>
      <c r="AU6" s="463" t="s">
        <v>94</v>
      </c>
      <c r="AV6" s="464"/>
      <c r="AW6" s="464"/>
      <c r="AX6" s="464"/>
      <c r="AY6" s="465" t="s">
        <v>102</v>
      </c>
      <c r="AZ6" s="466"/>
      <c r="BA6" s="466"/>
      <c r="BB6" s="466"/>
      <c r="BC6" s="466"/>
      <c r="BD6" s="466"/>
      <c r="BE6" s="466"/>
      <c r="BF6" s="466"/>
      <c r="BG6" s="466"/>
      <c r="BH6" s="466"/>
      <c r="BI6" s="466"/>
      <c r="BJ6" s="466"/>
      <c r="BK6" s="466"/>
      <c r="BL6" s="466"/>
      <c r="BM6" s="467"/>
      <c r="BN6" s="431">
        <v>307937</v>
      </c>
      <c r="BO6" s="432"/>
      <c r="BP6" s="432"/>
      <c r="BQ6" s="432"/>
      <c r="BR6" s="432"/>
      <c r="BS6" s="432"/>
      <c r="BT6" s="432"/>
      <c r="BU6" s="433"/>
      <c r="BV6" s="431">
        <v>231424</v>
      </c>
      <c r="BW6" s="432"/>
      <c r="BX6" s="432"/>
      <c r="BY6" s="432"/>
      <c r="BZ6" s="432"/>
      <c r="CA6" s="432"/>
      <c r="CB6" s="432"/>
      <c r="CC6" s="433"/>
      <c r="CD6" s="434" t="s">
        <v>103</v>
      </c>
      <c r="CE6" s="435"/>
      <c r="CF6" s="435"/>
      <c r="CG6" s="435"/>
      <c r="CH6" s="435"/>
      <c r="CI6" s="435"/>
      <c r="CJ6" s="435"/>
      <c r="CK6" s="435"/>
      <c r="CL6" s="435"/>
      <c r="CM6" s="435"/>
      <c r="CN6" s="435"/>
      <c r="CO6" s="435"/>
      <c r="CP6" s="435"/>
      <c r="CQ6" s="435"/>
      <c r="CR6" s="435"/>
      <c r="CS6" s="436"/>
      <c r="CT6" s="468">
        <v>87.1</v>
      </c>
      <c r="CU6" s="469"/>
      <c r="CV6" s="469"/>
      <c r="CW6" s="469"/>
      <c r="CX6" s="469"/>
      <c r="CY6" s="469"/>
      <c r="CZ6" s="469"/>
      <c r="DA6" s="470"/>
      <c r="DB6" s="468">
        <v>92</v>
      </c>
      <c r="DC6" s="469"/>
      <c r="DD6" s="469"/>
      <c r="DE6" s="469"/>
      <c r="DF6" s="469"/>
      <c r="DG6" s="469"/>
      <c r="DH6" s="469"/>
      <c r="DI6" s="470"/>
      <c r="DJ6" s="186"/>
      <c r="DK6" s="186"/>
      <c r="DL6" s="186"/>
      <c r="DM6" s="186"/>
      <c r="DN6" s="186"/>
      <c r="DO6" s="186"/>
    </row>
    <row r="7" spans="1:119" ht="18.75" customHeight="1" x14ac:dyDescent="0.15">
      <c r="A7" s="187"/>
      <c r="B7" s="407"/>
      <c r="C7" s="408"/>
      <c r="D7" s="408"/>
      <c r="E7" s="409"/>
      <c r="F7" s="409"/>
      <c r="G7" s="409"/>
      <c r="H7" s="409"/>
      <c r="I7" s="409"/>
      <c r="J7" s="409"/>
      <c r="K7" s="409"/>
      <c r="L7" s="409"/>
      <c r="M7" s="409"/>
      <c r="N7" s="409"/>
      <c r="O7" s="409"/>
      <c r="P7" s="409"/>
      <c r="Q7" s="409"/>
      <c r="R7" s="415"/>
      <c r="S7" s="415"/>
      <c r="T7" s="415"/>
      <c r="U7" s="415"/>
      <c r="V7" s="416"/>
      <c r="W7" s="419"/>
      <c r="X7" s="420"/>
      <c r="Y7" s="420"/>
      <c r="Z7" s="420"/>
      <c r="AA7" s="420"/>
      <c r="AB7" s="408"/>
      <c r="AC7" s="454"/>
      <c r="AD7" s="455"/>
      <c r="AE7" s="455"/>
      <c r="AF7" s="455"/>
      <c r="AG7" s="455"/>
      <c r="AH7" s="455"/>
      <c r="AI7" s="455"/>
      <c r="AJ7" s="455"/>
      <c r="AK7" s="455"/>
      <c r="AL7" s="456"/>
      <c r="AM7" s="460" t="s">
        <v>104</v>
      </c>
      <c r="AN7" s="461"/>
      <c r="AO7" s="461"/>
      <c r="AP7" s="461"/>
      <c r="AQ7" s="461"/>
      <c r="AR7" s="461"/>
      <c r="AS7" s="461"/>
      <c r="AT7" s="462"/>
      <c r="AU7" s="463" t="s">
        <v>94</v>
      </c>
      <c r="AV7" s="464"/>
      <c r="AW7" s="464"/>
      <c r="AX7" s="464"/>
      <c r="AY7" s="465" t="s">
        <v>105</v>
      </c>
      <c r="AZ7" s="466"/>
      <c r="BA7" s="466"/>
      <c r="BB7" s="466"/>
      <c r="BC7" s="466"/>
      <c r="BD7" s="466"/>
      <c r="BE7" s="466"/>
      <c r="BF7" s="466"/>
      <c r="BG7" s="466"/>
      <c r="BH7" s="466"/>
      <c r="BI7" s="466"/>
      <c r="BJ7" s="466"/>
      <c r="BK7" s="466"/>
      <c r="BL7" s="466"/>
      <c r="BM7" s="467"/>
      <c r="BN7" s="431">
        <v>86883</v>
      </c>
      <c r="BO7" s="432"/>
      <c r="BP7" s="432"/>
      <c r="BQ7" s="432"/>
      <c r="BR7" s="432"/>
      <c r="BS7" s="432"/>
      <c r="BT7" s="432"/>
      <c r="BU7" s="433"/>
      <c r="BV7" s="431">
        <v>26236</v>
      </c>
      <c r="BW7" s="432"/>
      <c r="BX7" s="432"/>
      <c r="BY7" s="432"/>
      <c r="BZ7" s="432"/>
      <c r="CA7" s="432"/>
      <c r="CB7" s="432"/>
      <c r="CC7" s="433"/>
      <c r="CD7" s="434" t="s">
        <v>106</v>
      </c>
      <c r="CE7" s="435"/>
      <c r="CF7" s="435"/>
      <c r="CG7" s="435"/>
      <c r="CH7" s="435"/>
      <c r="CI7" s="435"/>
      <c r="CJ7" s="435"/>
      <c r="CK7" s="435"/>
      <c r="CL7" s="435"/>
      <c r="CM7" s="435"/>
      <c r="CN7" s="435"/>
      <c r="CO7" s="435"/>
      <c r="CP7" s="435"/>
      <c r="CQ7" s="435"/>
      <c r="CR7" s="435"/>
      <c r="CS7" s="436"/>
      <c r="CT7" s="431">
        <v>1156672</v>
      </c>
      <c r="CU7" s="432"/>
      <c r="CV7" s="432"/>
      <c r="CW7" s="432"/>
      <c r="CX7" s="432"/>
      <c r="CY7" s="432"/>
      <c r="CZ7" s="432"/>
      <c r="DA7" s="433"/>
      <c r="DB7" s="431">
        <v>1081990</v>
      </c>
      <c r="DC7" s="432"/>
      <c r="DD7" s="432"/>
      <c r="DE7" s="432"/>
      <c r="DF7" s="432"/>
      <c r="DG7" s="432"/>
      <c r="DH7" s="432"/>
      <c r="DI7" s="433"/>
      <c r="DJ7" s="186"/>
      <c r="DK7" s="186"/>
      <c r="DL7" s="186"/>
      <c r="DM7" s="186"/>
      <c r="DN7" s="186"/>
      <c r="DO7" s="186"/>
    </row>
    <row r="8" spans="1:119" ht="18.75" customHeight="1" thickBot="1" x14ac:dyDescent="0.2">
      <c r="A8" s="187"/>
      <c r="B8" s="440"/>
      <c r="C8" s="441"/>
      <c r="D8" s="441"/>
      <c r="E8" s="442"/>
      <c r="F8" s="442"/>
      <c r="G8" s="442"/>
      <c r="H8" s="442"/>
      <c r="I8" s="442"/>
      <c r="J8" s="442"/>
      <c r="K8" s="442"/>
      <c r="L8" s="442"/>
      <c r="M8" s="442"/>
      <c r="N8" s="442"/>
      <c r="O8" s="442"/>
      <c r="P8" s="442"/>
      <c r="Q8" s="442"/>
      <c r="R8" s="445"/>
      <c r="S8" s="445"/>
      <c r="T8" s="445"/>
      <c r="U8" s="445"/>
      <c r="V8" s="446"/>
      <c r="W8" s="449"/>
      <c r="X8" s="450"/>
      <c r="Y8" s="450"/>
      <c r="Z8" s="450"/>
      <c r="AA8" s="450"/>
      <c r="AB8" s="441"/>
      <c r="AC8" s="457"/>
      <c r="AD8" s="458"/>
      <c r="AE8" s="458"/>
      <c r="AF8" s="458"/>
      <c r="AG8" s="458"/>
      <c r="AH8" s="458"/>
      <c r="AI8" s="458"/>
      <c r="AJ8" s="458"/>
      <c r="AK8" s="458"/>
      <c r="AL8" s="459"/>
      <c r="AM8" s="460" t="s">
        <v>107</v>
      </c>
      <c r="AN8" s="461"/>
      <c r="AO8" s="461"/>
      <c r="AP8" s="461"/>
      <c r="AQ8" s="461"/>
      <c r="AR8" s="461"/>
      <c r="AS8" s="461"/>
      <c r="AT8" s="462"/>
      <c r="AU8" s="463" t="s">
        <v>108</v>
      </c>
      <c r="AV8" s="464"/>
      <c r="AW8" s="464"/>
      <c r="AX8" s="464"/>
      <c r="AY8" s="465" t="s">
        <v>109</v>
      </c>
      <c r="AZ8" s="466"/>
      <c r="BA8" s="466"/>
      <c r="BB8" s="466"/>
      <c r="BC8" s="466"/>
      <c r="BD8" s="466"/>
      <c r="BE8" s="466"/>
      <c r="BF8" s="466"/>
      <c r="BG8" s="466"/>
      <c r="BH8" s="466"/>
      <c r="BI8" s="466"/>
      <c r="BJ8" s="466"/>
      <c r="BK8" s="466"/>
      <c r="BL8" s="466"/>
      <c r="BM8" s="467"/>
      <c r="BN8" s="431">
        <v>221054</v>
      </c>
      <c r="BO8" s="432"/>
      <c r="BP8" s="432"/>
      <c r="BQ8" s="432"/>
      <c r="BR8" s="432"/>
      <c r="BS8" s="432"/>
      <c r="BT8" s="432"/>
      <c r="BU8" s="433"/>
      <c r="BV8" s="431">
        <v>205188</v>
      </c>
      <c r="BW8" s="432"/>
      <c r="BX8" s="432"/>
      <c r="BY8" s="432"/>
      <c r="BZ8" s="432"/>
      <c r="CA8" s="432"/>
      <c r="CB8" s="432"/>
      <c r="CC8" s="433"/>
      <c r="CD8" s="434" t="s">
        <v>110</v>
      </c>
      <c r="CE8" s="435"/>
      <c r="CF8" s="435"/>
      <c r="CG8" s="435"/>
      <c r="CH8" s="435"/>
      <c r="CI8" s="435"/>
      <c r="CJ8" s="435"/>
      <c r="CK8" s="435"/>
      <c r="CL8" s="435"/>
      <c r="CM8" s="435"/>
      <c r="CN8" s="435"/>
      <c r="CO8" s="435"/>
      <c r="CP8" s="435"/>
      <c r="CQ8" s="435"/>
      <c r="CR8" s="435"/>
      <c r="CS8" s="436"/>
      <c r="CT8" s="471">
        <v>0.12</v>
      </c>
      <c r="CU8" s="472"/>
      <c r="CV8" s="472"/>
      <c r="CW8" s="472"/>
      <c r="CX8" s="472"/>
      <c r="CY8" s="472"/>
      <c r="CZ8" s="472"/>
      <c r="DA8" s="473"/>
      <c r="DB8" s="471">
        <v>0.12</v>
      </c>
      <c r="DC8" s="472"/>
      <c r="DD8" s="472"/>
      <c r="DE8" s="472"/>
      <c r="DF8" s="472"/>
      <c r="DG8" s="472"/>
      <c r="DH8" s="472"/>
      <c r="DI8" s="473"/>
      <c r="DJ8" s="186"/>
      <c r="DK8" s="186"/>
      <c r="DL8" s="186"/>
      <c r="DM8" s="186"/>
      <c r="DN8" s="186"/>
      <c r="DO8" s="186"/>
    </row>
    <row r="9" spans="1:119" ht="18.75" customHeight="1" thickBot="1" x14ac:dyDescent="0.2">
      <c r="A9" s="187"/>
      <c r="B9" s="425" t="s">
        <v>111</v>
      </c>
      <c r="C9" s="426"/>
      <c r="D9" s="426"/>
      <c r="E9" s="426"/>
      <c r="F9" s="426"/>
      <c r="G9" s="426"/>
      <c r="H9" s="426"/>
      <c r="I9" s="426"/>
      <c r="J9" s="426"/>
      <c r="K9" s="474"/>
      <c r="L9" s="475" t="s">
        <v>112</v>
      </c>
      <c r="M9" s="476"/>
      <c r="N9" s="476"/>
      <c r="O9" s="476"/>
      <c r="P9" s="476"/>
      <c r="Q9" s="477"/>
      <c r="R9" s="478">
        <v>1058</v>
      </c>
      <c r="S9" s="479"/>
      <c r="T9" s="479"/>
      <c r="U9" s="479"/>
      <c r="V9" s="480"/>
      <c r="W9" s="388" t="s">
        <v>113</v>
      </c>
      <c r="X9" s="389"/>
      <c r="Y9" s="389"/>
      <c r="Z9" s="389"/>
      <c r="AA9" s="389"/>
      <c r="AB9" s="389"/>
      <c r="AC9" s="389"/>
      <c r="AD9" s="389"/>
      <c r="AE9" s="389"/>
      <c r="AF9" s="389"/>
      <c r="AG9" s="389"/>
      <c r="AH9" s="389"/>
      <c r="AI9" s="389"/>
      <c r="AJ9" s="389"/>
      <c r="AK9" s="389"/>
      <c r="AL9" s="390"/>
      <c r="AM9" s="460" t="s">
        <v>114</v>
      </c>
      <c r="AN9" s="461"/>
      <c r="AO9" s="461"/>
      <c r="AP9" s="461"/>
      <c r="AQ9" s="461"/>
      <c r="AR9" s="461"/>
      <c r="AS9" s="461"/>
      <c r="AT9" s="462"/>
      <c r="AU9" s="463" t="s">
        <v>108</v>
      </c>
      <c r="AV9" s="464"/>
      <c r="AW9" s="464"/>
      <c r="AX9" s="464"/>
      <c r="AY9" s="465" t="s">
        <v>115</v>
      </c>
      <c r="AZ9" s="466"/>
      <c r="BA9" s="466"/>
      <c r="BB9" s="466"/>
      <c r="BC9" s="466"/>
      <c r="BD9" s="466"/>
      <c r="BE9" s="466"/>
      <c r="BF9" s="466"/>
      <c r="BG9" s="466"/>
      <c r="BH9" s="466"/>
      <c r="BI9" s="466"/>
      <c r="BJ9" s="466"/>
      <c r="BK9" s="466"/>
      <c r="BL9" s="466"/>
      <c r="BM9" s="467"/>
      <c r="BN9" s="431">
        <v>15866</v>
      </c>
      <c r="BO9" s="432"/>
      <c r="BP9" s="432"/>
      <c r="BQ9" s="432"/>
      <c r="BR9" s="432"/>
      <c r="BS9" s="432"/>
      <c r="BT9" s="432"/>
      <c r="BU9" s="433"/>
      <c r="BV9" s="431">
        <v>-51989</v>
      </c>
      <c r="BW9" s="432"/>
      <c r="BX9" s="432"/>
      <c r="BY9" s="432"/>
      <c r="BZ9" s="432"/>
      <c r="CA9" s="432"/>
      <c r="CB9" s="432"/>
      <c r="CC9" s="433"/>
      <c r="CD9" s="434" t="s">
        <v>116</v>
      </c>
      <c r="CE9" s="435"/>
      <c r="CF9" s="435"/>
      <c r="CG9" s="435"/>
      <c r="CH9" s="435"/>
      <c r="CI9" s="435"/>
      <c r="CJ9" s="435"/>
      <c r="CK9" s="435"/>
      <c r="CL9" s="435"/>
      <c r="CM9" s="435"/>
      <c r="CN9" s="435"/>
      <c r="CO9" s="435"/>
      <c r="CP9" s="435"/>
      <c r="CQ9" s="435"/>
      <c r="CR9" s="435"/>
      <c r="CS9" s="436"/>
      <c r="CT9" s="428">
        <v>11</v>
      </c>
      <c r="CU9" s="429"/>
      <c r="CV9" s="429"/>
      <c r="CW9" s="429"/>
      <c r="CX9" s="429"/>
      <c r="CY9" s="429"/>
      <c r="CZ9" s="429"/>
      <c r="DA9" s="430"/>
      <c r="DB9" s="428">
        <v>10.8</v>
      </c>
      <c r="DC9" s="429"/>
      <c r="DD9" s="429"/>
      <c r="DE9" s="429"/>
      <c r="DF9" s="429"/>
      <c r="DG9" s="429"/>
      <c r="DH9" s="429"/>
      <c r="DI9" s="430"/>
      <c r="DJ9" s="186"/>
      <c r="DK9" s="186"/>
      <c r="DL9" s="186"/>
      <c r="DM9" s="186"/>
      <c r="DN9" s="186"/>
      <c r="DO9" s="186"/>
    </row>
    <row r="10" spans="1:119" ht="18.75" customHeight="1" thickBot="1" x14ac:dyDescent="0.2">
      <c r="A10" s="187"/>
      <c r="B10" s="425"/>
      <c r="C10" s="426"/>
      <c r="D10" s="426"/>
      <c r="E10" s="426"/>
      <c r="F10" s="426"/>
      <c r="G10" s="426"/>
      <c r="H10" s="426"/>
      <c r="I10" s="426"/>
      <c r="J10" s="426"/>
      <c r="K10" s="474"/>
      <c r="L10" s="481" t="s">
        <v>117</v>
      </c>
      <c r="M10" s="461"/>
      <c r="N10" s="461"/>
      <c r="O10" s="461"/>
      <c r="P10" s="461"/>
      <c r="Q10" s="462"/>
      <c r="R10" s="482">
        <v>1194</v>
      </c>
      <c r="S10" s="483"/>
      <c r="T10" s="483"/>
      <c r="U10" s="483"/>
      <c r="V10" s="484"/>
      <c r="W10" s="419"/>
      <c r="X10" s="420"/>
      <c r="Y10" s="420"/>
      <c r="Z10" s="420"/>
      <c r="AA10" s="420"/>
      <c r="AB10" s="420"/>
      <c r="AC10" s="420"/>
      <c r="AD10" s="420"/>
      <c r="AE10" s="420"/>
      <c r="AF10" s="420"/>
      <c r="AG10" s="420"/>
      <c r="AH10" s="420"/>
      <c r="AI10" s="420"/>
      <c r="AJ10" s="420"/>
      <c r="AK10" s="420"/>
      <c r="AL10" s="423"/>
      <c r="AM10" s="460" t="s">
        <v>118</v>
      </c>
      <c r="AN10" s="461"/>
      <c r="AO10" s="461"/>
      <c r="AP10" s="461"/>
      <c r="AQ10" s="461"/>
      <c r="AR10" s="461"/>
      <c r="AS10" s="461"/>
      <c r="AT10" s="462"/>
      <c r="AU10" s="463" t="s">
        <v>119</v>
      </c>
      <c r="AV10" s="464"/>
      <c r="AW10" s="464"/>
      <c r="AX10" s="464"/>
      <c r="AY10" s="465" t="s">
        <v>120</v>
      </c>
      <c r="AZ10" s="466"/>
      <c r="BA10" s="466"/>
      <c r="BB10" s="466"/>
      <c r="BC10" s="466"/>
      <c r="BD10" s="466"/>
      <c r="BE10" s="466"/>
      <c r="BF10" s="466"/>
      <c r="BG10" s="466"/>
      <c r="BH10" s="466"/>
      <c r="BI10" s="466"/>
      <c r="BJ10" s="466"/>
      <c r="BK10" s="466"/>
      <c r="BL10" s="466"/>
      <c r="BM10" s="467"/>
      <c r="BN10" s="431">
        <v>419282</v>
      </c>
      <c r="BO10" s="432"/>
      <c r="BP10" s="432"/>
      <c r="BQ10" s="432"/>
      <c r="BR10" s="432"/>
      <c r="BS10" s="432"/>
      <c r="BT10" s="432"/>
      <c r="BU10" s="433"/>
      <c r="BV10" s="431">
        <v>283549</v>
      </c>
      <c r="BW10" s="432"/>
      <c r="BX10" s="432"/>
      <c r="BY10" s="432"/>
      <c r="BZ10" s="432"/>
      <c r="CA10" s="432"/>
      <c r="CB10" s="432"/>
      <c r="CC10" s="433"/>
      <c r="CD10" s="191" t="s">
        <v>121</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25"/>
      <c r="C11" s="426"/>
      <c r="D11" s="426"/>
      <c r="E11" s="426"/>
      <c r="F11" s="426"/>
      <c r="G11" s="426"/>
      <c r="H11" s="426"/>
      <c r="I11" s="426"/>
      <c r="J11" s="426"/>
      <c r="K11" s="474"/>
      <c r="L11" s="485" t="s">
        <v>122</v>
      </c>
      <c r="M11" s="486"/>
      <c r="N11" s="486"/>
      <c r="O11" s="486"/>
      <c r="P11" s="486"/>
      <c r="Q11" s="487"/>
      <c r="R11" s="488" t="s">
        <v>123</v>
      </c>
      <c r="S11" s="489"/>
      <c r="T11" s="489"/>
      <c r="U11" s="489"/>
      <c r="V11" s="490"/>
      <c r="W11" s="419"/>
      <c r="X11" s="420"/>
      <c r="Y11" s="420"/>
      <c r="Z11" s="420"/>
      <c r="AA11" s="420"/>
      <c r="AB11" s="420"/>
      <c r="AC11" s="420"/>
      <c r="AD11" s="420"/>
      <c r="AE11" s="420"/>
      <c r="AF11" s="420"/>
      <c r="AG11" s="420"/>
      <c r="AH11" s="420"/>
      <c r="AI11" s="420"/>
      <c r="AJ11" s="420"/>
      <c r="AK11" s="420"/>
      <c r="AL11" s="423"/>
      <c r="AM11" s="460" t="s">
        <v>124</v>
      </c>
      <c r="AN11" s="461"/>
      <c r="AO11" s="461"/>
      <c r="AP11" s="461"/>
      <c r="AQ11" s="461"/>
      <c r="AR11" s="461"/>
      <c r="AS11" s="461"/>
      <c r="AT11" s="462"/>
      <c r="AU11" s="463" t="s">
        <v>108</v>
      </c>
      <c r="AV11" s="464"/>
      <c r="AW11" s="464"/>
      <c r="AX11" s="464"/>
      <c r="AY11" s="465" t="s">
        <v>125</v>
      </c>
      <c r="AZ11" s="466"/>
      <c r="BA11" s="466"/>
      <c r="BB11" s="466"/>
      <c r="BC11" s="466"/>
      <c r="BD11" s="466"/>
      <c r="BE11" s="466"/>
      <c r="BF11" s="466"/>
      <c r="BG11" s="466"/>
      <c r="BH11" s="466"/>
      <c r="BI11" s="466"/>
      <c r="BJ11" s="466"/>
      <c r="BK11" s="466"/>
      <c r="BL11" s="466"/>
      <c r="BM11" s="467"/>
      <c r="BN11" s="431">
        <v>0</v>
      </c>
      <c r="BO11" s="432"/>
      <c r="BP11" s="432"/>
      <c r="BQ11" s="432"/>
      <c r="BR11" s="432"/>
      <c r="BS11" s="432"/>
      <c r="BT11" s="432"/>
      <c r="BU11" s="433"/>
      <c r="BV11" s="431">
        <v>0</v>
      </c>
      <c r="BW11" s="432"/>
      <c r="BX11" s="432"/>
      <c r="BY11" s="432"/>
      <c r="BZ11" s="432"/>
      <c r="CA11" s="432"/>
      <c r="CB11" s="432"/>
      <c r="CC11" s="433"/>
      <c r="CD11" s="434" t="s">
        <v>126</v>
      </c>
      <c r="CE11" s="435"/>
      <c r="CF11" s="435"/>
      <c r="CG11" s="435"/>
      <c r="CH11" s="435"/>
      <c r="CI11" s="435"/>
      <c r="CJ11" s="435"/>
      <c r="CK11" s="435"/>
      <c r="CL11" s="435"/>
      <c r="CM11" s="435"/>
      <c r="CN11" s="435"/>
      <c r="CO11" s="435"/>
      <c r="CP11" s="435"/>
      <c r="CQ11" s="435"/>
      <c r="CR11" s="435"/>
      <c r="CS11" s="436"/>
      <c r="CT11" s="471" t="s">
        <v>127</v>
      </c>
      <c r="CU11" s="472"/>
      <c r="CV11" s="472"/>
      <c r="CW11" s="472"/>
      <c r="CX11" s="472"/>
      <c r="CY11" s="472"/>
      <c r="CZ11" s="472"/>
      <c r="DA11" s="473"/>
      <c r="DB11" s="471" t="s">
        <v>128</v>
      </c>
      <c r="DC11" s="472"/>
      <c r="DD11" s="472"/>
      <c r="DE11" s="472"/>
      <c r="DF11" s="472"/>
      <c r="DG11" s="472"/>
      <c r="DH11" s="472"/>
      <c r="DI11" s="473"/>
      <c r="DJ11" s="186"/>
      <c r="DK11" s="186"/>
      <c r="DL11" s="186"/>
      <c r="DM11" s="186"/>
      <c r="DN11" s="186"/>
      <c r="DO11" s="186"/>
    </row>
    <row r="12" spans="1:119" ht="18.75" customHeight="1" x14ac:dyDescent="0.15">
      <c r="A12" s="187"/>
      <c r="B12" s="491" t="s">
        <v>129</v>
      </c>
      <c r="C12" s="492"/>
      <c r="D12" s="492"/>
      <c r="E12" s="492"/>
      <c r="F12" s="492"/>
      <c r="G12" s="492"/>
      <c r="H12" s="492"/>
      <c r="I12" s="492"/>
      <c r="J12" s="492"/>
      <c r="K12" s="493"/>
      <c r="L12" s="500" t="s">
        <v>130</v>
      </c>
      <c r="M12" s="501"/>
      <c r="N12" s="501"/>
      <c r="O12" s="501"/>
      <c r="P12" s="501"/>
      <c r="Q12" s="502"/>
      <c r="R12" s="503">
        <v>1103</v>
      </c>
      <c r="S12" s="504"/>
      <c r="T12" s="504"/>
      <c r="U12" s="504"/>
      <c r="V12" s="505"/>
      <c r="W12" s="506" t="s">
        <v>1</v>
      </c>
      <c r="X12" s="464"/>
      <c r="Y12" s="464"/>
      <c r="Z12" s="464"/>
      <c r="AA12" s="464"/>
      <c r="AB12" s="507"/>
      <c r="AC12" s="508" t="s">
        <v>131</v>
      </c>
      <c r="AD12" s="509"/>
      <c r="AE12" s="509"/>
      <c r="AF12" s="509"/>
      <c r="AG12" s="510"/>
      <c r="AH12" s="508" t="s">
        <v>132</v>
      </c>
      <c r="AI12" s="509"/>
      <c r="AJ12" s="509"/>
      <c r="AK12" s="509"/>
      <c r="AL12" s="511"/>
      <c r="AM12" s="460" t="s">
        <v>133</v>
      </c>
      <c r="AN12" s="461"/>
      <c r="AO12" s="461"/>
      <c r="AP12" s="461"/>
      <c r="AQ12" s="461"/>
      <c r="AR12" s="461"/>
      <c r="AS12" s="461"/>
      <c r="AT12" s="462"/>
      <c r="AU12" s="463" t="s">
        <v>134</v>
      </c>
      <c r="AV12" s="464"/>
      <c r="AW12" s="464"/>
      <c r="AX12" s="464"/>
      <c r="AY12" s="465" t="s">
        <v>135</v>
      </c>
      <c r="AZ12" s="466"/>
      <c r="BA12" s="466"/>
      <c r="BB12" s="466"/>
      <c r="BC12" s="466"/>
      <c r="BD12" s="466"/>
      <c r="BE12" s="466"/>
      <c r="BF12" s="466"/>
      <c r="BG12" s="466"/>
      <c r="BH12" s="466"/>
      <c r="BI12" s="466"/>
      <c r="BJ12" s="466"/>
      <c r="BK12" s="466"/>
      <c r="BL12" s="466"/>
      <c r="BM12" s="467"/>
      <c r="BN12" s="431">
        <v>709103</v>
      </c>
      <c r="BO12" s="432"/>
      <c r="BP12" s="432"/>
      <c r="BQ12" s="432"/>
      <c r="BR12" s="432"/>
      <c r="BS12" s="432"/>
      <c r="BT12" s="432"/>
      <c r="BU12" s="433"/>
      <c r="BV12" s="431">
        <v>334638</v>
      </c>
      <c r="BW12" s="432"/>
      <c r="BX12" s="432"/>
      <c r="BY12" s="432"/>
      <c r="BZ12" s="432"/>
      <c r="CA12" s="432"/>
      <c r="CB12" s="432"/>
      <c r="CC12" s="433"/>
      <c r="CD12" s="434" t="s">
        <v>136</v>
      </c>
      <c r="CE12" s="435"/>
      <c r="CF12" s="435"/>
      <c r="CG12" s="435"/>
      <c r="CH12" s="435"/>
      <c r="CI12" s="435"/>
      <c r="CJ12" s="435"/>
      <c r="CK12" s="435"/>
      <c r="CL12" s="435"/>
      <c r="CM12" s="435"/>
      <c r="CN12" s="435"/>
      <c r="CO12" s="435"/>
      <c r="CP12" s="435"/>
      <c r="CQ12" s="435"/>
      <c r="CR12" s="435"/>
      <c r="CS12" s="436"/>
      <c r="CT12" s="471" t="s">
        <v>127</v>
      </c>
      <c r="CU12" s="472"/>
      <c r="CV12" s="472"/>
      <c r="CW12" s="472"/>
      <c r="CX12" s="472"/>
      <c r="CY12" s="472"/>
      <c r="CZ12" s="472"/>
      <c r="DA12" s="473"/>
      <c r="DB12" s="471" t="s">
        <v>128</v>
      </c>
      <c r="DC12" s="472"/>
      <c r="DD12" s="472"/>
      <c r="DE12" s="472"/>
      <c r="DF12" s="472"/>
      <c r="DG12" s="472"/>
      <c r="DH12" s="472"/>
      <c r="DI12" s="473"/>
      <c r="DJ12" s="186"/>
      <c r="DK12" s="186"/>
      <c r="DL12" s="186"/>
      <c r="DM12" s="186"/>
      <c r="DN12" s="186"/>
      <c r="DO12" s="186"/>
    </row>
    <row r="13" spans="1:119" ht="18.75" customHeight="1" x14ac:dyDescent="0.15">
      <c r="A13" s="187"/>
      <c r="B13" s="494"/>
      <c r="C13" s="495"/>
      <c r="D13" s="495"/>
      <c r="E13" s="495"/>
      <c r="F13" s="495"/>
      <c r="G13" s="495"/>
      <c r="H13" s="495"/>
      <c r="I13" s="495"/>
      <c r="J13" s="495"/>
      <c r="K13" s="496"/>
      <c r="L13" s="197"/>
      <c r="M13" s="522" t="s">
        <v>137</v>
      </c>
      <c r="N13" s="523"/>
      <c r="O13" s="523"/>
      <c r="P13" s="523"/>
      <c r="Q13" s="524"/>
      <c r="R13" s="515">
        <v>1091</v>
      </c>
      <c r="S13" s="516"/>
      <c r="T13" s="516"/>
      <c r="U13" s="516"/>
      <c r="V13" s="517"/>
      <c r="W13" s="447" t="s">
        <v>138</v>
      </c>
      <c r="X13" s="448"/>
      <c r="Y13" s="448"/>
      <c r="Z13" s="448"/>
      <c r="AA13" s="448"/>
      <c r="AB13" s="438"/>
      <c r="AC13" s="482">
        <v>258</v>
      </c>
      <c r="AD13" s="483"/>
      <c r="AE13" s="483"/>
      <c r="AF13" s="483"/>
      <c r="AG13" s="525"/>
      <c r="AH13" s="482">
        <v>291</v>
      </c>
      <c r="AI13" s="483"/>
      <c r="AJ13" s="483"/>
      <c r="AK13" s="483"/>
      <c r="AL13" s="484"/>
      <c r="AM13" s="460" t="s">
        <v>139</v>
      </c>
      <c r="AN13" s="461"/>
      <c r="AO13" s="461"/>
      <c r="AP13" s="461"/>
      <c r="AQ13" s="461"/>
      <c r="AR13" s="461"/>
      <c r="AS13" s="461"/>
      <c r="AT13" s="462"/>
      <c r="AU13" s="463" t="s">
        <v>134</v>
      </c>
      <c r="AV13" s="464"/>
      <c r="AW13" s="464"/>
      <c r="AX13" s="464"/>
      <c r="AY13" s="465" t="s">
        <v>140</v>
      </c>
      <c r="AZ13" s="466"/>
      <c r="BA13" s="466"/>
      <c r="BB13" s="466"/>
      <c r="BC13" s="466"/>
      <c r="BD13" s="466"/>
      <c r="BE13" s="466"/>
      <c r="BF13" s="466"/>
      <c r="BG13" s="466"/>
      <c r="BH13" s="466"/>
      <c r="BI13" s="466"/>
      <c r="BJ13" s="466"/>
      <c r="BK13" s="466"/>
      <c r="BL13" s="466"/>
      <c r="BM13" s="467"/>
      <c r="BN13" s="431">
        <v>-273955</v>
      </c>
      <c r="BO13" s="432"/>
      <c r="BP13" s="432"/>
      <c r="BQ13" s="432"/>
      <c r="BR13" s="432"/>
      <c r="BS13" s="432"/>
      <c r="BT13" s="432"/>
      <c r="BU13" s="433"/>
      <c r="BV13" s="431">
        <v>-103078</v>
      </c>
      <c r="BW13" s="432"/>
      <c r="BX13" s="432"/>
      <c r="BY13" s="432"/>
      <c r="BZ13" s="432"/>
      <c r="CA13" s="432"/>
      <c r="CB13" s="432"/>
      <c r="CC13" s="433"/>
      <c r="CD13" s="434" t="s">
        <v>141</v>
      </c>
      <c r="CE13" s="435"/>
      <c r="CF13" s="435"/>
      <c r="CG13" s="435"/>
      <c r="CH13" s="435"/>
      <c r="CI13" s="435"/>
      <c r="CJ13" s="435"/>
      <c r="CK13" s="435"/>
      <c r="CL13" s="435"/>
      <c r="CM13" s="435"/>
      <c r="CN13" s="435"/>
      <c r="CO13" s="435"/>
      <c r="CP13" s="435"/>
      <c r="CQ13" s="435"/>
      <c r="CR13" s="435"/>
      <c r="CS13" s="436"/>
      <c r="CT13" s="428">
        <v>7.5</v>
      </c>
      <c r="CU13" s="429"/>
      <c r="CV13" s="429"/>
      <c r="CW13" s="429"/>
      <c r="CX13" s="429"/>
      <c r="CY13" s="429"/>
      <c r="CZ13" s="429"/>
      <c r="DA13" s="430"/>
      <c r="DB13" s="428">
        <v>7.8</v>
      </c>
      <c r="DC13" s="429"/>
      <c r="DD13" s="429"/>
      <c r="DE13" s="429"/>
      <c r="DF13" s="429"/>
      <c r="DG13" s="429"/>
      <c r="DH13" s="429"/>
      <c r="DI13" s="430"/>
      <c r="DJ13" s="186"/>
      <c r="DK13" s="186"/>
      <c r="DL13" s="186"/>
      <c r="DM13" s="186"/>
      <c r="DN13" s="186"/>
      <c r="DO13" s="186"/>
    </row>
    <row r="14" spans="1:119" ht="18.75" customHeight="1" thickBot="1" x14ac:dyDescent="0.2">
      <c r="A14" s="187"/>
      <c r="B14" s="494"/>
      <c r="C14" s="495"/>
      <c r="D14" s="495"/>
      <c r="E14" s="495"/>
      <c r="F14" s="495"/>
      <c r="G14" s="495"/>
      <c r="H14" s="495"/>
      <c r="I14" s="495"/>
      <c r="J14" s="495"/>
      <c r="K14" s="496"/>
      <c r="L14" s="512" t="s">
        <v>142</v>
      </c>
      <c r="M14" s="513"/>
      <c r="N14" s="513"/>
      <c r="O14" s="513"/>
      <c r="P14" s="513"/>
      <c r="Q14" s="514"/>
      <c r="R14" s="515">
        <v>1122</v>
      </c>
      <c r="S14" s="516"/>
      <c r="T14" s="516"/>
      <c r="U14" s="516"/>
      <c r="V14" s="517"/>
      <c r="W14" s="421"/>
      <c r="X14" s="422"/>
      <c r="Y14" s="422"/>
      <c r="Z14" s="422"/>
      <c r="AA14" s="422"/>
      <c r="AB14" s="411"/>
      <c r="AC14" s="518">
        <v>41.6</v>
      </c>
      <c r="AD14" s="519"/>
      <c r="AE14" s="519"/>
      <c r="AF14" s="519"/>
      <c r="AG14" s="520"/>
      <c r="AH14" s="518">
        <v>45.5</v>
      </c>
      <c r="AI14" s="519"/>
      <c r="AJ14" s="519"/>
      <c r="AK14" s="519"/>
      <c r="AL14" s="521"/>
      <c r="AM14" s="460"/>
      <c r="AN14" s="461"/>
      <c r="AO14" s="461"/>
      <c r="AP14" s="461"/>
      <c r="AQ14" s="461"/>
      <c r="AR14" s="461"/>
      <c r="AS14" s="461"/>
      <c r="AT14" s="462"/>
      <c r="AU14" s="463"/>
      <c r="AV14" s="464"/>
      <c r="AW14" s="464"/>
      <c r="AX14" s="464"/>
      <c r="AY14" s="465"/>
      <c r="AZ14" s="466"/>
      <c r="BA14" s="466"/>
      <c r="BB14" s="466"/>
      <c r="BC14" s="466"/>
      <c r="BD14" s="466"/>
      <c r="BE14" s="466"/>
      <c r="BF14" s="466"/>
      <c r="BG14" s="466"/>
      <c r="BH14" s="466"/>
      <c r="BI14" s="466"/>
      <c r="BJ14" s="466"/>
      <c r="BK14" s="466"/>
      <c r="BL14" s="466"/>
      <c r="BM14" s="467"/>
      <c r="BN14" s="431"/>
      <c r="BO14" s="432"/>
      <c r="BP14" s="432"/>
      <c r="BQ14" s="432"/>
      <c r="BR14" s="432"/>
      <c r="BS14" s="432"/>
      <c r="BT14" s="432"/>
      <c r="BU14" s="433"/>
      <c r="BV14" s="431"/>
      <c r="BW14" s="432"/>
      <c r="BX14" s="432"/>
      <c r="BY14" s="432"/>
      <c r="BZ14" s="432"/>
      <c r="CA14" s="432"/>
      <c r="CB14" s="432"/>
      <c r="CC14" s="433"/>
      <c r="CD14" s="526" t="s">
        <v>143</v>
      </c>
      <c r="CE14" s="527"/>
      <c r="CF14" s="527"/>
      <c r="CG14" s="527"/>
      <c r="CH14" s="527"/>
      <c r="CI14" s="527"/>
      <c r="CJ14" s="527"/>
      <c r="CK14" s="527"/>
      <c r="CL14" s="527"/>
      <c r="CM14" s="527"/>
      <c r="CN14" s="527"/>
      <c r="CO14" s="527"/>
      <c r="CP14" s="527"/>
      <c r="CQ14" s="527"/>
      <c r="CR14" s="527"/>
      <c r="CS14" s="528"/>
      <c r="CT14" s="529" t="s">
        <v>144</v>
      </c>
      <c r="CU14" s="530"/>
      <c r="CV14" s="530"/>
      <c r="CW14" s="530"/>
      <c r="CX14" s="530"/>
      <c r="CY14" s="530"/>
      <c r="CZ14" s="530"/>
      <c r="DA14" s="531"/>
      <c r="DB14" s="529" t="s">
        <v>128</v>
      </c>
      <c r="DC14" s="530"/>
      <c r="DD14" s="530"/>
      <c r="DE14" s="530"/>
      <c r="DF14" s="530"/>
      <c r="DG14" s="530"/>
      <c r="DH14" s="530"/>
      <c r="DI14" s="531"/>
      <c r="DJ14" s="186"/>
      <c r="DK14" s="186"/>
      <c r="DL14" s="186"/>
      <c r="DM14" s="186"/>
      <c r="DN14" s="186"/>
      <c r="DO14" s="186"/>
    </row>
    <row r="15" spans="1:119" ht="18.75" customHeight="1" x14ac:dyDescent="0.15">
      <c r="A15" s="187"/>
      <c r="B15" s="494"/>
      <c r="C15" s="495"/>
      <c r="D15" s="495"/>
      <c r="E15" s="495"/>
      <c r="F15" s="495"/>
      <c r="G15" s="495"/>
      <c r="H15" s="495"/>
      <c r="I15" s="495"/>
      <c r="J15" s="495"/>
      <c r="K15" s="496"/>
      <c r="L15" s="197"/>
      <c r="M15" s="522" t="s">
        <v>145</v>
      </c>
      <c r="N15" s="523"/>
      <c r="O15" s="523"/>
      <c r="P15" s="523"/>
      <c r="Q15" s="524"/>
      <c r="R15" s="515">
        <v>1109</v>
      </c>
      <c r="S15" s="516"/>
      <c r="T15" s="516"/>
      <c r="U15" s="516"/>
      <c r="V15" s="517"/>
      <c r="W15" s="447" t="s">
        <v>146</v>
      </c>
      <c r="X15" s="448"/>
      <c r="Y15" s="448"/>
      <c r="Z15" s="448"/>
      <c r="AA15" s="448"/>
      <c r="AB15" s="438"/>
      <c r="AC15" s="482">
        <v>83</v>
      </c>
      <c r="AD15" s="483"/>
      <c r="AE15" s="483"/>
      <c r="AF15" s="483"/>
      <c r="AG15" s="525"/>
      <c r="AH15" s="482">
        <v>79</v>
      </c>
      <c r="AI15" s="483"/>
      <c r="AJ15" s="483"/>
      <c r="AK15" s="483"/>
      <c r="AL15" s="484"/>
      <c r="AM15" s="460"/>
      <c r="AN15" s="461"/>
      <c r="AO15" s="461"/>
      <c r="AP15" s="461"/>
      <c r="AQ15" s="461"/>
      <c r="AR15" s="461"/>
      <c r="AS15" s="461"/>
      <c r="AT15" s="462"/>
      <c r="AU15" s="463"/>
      <c r="AV15" s="464"/>
      <c r="AW15" s="464"/>
      <c r="AX15" s="464"/>
      <c r="AY15" s="391" t="s">
        <v>147</v>
      </c>
      <c r="AZ15" s="392"/>
      <c r="BA15" s="392"/>
      <c r="BB15" s="392"/>
      <c r="BC15" s="392"/>
      <c r="BD15" s="392"/>
      <c r="BE15" s="392"/>
      <c r="BF15" s="392"/>
      <c r="BG15" s="392"/>
      <c r="BH15" s="392"/>
      <c r="BI15" s="392"/>
      <c r="BJ15" s="392"/>
      <c r="BK15" s="392"/>
      <c r="BL15" s="392"/>
      <c r="BM15" s="393"/>
      <c r="BN15" s="394">
        <v>130105</v>
      </c>
      <c r="BO15" s="395"/>
      <c r="BP15" s="395"/>
      <c r="BQ15" s="395"/>
      <c r="BR15" s="395"/>
      <c r="BS15" s="395"/>
      <c r="BT15" s="395"/>
      <c r="BU15" s="396"/>
      <c r="BV15" s="394">
        <v>126138</v>
      </c>
      <c r="BW15" s="395"/>
      <c r="BX15" s="395"/>
      <c r="BY15" s="395"/>
      <c r="BZ15" s="395"/>
      <c r="CA15" s="395"/>
      <c r="CB15" s="395"/>
      <c r="CC15" s="396"/>
      <c r="CD15" s="532" t="s">
        <v>148</v>
      </c>
      <c r="CE15" s="533"/>
      <c r="CF15" s="533"/>
      <c r="CG15" s="533"/>
      <c r="CH15" s="533"/>
      <c r="CI15" s="533"/>
      <c r="CJ15" s="533"/>
      <c r="CK15" s="533"/>
      <c r="CL15" s="533"/>
      <c r="CM15" s="533"/>
      <c r="CN15" s="533"/>
      <c r="CO15" s="533"/>
      <c r="CP15" s="533"/>
      <c r="CQ15" s="533"/>
      <c r="CR15" s="533"/>
      <c r="CS15" s="534"/>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494"/>
      <c r="C16" s="495"/>
      <c r="D16" s="495"/>
      <c r="E16" s="495"/>
      <c r="F16" s="495"/>
      <c r="G16" s="495"/>
      <c r="H16" s="495"/>
      <c r="I16" s="495"/>
      <c r="J16" s="495"/>
      <c r="K16" s="496"/>
      <c r="L16" s="512" t="s">
        <v>149</v>
      </c>
      <c r="M16" s="543"/>
      <c r="N16" s="543"/>
      <c r="O16" s="543"/>
      <c r="P16" s="543"/>
      <c r="Q16" s="544"/>
      <c r="R16" s="535" t="s">
        <v>150</v>
      </c>
      <c r="S16" s="536"/>
      <c r="T16" s="536"/>
      <c r="U16" s="536"/>
      <c r="V16" s="537"/>
      <c r="W16" s="421"/>
      <c r="X16" s="422"/>
      <c r="Y16" s="422"/>
      <c r="Z16" s="422"/>
      <c r="AA16" s="422"/>
      <c r="AB16" s="411"/>
      <c r="AC16" s="518">
        <v>13.4</v>
      </c>
      <c r="AD16" s="519"/>
      <c r="AE16" s="519"/>
      <c r="AF16" s="519"/>
      <c r="AG16" s="520"/>
      <c r="AH16" s="518">
        <v>12.3</v>
      </c>
      <c r="AI16" s="519"/>
      <c r="AJ16" s="519"/>
      <c r="AK16" s="519"/>
      <c r="AL16" s="521"/>
      <c r="AM16" s="460"/>
      <c r="AN16" s="461"/>
      <c r="AO16" s="461"/>
      <c r="AP16" s="461"/>
      <c r="AQ16" s="461"/>
      <c r="AR16" s="461"/>
      <c r="AS16" s="461"/>
      <c r="AT16" s="462"/>
      <c r="AU16" s="463"/>
      <c r="AV16" s="464"/>
      <c r="AW16" s="464"/>
      <c r="AX16" s="464"/>
      <c r="AY16" s="465" t="s">
        <v>151</v>
      </c>
      <c r="AZ16" s="466"/>
      <c r="BA16" s="466"/>
      <c r="BB16" s="466"/>
      <c r="BC16" s="466"/>
      <c r="BD16" s="466"/>
      <c r="BE16" s="466"/>
      <c r="BF16" s="466"/>
      <c r="BG16" s="466"/>
      <c r="BH16" s="466"/>
      <c r="BI16" s="466"/>
      <c r="BJ16" s="466"/>
      <c r="BK16" s="466"/>
      <c r="BL16" s="466"/>
      <c r="BM16" s="467"/>
      <c r="BN16" s="431">
        <v>1103446</v>
      </c>
      <c r="BO16" s="432"/>
      <c r="BP16" s="432"/>
      <c r="BQ16" s="432"/>
      <c r="BR16" s="432"/>
      <c r="BS16" s="432"/>
      <c r="BT16" s="432"/>
      <c r="BU16" s="433"/>
      <c r="BV16" s="431">
        <v>1027164</v>
      </c>
      <c r="BW16" s="432"/>
      <c r="BX16" s="432"/>
      <c r="BY16" s="432"/>
      <c r="BZ16" s="432"/>
      <c r="CA16" s="432"/>
      <c r="CB16" s="432"/>
      <c r="CC16" s="433"/>
      <c r="CD16" s="201"/>
      <c r="CE16" s="541"/>
      <c r="CF16" s="541"/>
      <c r="CG16" s="541"/>
      <c r="CH16" s="541"/>
      <c r="CI16" s="541"/>
      <c r="CJ16" s="541"/>
      <c r="CK16" s="541"/>
      <c r="CL16" s="541"/>
      <c r="CM16" s="541"/>
      <c r="CN16" s="541"/>
      <c r="CO16" s="541"/>
      <c r="CP16" s="541"/>
      <c r="CQ16" s="541"/>
      <c r="CR16" s="541"/>
      <c r="CS16" s="542"/>
      <c r="CT16" s="428"/>
      <c r="CU16" s="429"/>
      <c r="CV16" s="429"/>
      <c r="CW16" s="429"/>
      <c r="CX16" s="429"/>
      <c r="CY16" s="429"/>
      <c r="CZ16" s="429"/>
      <c r="DA16" s="430"/>
      <c r="DB16" s="428"/>
      <c r="DC16" s="429"/>
      <c r="DD16" s="429"/>
      <c r="DE16" s="429"/>
      <c r="DF16" s="429"/>
      <c r="DG16" s="429"/>
      <c r="DH16" s="429"/>
      <c r="DI16" s="430"/>
      <c r="DJ16" s="186"/>
      <c r="DK16" s="186"/>
      <c r="DL16" s="186"/>
      <c r="DM16" s="186"/>
      <c r="DN16" s="186"/>
      <c r="DO16" s="186"/>
    </row>
    <row r="17" spans="1:119" ht="18.75" customHeight="1" thickBot="1" x14ac:dyDescent="0.2">
      <c r="A17" s="187"/>
      <c r="B17" s="497"/>
      <c r="C17" s="498"/>
      <c r="D17" s="498"/>
      <c r="E17" s="498"/>
      <c r="F17" s="498"/>
      <c r="G17" s="498"/>
      <c r="H17" s="498"/>
      <c r="I17" s="498"/>
      <c r="J17" s="498"/>
      <c r="K17" s="499"/>
      <c r="L17" s="202"/>
      <c r="M17" s="538" t="s">
        <v>152</v>
      </c>
      <c r="N17" s="539"/>
      <c r="O17" s="539"/>
      <c r="P17" s="539"/>
      <c r="Q17" s="540"/>
      <c r="R17" s="535" t="s">
        <v>153</v>
      </c>
      <c r="S17" s="536"/>
      <c r="T17" s="536"/>
      <c r="U17" s="536"/>
      <c r="V17" s="537"/>
      <c r="W17" s="447" t="s">
        <v>154</v>
      </c>
      <c r="X17" s="448"/>
      <c r="Y17" s="448"/>
      <c r="Z17" s="448"/>
      <c r="AA17" s="448"/>
      <c r="AB17" s="438"/>
      <c r="AC17" s="482">
        <v>279</v>
      </c>
      <c r="AD17" s="483"/>
      <c r="AE17" s="483"/>
      <c r="AF17" s="483"/>
      <c r="AG17" s="525"/>
      <c r="AH17" s="482">
        <v>270</v>
      </c>
      <c r="AI17" s="483"/>
      <c r="AJ17" s="483"/>
      <c r="AK17" s="483"/>
      <c r="AL17" s="484"/>
      <c r="AM17" s="460"/>
      <c r="AN17" s="461"/>
      <c r="AO17" s="461"/>
      <c r="AP17" s="461"/>
      <c r="AQ17" s="461"/>
      <c r="AR17" s="461"/>
      <c r="AS17" s="461"/>
      <c r="AT17" s="462"/>
      <c r="AU17" s="463"/>
      <c r="AV17" s="464"/>
      <c r="AW17" s="464"/>
      <c r="AX17" s="464"/>
      <c r="AY17" s="465" t="s">
        <v>155</v>
      </c>
      <c r="AZ17" s="466"/>
      <c r="BA17" s="466"/>
      <c r="BB17" s="466"/>
      <c r="BC17" s="466"/>
      <c r="BD17" s="466"/>
      <c r="BE17" s="466"/>
      <c r="BF17" s="466"/>
      <c r="BG17" s="466"/>
      <c r="BH17" s="466"/>
      <c r="BI17" s="466"/>
      <c r="BJ17" s="466"/>
      <c r="BK17" s="466"/>
      <c r="BL17" s="466"/>
      <c r="BM17" s="467"/>
      <c r="BN17" s="431">
        <v>155642</v>
      </c>
      <c r="BO17" s="432"/>
      <c r="BP17" s="432"/>
      <c r="BQ17" s="432"/>
      <c r="BR17" s="432"/>
      <c r="BS17" s="432"/>
      <c r="BT17" s="432"/>
      <c r="BU17" s="433"/>
      <c r="BV17" s="431">
        <v>152337</v>
      </c>
      <c r="BW17" s="432"/>
      <c r="BX17" s="432"/>
      <c r="BY17" s="432"/>
      <c r="BZ17" s="432"/>
      <c r="CA17" s="432"/>
      <c r="CB17" s="432"/>
      <c r="CC17" s="433"/>
      <c r="CD17" s="201"/>
      <c r="CE17" s="541"/>
      <c r="CF17" s="541"/>
      <c r="CG17" s="541"/>
      <c r="CH17" s="541"/>
      <c r="CI17" s="541"/>
      <c r="CJ17" s="541"/>
      <c r="CK17" s="541"/>
      <c r="CL17" s="541"/>
      <c r="CM17" s="541"/>
      <c r="CN17" s="541"/>
      <c r="CO17" s="541"/>
      <c r="CP17" s="541"/>
      <c r="CQ17" s="541"/>
      <c r="CR17" s="541"/>
      <c r="CS17" s="542"/>
      <c r="CT17" s="428"/>
      <c r="CU17" s="429"/>
      <c r="CV17" s="429"/>
      <c r="CW17" s="429"/>
      <c r="CX17" s="429"/>
      <c r="CY17" s="429"/>
      <c r="CZ17" s="429"/>
      <c r="DA17" s="430"/>
      <c r="DB17" s="428"/>
      <c r="DC17" s="429"/>
      <c r="DD17" s="429"/>
      <c r="DE17" s="429"/>
      <c r="DF17" s="429"/>
      <c r="DG17" s="429"/>
      <c r="DH17" s="429"/>
      <c r="DI17" s="430"/>
      <c r="DJ17" s="186"/>
      <c r="DK17" s="186"/>
      <c r="DL17" s="186"/>
      <c r="DM17" s="186"/>
      <c r="DN17" s="186"/>
      <c r="DO17" s="186"/>
    </row>
    <row r="18" spans="1:119" ht="18.75" customHeight="1" thickBot="1" x14ac:dyDescent="0.2">
      <c r="A18" s="187"/>
      <c r="B18" s="545" t="s">
        <v>156</v>
      </c>
      <c r="C18" s="474"/>
      <c r="D18" s="474"/>
      <c r="E18" s="546"/>
      <c r="F18" s="546"/>
      <c r="G18" s="546"/>
      <c r="H18" s="546"/>
      <c r="I18" s="546"/>
      <c r="J18" s="546"/>
      <c r="K18" s="546"/>
      <c r="L18" s="547">
        <v>22</v>
      </c>
      <c r="M18" s="547"/>
      <c r="N18" s="547"/>
      <c r="O18" s="547"/>
      <c r="P18" s="547"/>
      <c r="Q18" s="547"/>
      <c r="R18" s="548"/>
      <c r="S18" s="548"/>
      <c r="T18" s="548"/>
      <c r="U18" s="548"/>
      <c r="V18" s="549"/>
      <c r="W18" s="449"/>
      <c r="X18" s="450"/>
      <c r="Y18" s="450"/>
      <c r="Z18" s="450"/>
      <c r="AA18" s="450"/>
      <c r="AB18" s="441"/>
      <c r="AC18" s="550">
        <v>45</v>
      </c>
      <c r="AD18" s="551"/>
      <c r="AE18" s="551"/>
      <c r="AF18" s="551"/>
      <c r="AG18" s="552"/>
      <c r="AH18" s="550">
        <v>42.2</v>
      </c>
      <c r="AI18" s="551"/>
      <c r="AJ18" s="551"/>
      <c r="AK18" s="551"/>
      <c r="AL18" s="553"/>
      <c r="AM18" s="460"/>
      <c r="AN18" s="461"/>
      <c r="AO18" s="461"/>
      <c r="AP18" s="461"/>
      <c r="AQ18" s="461"/>
      <c r="AR18" s="461"/>
      <c r="AS18" s="461"/>
      <c r="AT18" s="462"/>
      <c r="AU18" s="463"/>
      <c r="AV18" s="464"/>
      <c r="AW18" s="464"/>
      <c r="AX18" s="464"/>
      <c r="AY18" s="465" t="s">
        <v>157</v>
      </c>
      <c r="AZ18" s="466"/>
      <c r="BA18" s="466"/>
      <c r="BB18" s="466"/>
      <c r="BC18" s="466"/>
      <c r="BD18" s="466"/>
      <c r="BE18" s="466"/>
      <c r="BF18" s="466"/>
      <c r="BG18" s="466"/>
      <c r="BH18" s="466"/>
      <c r="BI18" s="466"/>
      <c r="BJ18" s="466"/>
      <c r="BK18" s="466"/>
      <c r="BL18" s="466"/>
      <c r="BM18" s="467"/>
      <c r="BN18" s="431">
        <v>979870</v>
      </c>
      <c r="BO18" s="432"/>
      <c r="BP18" s="432"/>
      <c r="BQ18" s="432"/>
      <c r="BR18" s="432"/>
      <c r="BS18" s="432"/>
      <c r="BT18" s="432"/>
      <c r="BU18" s="433"/>
      <c r="BV18" s="431">
        <v>974846</v>
      </c>
      <c r="BW18" s="432"/>
      <c r="BX18" s="432"/>
      <c r="BY18" s="432"/>
      <c r="BZ18" s="432"/>
      <c r="CA18" s="432"/>
      <c r="CB18" s="432"/>
      <c r="CC18" s="433"/>
      <c r="CD18" s="201"/>
      <c r="CE18" s="541"/>
      <c r="CF18" s="541"/>
      <c r="CG18" s="541"/>
      <c r="CH18" s="541"/>
      <c r="CI18" s="541"/>
      <c r="CJ18" s="541"/>
      <c r="CK18" s="541"/>
      <c r="CL18" s="541"/>
      <c r="CM18" s="541"/>
      <c r="CN18" s="541"/>
      <c r="CO18" s="541"/>
      <c r="CP18" s="541"/>
      <c r="CQ18" s="541"/>
      <c r="CR18" s="541"/>
      <c r="CS18" s="542"/>
      <c r="CT18" s="428"/>
      <c r="CU18" s="429"/>
      <c r="CV18" s="429"/>
      <c r="CW18" s="429"/>
      <c r="CX18" s="429"/>
      <c r="CY18" s="429"/>
      <c r="CZ18" s="429"/>
      <c r="DA18" s="430"/>
      <c r="DB18" s="428"/>
      <c r="DC18" s="429"/>
      <c r="DD18" s="429"/>
      <c r="DE18" s="429"/>
      <c r="DF18" s="429"/>
      <c r="DG18" s="429"/>
      <c r="DH18" s="429"/>
      <c r="DI18" s="430"/>
      <c r="DJ18" s="186"/>
      <c r="DK18" s="186"/>
      <c r="DL18" s="186"/>
      <c r="DM18" s="186"/>
      <c r="DN18" s="186"/>
      <c r="DO18" s="186"/>
    </row>
    <row r="19" spans="1:119" ht="18.75" customHeight="1" thickBot="1" x14ac:dyDescent="0.2">
      <c r="A19" s="187"/>
      <c r="B19" s="545" t="s">
        <v>158</v>
      </c>
      <c r="C19" s="474"/>
      <c r="D19" s="474"/>
      <c r="E19" s="546"/>
      <c r="F19" s="546"/>
      <c r="G19" s="546"/>
      <c r="H19" s="546"/>
      <c r="I19" s="546"/>
      <c r="J19" s="546"/>
      <c r="K19" s="546"/>
      <c r="L19" s="554">
        <v>48</v>
      </c>
      <c r="M19" s="554"/>
      <c r="N19" s="554"/>
      <c r="O19" s="554"/>
      <c r="P19" s="554"/>
      <c r="Q19" s="554"/>
      <c r="R19" s="555"/>
      <c r="S19" s="555"/>
      <c r="T19" s="555"/>
      <c r="U19" s="555"/>
      <c r="V19" s="556"/>
      <c r="W19" s="388"/>
      <c r="X19" s="389"/>
      <c r="Y19" s="389"/>
      <c r="Z19" s="389"/>
      <c r="AA19" s="389"/>
      <c r="AB19" s="389"/>
      <c r="AC19" s="563"/>
      <c r="AD19" s="563"/>
      <c r="AE19" s="563"/>
      <c r="AF19" s="563"/>
      <c r="AG19" s="563"/>
      <c r="AH19" s="563"/>
      <c r="AI19" s="563"/>
      <c r="AJ19" s="563"/>
      <c r="AK19" s="563"/>
      <c r="AL19" s="564"/>
      <c r="AM19" s="460"/>
      <c r="AN19" s="461"/>
      <c r="AO19" s="461"/>
      <c r="AP19" s="461"/>
      <c r="AQ19" s="461"/>
      <c r="AR19" s="461"/>
      <c r="AS19" s="461"/>
      <c r="AT19" s="462"/>
      <c r="AU19" s="463"/>
      <c r="AV19" s="464"/>
      <c r="AW19" s="464"/>
      <c r="AX19" s="464"/>
      <c r="AY19" s="465" t="s">
        <v>159</v>
      </c>
      <c r="AZ19" s="466"/>
      <c r="BA19" s="466"/>
      <c r="BB19" s="466"/>
      <c r="BC19" s="466"/>
      <c r="BD19" s="466"/>
      <c r="BE19" s="466"/>
      <c r="BF19" s="466"/>
      <c r="BG19" s="466"/>
      <c r="BH19" s="466"/>
      <c r="BI19" s="466"/>
      <c r="BJ19" s="466"/>
      <c r="BK19" s="466"/>
      <c r="BL19" s="466"/>
      <c r="BM19" s="467"/>
      <c r="BN19" s="431">
        <v>2353862</v>
      </c>
      <c r="BO19" s="432"/>
      <c r="BP19" s="432"/>
      <c r="BQ19" s="432"/>
      <c r="BR19" s="432"/>
      <c r="BS19" s="432"/>
      <c r="BT19" s="432"/>
      <c r="BU19" s="433"/>
      <c r="BV19" s="431">
        <v>1921654</v>
      </c>
      <c r="BW19" s="432"/>
      <c r="BX19" s="432"/>
      <c r="BY19" s="432"/>
      <c r="BZ19" s="432"/>
      <c r="CA19" s="432"/>
      <c r="CB19" s="432"/>
      <c r="CC19" s="433"/>
      <c r="CD19" s="201"/>
      <c r="CE19" s="541"/>
      <c r="CF19" s="541"/>
      <c r="CG19" s="541"/>
      <c r="CH19" s="541"/>
      <c r="CI19" s="541"/>
      <c r="CJ19" s="541"/>
      <c r="CK19" s="541"/>
      <c r="CL19" s="541"/>
      <c r="CM19" s="541"/>
      <c r="CN19" s="541"/>
      <c r="CO19" s="541"/>
      <c r="CP19" s="541"/>
      <c r="CQ19" s="541"/>
      <c r="CR19" s="541"/>
      <c r="CS19" s="542"/>
      <c r="CT19" s="428"/>
      <c r="CU19" s="429"/>
      <c r="CV19" s="429"/>
      <c r="CW19" s="429"/>
      <c r="CX19" s="429"/>
      <c r="CY19" s="429"/>
      <c r="CZ19" s="429"/>
      <c r="DA19" s="430"/>
      <c r="DB19" s="428"/>
      <c r="DC19" s="429"/>
      <c r="DD19" s="429"/>
      <c r="DE19" s="429"/>
      <c r="DF19" s="429"/>
      <c r="DG19" s="429"/>
      <c r="DH19" s="429"/>
      <c r="DI19" s="430"/>
      <c r="DJ19" s="186"/>
      <c r="DK19" s="186"/>
      <c r="DL19" s="186"/>
      <c r="DM19" s="186"/>
      <c r="DN19" s="186"/>
      <c r="DO19" s="186"/>
    </row>
    <row r="20" spans="1:119" ht="18.75" customHeight="1" thickBot="1" x14ac:dyDescent="0.2">
      <c r="A20" s="187"/>
      <c r="B20" s="545" t="s">
        <v>160</v>
      </c>
      <c r="C20" s="474"/>
      <c r="D20" s="474"/>
      <c r="E20" s="546"/>
      <c r="F20" s="546"/>
      <c r="G20" s="546"/>
      <c r="H20" s="546"/>
      <c r="I20" s="546"/>
      <c r="J20" s="546"/>
      <c r="K20" s="546"/>
      <c r="L20" s="554">
        <v>466</v>
      </c>
      <c r="M20" s="554"/>
      <c r="N20" s="554"/>
      <c r="O20" s="554"/>
      <c r="P20" s="554"/>
      <c r="Q20" s="554"/>
      <c r="R20" s="555"/>
      <c r="S20" s="555"/>
      <c r="T20" s="555"/>
      <c r="U20" s="555"/>
      <c r="V20" s="556"/>
      <c r="W20" s="449"/>
      <c r="X20" s="450"/>
      <c r="Y20" s="450"/>
      <c r="Z20" s="450"/>
      <c r="AA20" s="450"/>
      <c r="AB20" s="450"/>
      <c r="AC20" s="557"/>
      <c r="AD20" s="557"/>
      <c r="AE20" s="557"/>
      <c r="AF20" s="557"/>
      <c r="AG20" s="557"/>
      <c r="AH20" s="557"/>
      <c r="AI20" s="557"/>
      <c r="AJ20" s="557"/>
      <c r="AK20" s="557"/>
      <c r="AL20" s="558"/>
      <c r="AM20" s="559"/>
      <c r="AN20" s="486"/>
      <c r="AO20" s="486"/>
      <c r="AP20" s="486"/>
      <c r="AQ20" s="486"/>
      <c r="AR20" s="486"/>
      <c r="AS20" s="486"/>
      <c r="AT20" s="487"/>
      <c r="AU20" s="560"/>
      <c r="AV20" s="561"/>
      <c r="AW20" s="561"/>
      <c r="AX20" s="562"/>
      <c r="AY20" s="465"/>
      <c r="AZ20" s="466"/>
      <c r="BA20" s="466"/>
      <c r="BB20" s="466"/>
      <c r="BC20" s="466"/>
      <c r="BD20" s="466"/>
      <c r="BE20" s="466"/>
      <c r="BF20" s="466"/>
      <c r="BG20" s="466"/>
      <c r="BH20" s="466"/>
      <c r="BI20" s="466"/>
      <c r="BJ20" s="466"/>
      <c r="BK20" s="466"/>
      <c r="BL20" s="466"/>
      <c r="BM20" s="467"/>
      <c r="BN20" s="431"/>
      <c r="BO20" s="432"/>
      <c r="BP20" s="432"/>
      <c r="BQ20" s="432"/>
      <c r="BR20" s="432"/>
      <c r="BS20" s="432"/>
      <c r="BT20" s="432"/>
      <c r="BU20" s="433"/>
      <c r="BV20" s="431"/>
      <c r="BW20" s="432"/>
      <c r="BX20" s="432"/>
      <c r="BY20" s="432"/>
      <c r="BZ20" s="432"/>
      <c r="CA20" s="432"/>
      <c r="CB20" s="432"/>
      <c r="CC20" s="433"/>
      <c r="CD20" s="201"/>
      <c r="CE20" s="541"/>
      <c r="CF20" s="541"/>
      <c r="CG20" s="541"/>
      <c r="CH20" s="541"/>
      <c r="CI20" s="541"/>
      <c r="CJ20" s="541"/>
      <c r="CK20" s="541"/>
      <c r="CL20" s="541"/>
      <c r="CM20" s="541"/>
      <c r="CN20" s="541"/>
      <c r="CO20" s="541"/>
      <c r="CP20" s="541"/>
      <c r="CQ20" s="541"/>
      <c r="CR20" s="541"/>
      <c r="CS20" s="542"/>
      <c r="CT20" s="428"/>
      <c r="CU20" s="429"/>
      <c r="CV20" s="429"/>
      <c r="CW20" s="429"/>
      <c r="CX20" s="429"/>
      <c r="CY20" s="429"/>
      <c r="CZ20" s="429"/>
      <c r="DA20" s="430"/>
      <c r="DB20" s="428"/>
      <c r="DC20" s="429"/>
      <c r="DD20" s="429"/>
      <c r="DE20" s="429"/>
      <c r="DF20" s="429"/>
      <c r="DG20" s="429"/>
      <c r="DH20" s="429"/>
      <c r="DI20" s="430"/>
      <c r="DJ20" s="186"/>
      <c r="DK20" s="186"/>
      <c r="DL20" s="186"/>
      <c r="DM20" s="186"/>
      <c r="DN20" s="186"/>
      <c r="DO20" s="186"/>
    </row>
    <row r="21" spans="1:119" ht="18.75" customHeight="1" x14ac:dyDescent="0.15">
      <c r="A21" s="187"/>
      <c r="B21" s="565" t="s">
        <v>161</v>
      </c>
      <c r="C21" s="566"/>
      <c r="D21" s="566"/>
      <c r="E21" s="566"/>
      <c r="F21" s="566"/>
      <c r="G21" s="566"/>
      <c r="H21" s="566"/>
      <c r="I21" s="566"/>
      <c r="J21" s="566"/>
      <c r="K21" s="566"/>
      <c r="L21" s="566"/>
      <c r="M21" s="566"/>
      <c r="N21" s="566"/>
      <c r="O21" s="566"/>
      <c r="P21" s="566"/>
      <c r="Q21" s="566"/>
      <c r="R21" s="566"/>
      <c r="S21" s="566"/>
      <c r="T21" s="566"/>
      <c r="U21" s="566"/>
      <c r="V21" s="566"/>
      <c r="W21" s="566"/>
      <c r="X21" s="566"/>
      <c r="Y21" s="566"/>
      <c r="Z21" s="566"/>
      <c r="AA21" s="566"/>
      <c r="AB21" s="566"/>
      <c r="AC21" s="566"/>
      <c r="AD21" s="566"/>
      <c r="AE21" s="566"/>
      <c r="AF21" s="566"/>
      <c r="AG21" s="566"/>
      <c r="AH21" s="566"/>
      <c r="AI21" s="566"/>
      <c r="AJ21" s="566"/>
      <c r="AK21" s="566"/>
      <c r="AL21" s="566"/>
      <c r="AM21" s="566"/>
      <c r="AN21" s="566"/>
      <c r="AO21" s="566"/>
      <c r="AP21" s="566"/>
      <c r="AQ21" s="566"/>
      <c r="AR21" s="566"/>
      <c r="AS21" s="566"/>
      <c r="AT21" s="566"/>
      <c r="AU21" s="566"/>
      <c r="AV21" s="566"/>
      <c r="AW21" s="566"/>
      <c r="AX21" s="567"/>
      <c r="AY21" s="465"/>
      <c r="AZ21" s="466"/>
      <c r="BA21" s="466"/>
      <c r="BB21" s="466"/>
      <c r="BC21" s="466"/>
      <c r="BD21" s="466"/>
      <c r="BE21" s="466"/>
      <c r="BF21" s="466"/>
      <c r="BG21" s="466"/>
      <c r="BH21" s="466"/>
      <c r="BI21" s="466"/>
      <c r="BJ21" s="466"/>
      <c r="BK21" s="466"/>
      <c r="BL21" s="466"/>
      <c r="BM21" s="467"/>
      <c r="BN21" s="431"/>
      <c r="BO21" s="432"/>
      <c r="BP21" s="432"/>
      <c r="BQ21" s="432"/>
      <c r="BR21" s="432"/>
      <c r="BS21" s="432"/>
      <c r="BT21" s="432"/>
      <c r="BU21" s="433"/>
      <c r="BV21" s="431"/>
      <c r="BW21" s="432"/>
      <c r="BX21" s="432"/>
      <c r="BY21" s="432"/>
      <c r="BZ21" s="432"/>
      <c r="CA21" s="432"/>
      <c r="CB21" s="432"/>
      <c r="CC21" s="433"/>
      <c r="CD21" s="201"/>
      <c r="CE21" s="541"/>
      <c r="CF21" s="541"/>
      <c r="CG21" s="541"/>
      <c r="CH21" s="541"/>
      <c r="CI21" s="541"/>
      <c r="CJ21" s="541"/>
      <c r="CK21" s="541"/>
      <c r="CL21" s="541"/>
      <c r="CM21" s="541"/>
      <c r="CN21" s="541"/>
      <c r="CO21" s="541"/>
      <c r="CP21" s="541"/>
      <c r="CQ21" s="541"/>
      <c r="CR21" s="541"/>
      <c r="CS21" s="542"/>
      <c r="CT21" s="428"/>
      <c r="CU21" s="429"/>
      <c r="CV21" s="429"/>
      <c r="CW21" s="429"/>
      <c r="CX21" s="429"/>
      <c r="CY21" s="429"/>
      <c r="CZ21" s="429"/>
      <c r="DA21" s="430"/>
      <c r="DB21" s="428"/>
      <c r="DC21" s="429"/>
      <c r="DD21" s="429"/>
      <c r="DE21" s="429"/>
      <c r="DF21" s="429"/>
      <c r="DG21" s="429"/>
      <c r="DH21" s="429"/>
      <c r="DI21" s="430"/>
      <c r="DJ21" s="186"/>
      <c r="DK21" s="186"/>
      <c r="DL21" s="186"/>
      <c r="DM21" s="186"/>
      <c r="DN21" s="186"/>
      <c r="DO21" s="186"/>
    </row>
    <row r="22" spans="1:119" ht="18.75" customHeight="1" thickBot="1" x14ac:dyDescent="0.2">
      <c r="A22" s="187"/>
      <c r="B22" s="568" t="s">
        <v>162</v>
      </c>
      <c r="C22" s="569"/>
      <c r="D22" s="570"/>
      <c r="E22" s="443" t="s">
        <v>1</v>
      </c>
      <c r="F22" s="448"/>
      <c r="G22" s="448"/>
      <c r="H22" s="448"/>
      <c r="I22" s="448"/>
      <c r="J22" s="448"/>
      <c r="K22" s="438"/>
      <c r="L22" s="443" t="s">
        <v>163</v>
      </c>
      <c r="M22" s="448"/>
      <c r="N22" s="448"/>
      <c r="O22" s="448"/>
      <c r="P22" s="438"/>
      <c r="Q22" s="577" t="s">
        <v>164</v>
      </c>
      <c r="R22" s="578"/>
      <c r="S22" s="578"/>
      <c r="T22" s="578"/>
      <c r="U22" s="578"/>
      <c r="V22" s="579"/>
      <c r="W22" s="583" t="s">
        <v>165</v>
      </c>
      <c r="X22" s="569"/>
      <c r="Y22" s="570"/>
      <c r="Z22" s="443" t="s">
        <v>1</v>
      </c>
      <c r="AA22" s="448"/>
      <c r="AB22" s="448"/>
      <c r="AC22" s="448"/>
      <c r="AD22" s="448"/>
      <c r="AE22" s="448"/>
      <c r="AF22" s="448"/>
      <c r="AG22" s="438"/>
      <c r="AH22" s="596" t="s">
        <v>166</v>
      </c>
      <c r="AI22" s="448"/>
      <c r="AJ22" s="448"/>
      <c r="AK22" s="448"/>
      <c r="AL22" s="438"/>
      <c r="AM22" s="596" t="s">
        <v>167</v>
      </c>
      <c r="AN22" s="597"/>
      <c r="AO22" s="597"/>
      <c r="AP22" s="597"/>
      <c r="AQ22" s="597"/>
      <c r="AR22" s="598"/>
      <c r="AS22" s="577" t="s">
        <v>164</v>
      </c>
      <c r="AT22" s="578"/>
      <c r="AU22" s="578"/>
      <c r="AV22" s="578"/>
      <c r="AW22" s="578"/>
      <c r="AX22" s="602"/>
      <c r="AY22" s="604"/>
      <c r="AZ22" s="605"/>
      <c r="BA22" s="605"/>
      <c r="BB22" s="605"/>
      <c r="BC22" s="605"/>
      <c r="BD22" s="605"/>
      <c r="BE22" s="605"/>
      <c r="BF22" s="605"/>
      <c r="BG22" s="605"/>
      <c r="BH22" s="605"/>
      <c r="BI22" s="605"/>
      <c r="BJ22" s="605"/>
      <c r="BK22" s="605"/>
      <c r="BL22" s="605"/>
      <c r="BM22" s="606"/>
      <c r="BN22" s="607"/>
      <c r="BO22" s="608"/>
      <c r="BP22" s="608"/>
      <c r="BQ22" s="608"/>
      <c r="BR22" s="608"/>
      <c r="BS22" s="608"/>
      <c r="BT22" s="608"/>
      <c r="BU22" s="609"/>
      <c r="BV22" s="607"/>
      <c r="BW22" s="608"/>
      <c r="BX22" s="608"/>
      <c r="BY22" s="608"/>
      <c r="BZ22" s="608"/>
      <c r="CA22" s="608"/>
      <c r="CB22" s="608"/>
      <c r="CC22" s="609"/>
      <c r="CD22" s="201"/>
      <c r="CE22" s="541"/>
      <c r="CF22" s="541"/>
      <c r="CG22" s="541"/>
      <c r="CH22" s="541"/>
      <c r="CI22" s="541"/>
      <c r="CJ22" s="541"/>
      <c r="CK22" s="541"/>
      <c r="CL22" s="541"/>
      <c r="CM22" s="541"/>
      <c r="CN22" s="541"/>
      <c r="CO22" s="541"/>
      <c r="CP22" s="541"/>
      <c r="CQ22" s="541"/>
      <c r="CR22" s="541"/>
      <c r="CS22" s="542"/>
      <c r="CT22" s="428"/>
      <c r="CU22" s="429"/>
      <c r="CV22" s="429"/>
      <c r="CW22" s="429"/>
      <c r="CX22" s="429"/>
      <c r="CY22" s="429"/>
      <c r="CZ22" s="429"/>
      <c r="DA22" s="430"/>
      <c r="DB22" s="428"/>
      <c r="DC22" s="429"/>
      <c r="DD22" s="429"/>
      <c r="DE22" s="429"/>
      <c r="DF22" s="429"/>
      <c r="DG22" s="429"/>
      <c r="DH22" s="429"/>
      <c r="DI22" s="430"/>
      <c r="DJ22" s="186"/>
      <c r="DK22" s="186"/>
      <c r="DL22" s="186"/>
      <c r="DM22" s="186"/>
      <c r="DN22" s="186"/>
      <c r="DO22" s="186"/>
    </row>
    <row r="23" spans="1:119" ht="18.75" customHeight="1" x14ac:dyDescent="0.15">
      <c r="A23" s="187"/>
      <c r="B23" s="571"/>
      <c r="C23" s="572"/>
      <c r="D23" s="573"/>
      <c r="E23" s="417"/>
      <c r="F23" s="422"/>
      <c r="G23" s="422"/>
      <c r="H23" s="422"/>
      <c r="I23" s="422"/>
      <c r="J23" s="422"/>
      <c r="K23" s="411"/>
      <c r="L23" s="417"/>
      <c r="M23" s="422"/>
      <c r="N23" s="422"/>
      <c r="O23" s="422"/>
      <c r="P23" s="411"/>
      <c r="Q23" s="580"/>
      <c r="R23" s="581"/>
      <c r="S23" s="581"/>
      <c r="T23" s="581"/>
      <c r="U23" s="581"/>
      <c r="V23" s="582"/>
      <c r="W23" s="584"/>
      <c r="X23" s="572"/>
      <c r="Y23" s="573"/>
      <c r="Z23" s="417"/>
      <c r="AA23" s="422"/>
      <c r="AB23" s="422"/>
      <c r="AC23" s="422"/>
      <c r="AD23" s="422"/>
      <c r="AE23" s="422"/>
      <c r="AF23" s="422"/>
      <c r="AG23" s="411"/>
      <c r="AH23" s="417"/>
      <c r="AI23" s="422"/>
      <c r="AJ23" s="422"/>
      <c r="AK23" s="422"/>
      <c r="AL23" s="411"/>
      <c r="AM23" s="599"/>
      <c r="AN23" s="600"/>
      <c r="AO23" s="600"/>
      <c r="AP23" s="600"/>
      <c r="AQ23" s="600"/>
      <c r="AR23" s="601"/>
      <c r="AS23" s="580"/>
      <c r="AT23" s="581"/>
      <c r="AU23" s="581"/>
      <c r="AV23" s="581"/>
      <c r="AW23" s="581"/>
      <c r="AX23" s="603"/>
      <c r="AY23" s="391" t="s">
        <v>168</v>
      </c>
      <c r="AZ23" s="392"/>
      <c r="BA23" s="392"/>
      <c r="BB23" s="392"/>
      <c r="BC23" s="392"/>
      <c r="BD23" s="392"/>
      <c r="BE23" s="392"/>
      <c r="BF23" s="392"/>
      <c r="BG23" s="392"/>
      <c r="BH23" s="392"/>
      <c r="BI23" s="392"/>
      <c r="BJ23" s="392"/>
      <c r="BK23" s="392"/>
      <c r="BL23" s="392"/>
      <c r="BM23" s="393"/>
      <c r="BN23" s="431">
        <v>1929971</v>
      </c>
      <c r="BO23" s="432"/>
      <c r="BP23" s="432"/>
      <c r="BQ23" s="432"/>
      <c r="BR23" s="432"/>
      <c r="BS23" s="432"/>
      <c r="BT23" s="432"/>
      <c r="BU23" s="433"/>
      <c r="BV23" s="431">
        <v>1942794</v>
      </c>
      <c r="BW23" s="432"/>
      <c r="BX23" s="432"/>
      <c r="BY23" s="432"/>
      <c r="BZ23" s="432"/>
      <c r="CA23" s="432"/>
      <c r="CB23" s="432"/>
      <c r="CC23" s="433"/>
      <c r="CD23" s="201"/>
      <c r="CE23" s="541"/>
      <c r="CF23" s="541"/>
      <c r="CG23" s="541"/>
      <c r="CH23" s="541"/>
      <c r="CI23" s="541"/>
      <c r="CJ23" s="541"/>
      <c r="CK23" s="541"/>
      <c r="CL23" s="541"/>
      <c r="CM23" s="541"/>
      <c r="CN23" s="541"/>
      <c r="CO23" s="541"/>
      <c r="CP23" s="541"/>
      <c r="CQ23" s="541"/>
      <c r="CR23" s="541"/>
      <c r="CS23" s="542"/>
      <c r="CT23" s="428"/>
      <c r="CU23" s="429"/>
      <c r="CV23" s="429"/>
      <c r="CW23" s="429"/>
      <c r="CX23" s="429"/>
      <c r="CY23" s="429"/>
      <c r="CZ23" s="429"/>
      <c r="DA23" s="430"/>
      <c r="DB23" s="428"/>
      <c r="DC23" s="429"/>
      <c r="DD23" s="429"/>
      <c r="DE23" s="429"/>
      <c r="DF23" s="429"/>
      <c r="DG23" s="429"/>
      <c r="DH23" s="429"/>
      <c r="DI23" s="430"/>
      <c r="DJ23" s="186"/>
      <c r="DK23" s="186"/>
      <c r="DL23" s="186"/>
      <c r="DM23" s="186"/>
      <c r="DN23" s="186"/>
      <c r="DO23" s="186"/>
    </row>
    <row r="24" spans="1:119" ht="18.75" customHeight="1" thickBot="1" x14ac:dyDescent="0.2">
      <c r="A24" s="187"/>
      <c r="B24" s="571"/>
      <c r="C24" s="572"/>
      <c r="D24" s="573"/>
      <c r="E24" s="481" t="s">
        <v>169</v>
      </c>
      <c r="F24" s="461"/>
      <c r="G24" s="461"/>
      <c r="H24" s="461"/>
      <c r="I24" s="461"/>
      <c r="J24" s="461"/>
      <c r="K24" s="462"/>
      <c r="L24" s="482">
        <v>1</v>
      </c>
      <c r="M24" s="483"/>
      <c r="N24" s="483"/>
      <c r="O24" s="483"/>
      <c r="P24" s="525"/>
      <c r="Q24" s="482">
        <v>6800</v>
      </c>
      <c r="R24" s="483"/>
      <c r="S24" s="483"/>
      <c r="T24" s="483"/>
      <c r="U24" s="483"/>
      <c r="V24" s="525"/>
      <c r="W24" s="584"/>
      <c r="X24" s="572"/>
      <c r="Y24" s="573"/>
      <c r="Z24" s="481" t="s">
        <v>170</v>
      </c>
      <c r="AA24" s="461"/>
      <c r="AB24" s="461"/>
      <c r="AC24" s="461"/>
      <c r="AD24" s="461"/>
      <c r="AE24" s="461"/>
      <c r="AF24" s="461"/>
      <c r="AG24" s="462"/>
      <c r="AH24" s="482">
        <v>41</v>
      </c>
      <c r="AI24" s="483"/>
      <c r="AJ24" s="483"/>
      <c r="AK24" s="483"/>
      <c r="AL24" s="525"/>
      <c r="AM24" s="482">
        <v>104099</v>
      </c>
      <c r="AN24" s="483"/>
      <c r="AO24" s="483"/>
      <c r="AP24" s="483"/>
      <c r="AQ24" s="483"/>
      <c r="AR24" s="525"/>
      <c r="AS24" s="482">
        <v>2539</v>
      </c>
      <c r="AT24" s="483"/>
      <c r="AU24" s="483"/>
      <c r="AV24" s="483"/>
      <c r="AW24" s="483"/>
      <c r="AX24" s="484"/>
      <c r="AY24" s="604" t="s">
        <v>171</v>
      </c>
      <c r="AZ24" s="605"/>
      <c r="BA24" s="605"/>
      <c r="BB24" s="605"/>
      <c r="BC24" s="605"/>
      <c r="BD24" s="605"/>
      <c r="BE24" s="605"/>
      <c r="BF24" s="605"/>
      <c r="BG24" s="605"/>
      <c r="BH24" s="605"/>
      <c r="BI24" s="605"/>
      <c r="BJ24" s="605"/>
      <c r="BK24" s="605"/>
      <c r="BL24" s="605"/>
      <c r="BM24" s="606"/>
      <c r="BN24" s="431">
        <v>1792100</v>
      </c>
      <c r="BO24" s="432"/>
      <c r="BP24" s="432"/>
      <c r="BQ24" s="432"/>
      <c r="BR24" s="432"/>
      <c r="BS24" s="432"/>
      <c r="BT24" s="432"/>
      <c r="BU24" s="433"/>
      <c r="BV24" s="431">
        <v>1787370</v>
      </c>
      <c r="BW24" s="432"/>
      <c r="BX24" s="432"/>
      <c r="BY24" s="432"/>
      <c r="BZ24" s="432"/>
      <c r="CA24" s="432"/>
      <c r="CB24" s="432"/>
      <c r="CC24" s="433"/>
      <c r="CD24" s="201"/>
      <c r="CE24" s="541"/>
      <c r="CF24" s="541"/>
      <c r="CG24" s="541"/>
      <c r="CH24" s="541"/>
      <c r="CI24" s="541"/>
      <c r="CJ24" s="541"/>
      <c r="CK24" s="541"/>
      <c r="CL24" s="541"/>
      <c r="CM24" s="541"/>
      <c r="CN24" s="541"/>
      <c r="CO24" s="541"/>
      <c r="CP24" s="541"/>
      <c r="CQ24" s="541"/>
      <c r="CR24" s="541"/>
      <c r="CS24" s="542"/>
      <c r="CT24" s="428"/>
      <c r="CU24" s="429"/>
      <c r="CV24" s="429"/>
      <c r="CW24" s="429"/>
      <c r="CX24" s="429"/>
      <c r="CY24" s="429"/>
      <c r="CZ24" s="429"/>
      <c r="DA24" s="430"/>
      <c r="DB24" s="428"/>
      <c r="DC24" s="429"/>
      <c r="DD24" s="429"/>
      <c r="DE24" s="429"/>
      <c r="DF24" s="429"/>
      <c r="DG24" s="429"/>
      <c r="DH24" s="429"/>
      <c r="DI24" s="430"/>
      <c r="DJ24" s="186"/>
      <c r="DK24" s="186"/>
      <c r="DL24" s="186"/>
      <c r="DM24" s="186"/>
      <c r="DN24" s="186"/>
      <c r="DO24" s="186"/>
    </row>
    <row r="25" spans="1:119" s="186" customFormat="1" ht="18.75" customHeight="1" x14ac:dyDescent="0.15">
      <c r="A25" s="187"/>
      <c r="B25" s="571"/>
      <c r="C25" s="572"/>
      <c r="D25" s="573"/>
      <c r="E25" s="481" t="s">
        <v>172</v>
      </c>
      <c r="F25" s="461"/>
      <c r="G25" s="461"/>
      <c r="H25" s="461"/>
      <c r="I25" s="461"/>
      <c r="J25" s="461"/>
      <c r="K25" s="462"/>
      <c r="L25" s="482">
        <v>1</v>
      </c>
      <c r="M25" s="483"/>
      <c r="N25" s="483"/>
      <c r="O25" s="483"/>
      <c r="P25" s="525"/>
      <c r="Q25" s="482">
        <v>5500</v>
      </c>
      <c r="R25" s="483"/>
      <c r="S25" s="483"/>
      <c r="T25" s="483"/>
      <c r="U25" s="483"/>
      <c r="V25" s="525"/>
      <c r="W25" s="584"/>
      <c r="X25" s="572"/>
      <c r="Y25" s="573"/>
      <c r="Z25" s="481" t="s">
        <v>173</v>
      </c>
      <c r="AA25" s="461"/>
      <c r="AB25" s="461"/>
      <c r="AC25" s="461"/>
      <c r="AD25" s="461"/>
      <c r="AE25" s="461"/>
      <c r="AF25" s="461"/>
      <c r="AG25" s="462"/>
      <c r="AH25" s="482" t="s">
        <v>174</v>
      </c>
      <c r="AI25" s="483"/>
      <c r="AJ25" s="483"/>
      <c r="AK25" s="483"/>
      <c r="AL25" s="525"/>
      <c r="AM25" s="482" t="s">
        <v>144</v>
      </c>
      <c r="AN25" s="483"/>
      <c r="AO25" s="483"/>
      <c r="AP25" s="483"/>
      <c r="AQ25" s="483"/>
      <c r="AR25" s="525"/>
      <c r="AS25" s="482" t="s">
        <v>127</v>
      </c>
      <c r="AT25" s="483"/>
      <c r="AU25" s="483"/>
      <c r="AV25" s="483"/>
      <c r="AW25" s="483"/>
      <c r="AX25" s="484"/>
      <c r="AY25" s="391" t="s">
        <v>175</v>
      </c>
      <c r="AZ25" s="392"/>
      <c r="BA25" s="392"/>
      <c r="BB25" s="392"/>
      <c r="BC25" s="392"/>
      <c r="BD25" s="392"/>
      <c r="BE25" s="392"/>
      <c r="BF25" s="392"/>
      <c r="BG25" s="392"/>
      <c r="BH25" s="392"/>
      <c r="BI25" s="392"/>
      <c r="BJ25" s="392"/>
      <c r="BK25" s="392"/>
      <c r="BL25" s="392"/>
      <c r="BM25" s="393"/>
      <c r="BN25" s="394">
        <v>991800</v>
      </c>
      <c r="BO25" s="395"/>
      <c r="BP25" s="395"/>
      <c r="BQ25" s="395"/>
      <c r="BR25" s="395"/>
      <c r="BS25" s="395"/>
      <c r="BT25" s="395"/>
      <c r="BU25" s="396"/>
      <c r="BV25" s="394" t="s">
        <v>174</v>
      </c>
      <c r="BW25" s="395"/>
      <c r="BX25" s="395"/>
      <c r="BY25" s="395"/>
      <c r="BZ25" s="395"/>
      <c r="CA25" s="395"/>
      <c r="CB25" s="395"/>
      <c r="CC25" s="396"/>
      <c r="CD25" s="201"/>
      <c r="CE25" s="541"/>
      <c r="CF25" s="541"/>
      <c r="CG25" s="541"/>
      <c r="CH25" s="541"/>
      <c r="CI25" s="541"/>
      <c r="CJ25" s="541"/>
      <c r="CK25" s="541"/>
      <c r="CL25" s="541"/>
      <c r="CM25" s="541"/>
      <c r="CN25" s="541"/>
      <c r="CO25" s="541"/>
      <c r="CP25" s="541"/>
      <c r="CQ25" s="541"/>
      <c r="CR25" s="541"/>
      <c r="CS25" s="542"/>
      <c r="CT25" s="428"/>
      <c r="CU25" s="429"/>
      <c r="CV25" s="429"/>
      <c r="CW25" s="429"/>
      <c r="CX25" s="429"/>
      <c r="CY25" s="429"/>
      <c r="CZ25" s="429"/>
      <c r="DA25" s="430"/>
      <c r="DB25" s="428"/>
      <c r="DC25" s="429"/>
      <c r="DD25" s="429"/>
      <c r="DE25" s="429"/>
      <c r="DF25" s="429"/>
      <c r="DG25" s="429"/>
      <c r="DH25" s="429"/>
      <c r="DI25" s="430"/>
    </row>
    <row r="26" spans="1:119" s="186" customFormat="1" ht="18.75" customHeight="1" x14ac:dyDescent="0.15">
      <c r="A26" s="187"/>
      <c r="B26" s="571"/>
      <c r="C26" s="572"/>
      <c r="D26" s="573"/>
      <c r="E26" s="481" t="s">
        <v>176</v>
      </c>
      <c r="F26" s="461"/>
      <c r="G26" s="461"/>
      <c r="H26" s="461"/>
      <c r="I26" s="461"/>
      <c r="J26" s="461"/>
      <c r="K26" s="462"/>
      <c r="L26" s="482">
        <v>1</v>
      </c>
      <c r="M26" s="483"/>
      <c r="N26" s="483"/>
      <c r="O26" s="483"/>
      <c r="P26" s="525"/>
      <c r="Q26" s="482">
        <v>4160</v>
      </c>
      <c r="R26" s="483"/>
      <c r="S26" s="483"/>
      <c r="T26" s="483"/>
      <c r="U26" s="483"/>
      <c r="V26" s="525"/>
      <c r="W26" s="584"/>
      <c r="X26" s="572"/>
      <c r="Y26" s="573"/>
      <c r="Z26" s="481" t="s">
        <v>177</v>
      </c>
      <c r="AA26" s="594"/>
      <c r="AB26" s="594"/>
      <c r="AC26" s="594"/>
      <c r="AD26" s="594"/>
      <c r="AE26" s="594"/>
      <c r="AF26" s="594"/>
      <c r="AG26" s="595"/>
      <c r="AH26" s="482" t="s">
        <v>127</v>
      </c>
      <c r="AI26" s="483"/>
      <c r="AJ26" s="483"/>
      <c r="AK26" s="483"/>
      <c r="AL26" s="525"/>
      <c r="AM26" s="482" t="s">
        <v>174</v>
      </c>
      <c r="AN26" s="483"/>
      <c r="AO26" s="483"/>
      <c r="AP26" s="483"/>
      <c r="AQ26" s="483"/>
      <c r="AR26" s="525"/>
      <c r="AS26" s="482" t="s">
        <v>128</v>
      </c>
      <c r="AT26" s="483"/>
      <c r="AU26" s="483"/>
      <c r="AV26" s="483"/>
      <c r="AW26" s="483"/>
      <c r="AX26" s="484"/>
      <c r="AY26" s="434" t="s">
        <v>178</v>
      </c>
      <c r="AZ26" s="435"/>
      <c r="BA26" s="435"/>
      <c r="BB26" s="435"/>
      <c r="BC26" s="435"/>
      <c r="BD26" s="435"/>
      <c r="BE26" s="435"/>
      <c r="BF26" s="435"/>
      <c r="BG26" s="435"/>
      <c r="BH26" s="435"/>
      <c r="BI26" s="435"/>
      <c r="BJ26" s="435"/>
      <c r="BK26" s="435"/>
      <c r="BL26" s="435"/>
      <c r="BM26" s="436"/>
      <c r="BN26" s="431" t="s">
        <v>174</v>
      </c>
      <c r="BO26" s="432"/>
      <c r="BP26" s="432"/>
      <c r="BQ26" s="432"/>
      <c r="BR26" s="432"/>
      <c r="BS26" s="432"/>
      <c r="BT26" s="432"/>
      <c r="BU26" s="433"/>
      <c r="BV26" s="431" t="s">
        <v>127</v>
      </c>
      <c r="BW26" s="432"/>
      <c r="BX26" s="432"/>
      <c r="BY26" s="432"/>
      <c r="BZ26" s="432"/>
      <c r="CA26" s="432"/>
      <c r="CB26" s="432"/>
      <c r="CC26" s="433"/>
      <c r="CD26" s="201"/>
      <c r="CE26" s="541"/>
      <c r="CF26" s="541"/>
      <c r="CG26" s="541"/>
      <c r="CH26" s="541"/>
      <c r="CI26" s="541"/>
      <c r="CJ26" s="541"/>
      <c r="CK26" s="541"/>
      <c r="CL26" s="541"/>
      <c r="CM26" s="541"/>
      <c r="CN26" s="541"/>
      <c r="CO26" s="541"/>
      <c r="CP26" s="541"/>
      <c r="CQ26" s="541"/>
      <c r="CR26" s="541"/>
      <c r="CS26" s="542"/>
      <c r="CT26" s="428"/>
      <c r="CU26" s="429"/>
      <c r="CV26" s="429"/>
      <c r="CW26" s="429"/>
      <c r="CX26" s="429"/>
      <c r="CY26" s="429"/>
      <c r="CZ26" s="429"/>
      <c r="DA26" s="430"/>
      <c r="DB26" s="428"/>
      <c r="DC26" s="429"/>
      <c r="DD26" s="429"/>
      <c r="DE26" s="429"/>
      <c r="DF26" s="429"/>
      <c r="DG26" s="429"/>
      <c r="DH26" s="429"/>
      <c r="DI26" s="430"/>
    </row>
    <row r="27" spans="1:119" ht="18.75" customHeight="1" thickBot="1" x14ac:dyDescent="0.2">
      <c r="A27" s="187"/>
      <c r="B27" s="571"/>
      <c r="C27" s="572"/>
      <c r="D27" s="573"/>
      <c r="E27" s="481" t="s">
        <v>179</v>
      </c>
      <c r="F27" s="461"/>
      <c r="G27" s="461"/>
      <c r="H27" s="461"/>
      <c r="I27" s="461"/>
      <c r="J27" s="461"/>
      <c r="K27" s="462"/>
      <c r="L27" s="482">
        <v>1</v>
      </c>
      <c r="M27" s="483"/>
      <c r="N27" s="483"/>
      <c r="O27" s="483"/>
      <c r="P27" s="525"/>
      <c r="Q27" s="482">
        <v>2410</v>
      </c>
      <c r="R27" s="483"/>
      <c r="S27" s="483"/>
      <c r="T27" s="483"/>
      <c r="U27" s="483"/>
      <c r="V27" s="525"/>
      <c r="W27" s="584"/>
      <c r="X27" s="572"/>
      <c r="Y27" s="573"/>
      <c r="Z27" s="481" t="s">
        <v>180</v>
      </c>
      <c r="AA27" s="461"/>
      <c r="AB27" s="461"/>
      <c r="AC27" s="461"/>
      <c r="AD27" s="461"/>
      <c r="AE27" s="461"/>
      <c r="AF27" s="461"/>
      <c r="AG27" s="462"/>
      <c r="AH27" s="482">
        <v>7</v>
      </c>
      <c r="AI27" s="483"/>
      <c r="AJ27" s="483"/>
      <c r="AK27" s="483"/>
      <c r="AL27" s="525"/>
      <c r="AM27" s="482">
        <v>17301</v>
      </c>
      <c r="AN27" s="483"/>
      <c r="AO27" s="483"/>
      <c r="AP27" s="483"/>
      <c r="AQ27" s="483"/>
      <c r="AR27" s="525"/>
      <c r="AS27" s="482">
        <v>2472</v>
      </c>
      <c r="AT27" s="483"/>
      <c r="AU27" s="483"/>
      <c r="AV27" s="483"/>
      <c r="AW27" s="483"/>
      <c r="AX27" s="484"/>
      <c r="AY27" s="526" t="s">
        <v>181</v>
      </c>
      <c r="AZ27" s="527"/>
      <c r="BA27" s="527"/>
      <c r="BB27" s="527"/>
      <c r="BC27" s="527"/>
      <c r="BD27" s="527"/>
      <c r="BE27" s="527"/>
      <c r="BF27" s="527"/>
      <c r="BG27" s="527"/>
      <c r="BH27" s="527"/>
      <c r="BI27" s="527"/>
      <c r="BJ27" s="527"/>
      <c r="BK27" s="527"/>
      <c r="BL27" s="527"/>
      <c r="BM27" s="528"/>
      <c r="BN27" s="607">
        <v>20167</v>
      </c>
      <c r="BO27" s="608"/>
      <c r="BP27" s="608"/>
      <c r="BQ27" s="608"/>
      <c r="BR27" s="608"/>
      <c r="BS27" s="608"/>
      <c r="BT27" s="608"/>
      <c r="BU27" s="609"/>
      <c r="BV27" s="607">
        <v>20167</v>
      </c>
      <c r="BW27" s="608"/>
      <c r="BX27" s="608"/>
      <c r="BY27" s="608"/>
      <c r="BZ27" s="608"/>
      <c r="CA27" s="608"/>
      <c r="CB27" s="608"/>
      <c r="CC27" s="609"/>
      <c r="CD27" s="203"/>
      <c r="CE27" s="541"/>
      <c r="CF27" s="541"/>
      <c r="CG27" s="541"/>
      <c r="CH27" s="541"/>
      <c r="CI27" s="541"/>
      <c r="CJ27" s="541"/>
      <c r="CK27" s="541"/>
      <c r="CL27" s="541"/>
      <c r="CM27" s="541"/>
      <c r="CN27" s="541"/>
      <c r="CO27" s="541"/>
      <c r="CP27" s="541"/>
      <c r="CQ27" s="541"/>
      <c r="CR27" s="541"/>
      <c r="CS27" s="542"/>
      <c r="CT27" s="428"/>
      <c r="CU27" s="429"/>
      <c r="CV27" s="429"/>
      <c r="CW27" s="429"/>
      <c r="CX27" s="429"/>
      <c r="CY27" s="429"/>
      <c r="CZ27" s="429"/>
      <c r="DA27" s="430"/>
      <c r="DB27" s="428"/>
      <c r="DC27" s="429"/>
      <c r="DD27" s="429"/>
      <c r="DE27" s="429"/>
      <c r="DF27" s="429"/>
      <c r="DG27" s="429"/>
      <c r="DH27" s="429"/>
      <c r="DI27" s="430"/>
      <c r="DJ27" s="186"/>
      <c r="DK27" s="186"/>
      <c r="DL27" s="186"/>
      <c r="DM27" s="186"/>
      <c r="DN27" s="186"/>
      <c r="DO27" s="186"/>
    </row>
    <row r="28" spans="1:119" ht="18.75" customHeight="1" x14ac:dyDescent="0.15">
      <c r="A28" s="187"/>
      <c r="B28" s="571"/>
      <c r="C28" s="572"/>
      <c r="D28" s="573"/>
      <c r="E28" s="481" t="s">
        <v>182</v>
      </c>
      <c r="F28" s="461"/>
      <c r="G28" s="461"/>
      <c r="H28" s="461"/>
      <c r="I28" s="461"/>
      <c r="J28" s="461"/>
      <c r="K28" s="462"/>
      <c r="L28" s="482">
        <v>1</v>
      </c>
      <c r="M28" s="483"/>
      <c r="N28" s="483"/>
      <c r="O28" s="483"/>
      <c r="P28" s="525"/>
      <c r="Q28" s="482">
        <v>2010</v>
      </c>
      <c r="R28" s="483"/>
      <c r="S28" s="483"/>
      <c r="T28" s="483"/>
      <c r="U28" s="483"/>
      <c r="V28" s="525"/>
      <c r="W28" s="584"/>
      <c r="X28" s="572"/>
      <c r="Y28" s="573"/>
      <c r="Z28" s="481" t="s">
        <v>183</v>
      </c>
      <c r="AA28" s="461"/>
      <c r="AB28" s="461"/>
      <c r="AC28" s="461"/>
      <c r="AD28" s="461"/>
      <c r="AE28" s="461"/>
      <c r="AF28" s="461"/>
      <c r="AG28" s="462"/>
      <c r="AH28" s="482" t="s">
        <v>128</v>
      </c>
      <c r="AI28" s="483"/>
      <c r="AJ28" s="483"/>
      <c r="AK28" s="483"/>
      <c r="AL28" s="525"/>
      <c r="AM28" s="482" t="s">
        <v>174</v>
      </c>
      <c r="AN28" s="483"/>
      <c r="AO28" s="483"/>
      <c r="AP28" s="483"/>
      <c r="AQ28" s="483"/>
      <c r="AR28" s="525"/>
      <c r="AS28" s="482" t="s">
        <v>174</v>
      </c>
      <c r="AT28" s="483"/>
      <c r="AU28" s="483"/>
      <c r="AV28" s="483"/>
      <c r="AW28" s="483"/>
      <c r="AX28" s="484"/>
      <c r="AY28" s="610" t="s">
        <v>184</v>
      </c>
      <c r="AZ28" s="611"/>
      <c r="BA28" s="611"/>
      <c r="BB28" s="612"/>
      <c r="BC28" s="391" t="s">
        <v>48</v>
      </c>
      <c r="BD28" s="392"/>
      <c r="BE28" s="392"/>
      <c r="BF28" s="392"/>
      <c r="BG28" s="392"/>
      <c r="BH28" s="392"/>
      <c r="BI28" s="392"/>
      <c r="BJ28" s="392"/>
      <c r="BK28" s="392"/>
      <c r="BL28" s="392"/>
      <c r="BM28" s="393"/>
      <c r="BN28" s="394">
        <v>1801229</v>
      </c>
      <c r="BO28" s="395"/>
      <c r="BP28" s="395"/>
      <c r="BQ28" s="395"/>
      <c r="BR28" s="395"/>
      <c r="BS28" s="395"/>
      <c r="BT28" s="395"/>
      <c r="BU28" s="396"/>
      <c r="BV28" s="394">
        <v>2091050</v>
      </c>
      <c r="BW28" s="395"/>
      <c r="BX28" s="395"/>
      <c r="BY28" s="395"/>
      <c r="BZ28" s="395"/>
      <c r="CA28" s="395"/>
      <c r="CB28" s="395"/>
      <c r="CC28" s="396"/>
      <c r="CD28" s="201"/>
      <c r="CE28" s="541"/>
      <c r="CF28" s="541"/>
      <c r="CG28" s="541"/>
      <c r="CH28" s="541"/>
      <c r="CI28" s="541"/>
      <c r="CJ28" s="541"/>
      <c r="CK28" s="541"/>
      <c r="CL28" s="541"/>
      <c r="CM28" s="541"/>
      <c r="CN28" s="541"/>
      <c r="CO28" s="541"/>
      <c r="CP28" s="541"/>
      <c r="CQ28" s="541"/>
      <c r="CR28" s="541"/>
      <c r="CS28" s="542"/>
      <c r="CT28" s="428"/>
      <c r="CU28" s="429"/>
      <c r="CV28" s="429"/>
      <c r="CW28" s="429"/>
      <c r="CX28" s="429"/>
      <c r="CY28" s="429"/>
      <c r="CZ28" s="429"/>
      <c r="DA28" s="430"/>
      <c r="DB28" s="428"/>
      <c r="DC28" s="429"/>
      <c r="DD28" s="429"/>
      <c r="DE28" s="429"/>
      <c r="DF28" s="429"/>
      <c r="DG28" s="429"/>
      <c r="DH28" s="429"/>
      <c r="DI28" s="430"/>
      <c r="DJ28" s="186"/>
      <c r="DK28" s="186"/>
      <c r="DL28" s="186"/>
      <c r="DM28" s="186"/>
      <c r="DN28" s="186"/>
      <c r="DO28" s="186"/>
    </row>
    <row r="29" spans="1:119" ht="18.75" customHeight="1" x14ac:dyDescent="0.15">
      <c r="A29" s="187"/>
      <c r="B29" s="571"/>
      <c r="C29" s="572"/>
      <c r="D29" s="573"/>
      <c r="E29" s="481" t="s">
        <v>185</v>
      </c>
      <c r="F29" s="461"/>
      <c r="G29" s="461"/>
      <c r="H29" s="461"/>
      <c r="I29" s="461"/>
      <c r="J29" s="461"/>
      <c r="K29" s="462"/>
      <c r="L29" s="482">
        <v>5</v>
      </c>
      <c r="M29" s="483"/>
      <c r="N29" s="483"/>
      <c r="O29" s="483"/>
      <c r="P29" s="525"/>
      <c r="Q29" s="482">
        <v>1880</v>
      </c>
      <c r="R29" s="483"/>
      <c r="S29" s="483"/>
      <c r="T29" s="483"/>
      <c r="U29" s="483"/>
      <c r="V29" s="525"/>
      <c r="W29" s="585"/>
      <c r="X29" s="586"/>
      <c r="Y29" s="587"/>
      <c r="Z29" s="481" t="s">
        <v>186</v>
      </c>
      <c r="AA29" s="461"/>
      <c r="AB29" s="461"/>
      <c r="AC29" s="461"/>
      <c r="AD29" s="461"/>
      <c r="AE29" s="461"/>
      <c r="AF29" s="461"/>
      <c r="AG29" s="462"/>
      <c r="AH29" s="482">
        <v>48</v>
      </c>
      <c r="AI29" s="483"/>
      <c r="AJ29" s="483"/>
      <c r="AK29" s="483"/>
      <c r="AL29" s="525"/>
      <c r="AM29" s="482">
        <v>121400</v>
      </c>
      <c r="AN29" s="483"/>
      <c r="AO29" s="483"/>
      <c r="AP29" s="483"/>
      <c r="AQ29" s="483"/>
      <c r="AR29" s="525"/>
      <c r="AS29" s="482">
        <v>2529</v>
      </c>
      <c r="AT29" s="483"/>
      <c r="AU29" s="483"/>
      <c r="AV29" s="483"/>
      <c r="AW29" s="483"/>
      <c r="AX29" s="484"/>
      <c r="AY29" s="613"/>
      <c r="AZ29" s="614"/>
      <c r="BA29" s="614"/>
      <c r="BB29" s="615"/>
      <c r="BC29" s="465" t="s">
        <v>187</v>
      </c>
      <c r="BD29" s="466"/>
      <c r="BE29" s="466"/>
      <c r="BF29" s="466"/>
      <c r="BG29" s="466"/>
      <c r="BH29" s="466"/>
      <c r="BI29" s="466"/>
      <c r="BJ29" s="466"/>
      <c r="BK29" s="466"/>
      <c r="BL29" s="466"/>
      <c r="BM29" s="467"/>
      <c r="BN29" s="431">
        <v>105472</v>
      </c>
      <c r="BO29" s="432"/>
      <c r="BP29" s="432"/>
      <c r="BQ29" s="432"/>
      <c r="BR29" s="432"/>
      <c r="BS29" s="432"/>
      <c r="BT29" s="432"/>
      <c r="BU29" s="433"/>
      <c r="BV29" s="431">
        <v>105472</v>
      </c>
      <c r="BW29" s="432"/>
      <c r="BX29" s="432"/>
      <c r="BY29" s="432"/>
      <c r="BZ29" s="432"/>
      <c r="CA29" s="432"/>
      <c r="CB29" s="432"/>
      <c r="CC29" s="433"/>
      <c r="CD29" s="203"/>
      <c r="CE29" s="541"/>
      <c r="CF29" s="541"/>
      <c r="CG29" s="541"/>
      <c r="CH29" s="541"/>
      <c r="CI29" s="541"/>
      <c r="CJ29" s="541"/>
      <c r="CK29" s="541"/>
      <c r="CL29" s="541"/>
      <c r="CM29" s="541"/>
      <c r="CN29" s="541"/>
      <c r="CO29" s="541"/>
      <c r="CP29" s="541"/>
      <c r="CQ29" s="541"/>
      <c r="CR29" s="541"/>
      <c r="CS29" s="542"/>
      <c r="CT29" s="428"/>
      <c r="CU29" s="429"/>
      <c r="CV29" s="429"/>
      <c r="CW29" s="429"/>
      <c r="CX29" s="429"/>
      <c r="CY29" s="429"/>
      <c r="CZ29" s="429"/>
      <c r="DA29" s="430"/>
      <c r="DB29" s="428"/>
      <c r="DC29" s="429"/>
      <c r="DD29" s="429"/>
      <c r="DE29" s="429"/>
      <c r="DF29" s="429"/>
      <c r="DG29" s="429"/>
      <c r="DH29" s="429"/>
      <c r="DI29" s="430"/>
      <c r="DJ29" s="186"/>
      <c r="DK29" s="186"/>
      <c r="DL29" s="186"/>
      <c r="DM29" s="186"/>
      <c r="DN29" s="186"/>
      <c r="DO29" s="186"/>
    </row>
    <row r="30" spans="1:119" ht="18.75" customHeight="1" thickBot="1" x14ac:dyDescent="0.2">
      <c r="A30" s="187"/>
      <c r="B30" s="574"/>
      <c r="C30" s="575"/>
      <c r="D30" s="576"/>
      <c r="E30" s="485"/>
      <c r="F30" s="486"/>
      <c r="G30" s="486"/>
      <c r="H30" s="486"/>
      <c r="I30" s="486"/>
      <c r="J30" s="486"/>
      <c r="K30" s="487"/>
      <c r="L30" s="588"/>
      <c r="M30" s="589"/>
      <c r="N30" s="589"/>
      <c r="O30" s="589"/>
      <c r="P30" s="590"/>
      <c r="Q30" s="588"/>
      <c r="R30" s="589"/>
      <c r="S30" s="589"/>
      <c r="T30" s="589"/>
      <c r="U30" s="589"/>
      <c r="V30" s="590"/>
      <c r="W30" s="591" t="s">
        <v>188</v>
      </c>
      <c r="X30" s="592"/>
      <c r="Y30" s="592"/>
      <c r="Z30" s="592"/>
      <c r="AA30" s="592"/>
      <c r="AB30" s="592"/>
      <c r="AC30" s="592"/>
      <c r="AD30" s="592"/>
      <c r="AE30" s="592"/>
      <c r="AF30" s="592"/>
      <c r="AG30" s="593"/>
      <c r="AH30" s="550">
        <v>79.099999999999994</v>
      </c>
      <c r="AI30" s="551"/>
      <c r="AJ30" s="551"/>
      <c r="AK30" s="551"/>
      <c r="AL30" s="551"/>
      <c r="AM30" s="551"/>
      <c r="AN30" s="551"/>
      <c r="AO30" s="551"/>
      <c r="AP30" s="551"/>
      <c r="AQ30" s="551"/>
      <c r="AR30" s="551"/>
      <c r="AS30" s="551"/>
      <c r="AT30" s="551"/>
      <c r="AU30" s="551"/>
      <c r="AV30" s="551"/>
      <c r="AW30" s="551"/>
      <c r="AX30" s="553"/>
      <c r="AY30" s="616"/>
      <c r="AZ30" s="617"/>
      <c r="BA30" s="617"/>
      <c r="BB30" s="618"/>
      <c r="BC30" s="604" t="s">
        <v>50</v>
      </c>
      <c r="BD30" s="605"/>
      <c r="BE30" s="605"/>
      <c r="BF30" s="605"/>
      <c r="BG30" s="605"/>
      <c r="BH30" s="605"/>
      <c r="BI30" s="605"/>
      <c r="BJ30" s="605"/>
      <c r="BK30" s="605"/>
      <c r="BL30" s="605"/>
      <c r="BM30" s="606"/>
      <c r="BN30" s="607">
        <v>843314</v>
      </c>
      <c r="BO30" s="608"/>
      <c r="BP30" s="608"/>
      <c r="BQ30" s="608"/>
      <c r="BR30" s="608"/>
      <c r="BS30" s="608"/>
      <c r="BT30" s="608"/>
      <c r="BU30" s="609"/>
      <c r="BV30" s="607">
        <v>847416</v>
      </c>
      <c r="BW30" s="608"/>
      <c r="BX30" s="608"/>
      <c r="BY30" s="608"/>
      <c r="BZ30" s="608"/>
      <c r="CA30" s="608"/>
      <c r="CB30" s="608"/>
      <c r="CC30" s="609"/>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189</v>
      </c>
      <c r="D32" s="214"/>
      <c r="E32" s="214"/>
      <c r="F32" s="211"/>
      <c r="G32" s="211"/>
      <c r="H32" s="211"/>
      <c r="I32" s="211"/>
      <c r="J32" s="211"/>
      <c r="K32" s="211"/>
      <c r="L32" s="211"/>
      <c r="M32" s="211"/>
      <c r="N32" s="211"/>
      <c r="O32" s="211"/>
      <c r="P32" s="211"/>
      <c r="Q32" s="211"/>
      <c r="R32" s="211"/>
      <c r="S32" s="211"/>
      <c r="T32" s="211"/>
      <c r="U32" s="211" t="s">
        <v>190</v>
      </c>
      <c r="V32" s="211"/>
      <c r="W32" s="211"/>
      <c r="X32" s="211"/>
      <c r="Y32" s="211"/>
      <c r="Z32" s="211"/>
      <c r="AA32" s="211"/>
      <c r="AB32" s="211"/>
      <c r="AC32" s="211"/>
      <c r="AD32" s="211"/>
      <c r="AE32" s="211"/>
      <c r="AF32" s="211"/>
      <c r="AG32" s="211"/>
      <c r="AH32" s="211"/>
      <c r="AI32" s="211"/>
      <c r="AJ32" s="211"/>
      <c r="AK32" s="211"/>
      <c r="AL32" s="211"/>
      <c r="AM32" s="215" t="s">
        <v>191</v>
      </c>
      <c r="AN32" s="211"/>
      <c r="AO32" s="211"/>
      <c r="AP32" s="211"/>
      <c r="AQ32" s="211"/>
      <c r="AR32" s="211"/>
      <c r="AS32" s="215"/>
      <c r="AT32" s="215"/>
      <c r="AU32" s="215"/>
      <c r="AV32" s="215"/>
      <c r="AW32" s="215"/>
      <c r="AX32" s="215"/>
      <c r="AY32" s="215"/>
      <c r="AZ32" s="215"/>
      <c r="BA32" s="215"/>
      <c r="BB32" s="211"/>
      <c r="BC32" s="215"/>
      <c r="BD32" s="211"/>
      <c r="BE32" s="215" t="s">
        <v>192</v>
      </c>
      <c r="BF32" s="211"/>
      <c r="BG32" s="211"/>
      <c r="BH32" s="211"/>
      <c r="BI32" s="211"/>
      <c r="BJ32" s="215"/>
      <c r="BK32" s="215"/>
      <c r="BL32" s="215"/>
      <c r="BM32" s="215"/>
      <c r="BN32" s="215"/>
      <c r="BO32" s="215"/>
      <c r="BP32" s="215"/>
      <c r="BQ32" s="215"/>
      <c r="BR32" s="211"/>
      <c r="BS32" s="211"/>
      <c r="BT32" s="211"/>
      <c r="BU32" s="211"/>
      <c r="BV32" s="211"/>
      <c r="BW32" s="211" t="s">
        <v>193</v>
      </c>
      <c r="BX32" s="211"/>
      <c r="BY32" s="211"/>
      <c r="BZ32" s="211"/>
      <c r="CA32" s="211"/>
      <c r="CB32" s="215"/>
      <c r="CC32" s="215"/>
      <c r="CD32" s="215"/>
      <c r="CE32" s="215"/>
      <c r="CF32" s="215"/>
      <c r="CG32" s="215"/>
      <c r="CH32" s="215"/>
      <c r="CI32" s="215"/>
      <c r="CJ32" s="215"/>
      <c r="CK32" s="215"/>
      <c r="CL32" s="215"/>
      <c r="CM32" s="215"/>
      <c r="CN32" s="215"/>
      <c r="CO32" s="215" t="s">
        <v>194</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55" t="s">
        <v>195</v>
      </c>
      <c r="D33" s="455"/>
      <c r="E33" s="420" t="s">
        <v>196</v>
      </c>
      <c r="F33" s="420"/>
      <c r="G33" s="420"/>
      <c r="H33" s="420"/>
      <c r="I33" s="420"/>
      <c r="J33" s="420"/>
      <c r="K33" s="420"/>
      <c r="L33" s="420"/>
      <c r="M33" s="420"/>
      <c r="N33" s="420"/>
      <c r="O33" s="420"/>
      <c r="P33" s="420"/>
      <c r="Q33" s="420"/>
      <c r="R33" s="420"/>
      <c r="S33" s="420"/>
      <c r="T33" s="216"/>
      <c r="U33" s="455" t="s">
        <v>195</v>
      </c>
      <c r="V33" s="455"/>
      <c r="W33" s="420" t="s">
        <v>196</v>
      </c>
      <c r="X33" s="420"/>
      <c r="Y33" s="420"/>
      <c r="Z33" s="420"/>
      <c r="AA33" s="420"/>
      <c r="AB33" s="420"/>
      <c r="AC33" s="420"/>
      <c r="AD33" s="420"/>
      <c r="AE33" s="420"/>
      <c r="AF33" s="420"/>
      <c r="AG33" s="420"/>
      <c r="AH33" s="420"/>
      <c r="AI33" s="420"/>
      <c r="AJ33" s="420"/>
      <c r="AK33" s="420"/>
      <c r="AL33" s="216"/>
      <c r="AM33" s="455" t="s">
        <v>197</v>
      </c>
      <c r="AN33" s="455"/>
      <c r="AO33" s="420" t="s">
        <v>196</v>
      </c>
      <c r="AP33" s="420"/>
      <c r="AQ33" s="420"/>
      <c r="AR33" s="420"/>
      <c r="AS33" s="420"/>
      <c r="AT33" s="420"/>
      <c r="AU33" s="420"/>
      <c r="AV33" s="420"/>
      <c r="AW33" s="420"/>
      <c r="AX33" s="420"/>
      <c r="AY33" s="420"/>
      <c r="AZ33" s="420"/>
      <c r="BA33" s="420"/>
      <c r="BB33" s="420"/>
      <c r="BC33" s="420"/>
      <c r="BD33" s="217"/>
      <c r="BE33" s="420" t="s">
        <v>198</v>
      </c>
      <c r="BF33" s="420"/>
      <c r="BG33" s="420" t="s">
        <v>199</v>
      </c>
      <c r="BH33" s="420"/>
      <c r="BI33" s="420"/>
      <c r="BJ33" s="420"/>
      <c r="BK33" s="420"/>
      <c r="BL33" s="420"/>
      <c r="BM33" s="420"/>
      <c r="BN33" s="420"/>
      <c r="BO33" s="420"/>
      <c r="BP33" s="420"/>
      <c r="BQ33" s="420"/>
      <c r="BR33" s="420"/>
      <c r="BS33" s="420"/>
      <c r="BT33" s="420"/>
      <c r="BU33" s="420"/>
      <c r="BV33" s="217"/>
      <c r="BW33" s="455" t="s">
        <v>198</v>
      </c>
      <c r="BX33" s="455"/>
      <c r="BY33" s="420" t="s">
        <v>200</v>
      </c>
      <c r="BZ33" s="420"/>
      <c r="CA33" s="420"/>
      <c r="CB33" s="420"/>
      <c r="CC33" s="420"/>
      <c r="CD33" s="420"/>
      <c r="CE33" s="420"/>
      <c r="CF33" s="420"/>
      <c r="CG33" s="420"/>
      <c r="CH33" s="420"/>
      <c r="CI33" s="420"/>
      <c r="CJ33" s="420"/>
      <c r="CK33" s="420"/>
      <c r="CL33" s="420"/>
      <c r="CM33" s="420"/>
      <c r="CN33" s="216"/>
      <c r="CO33" s="455" t="s">
        <v>195</v>
      </c>
      <c r="CP33" s="455"/>
      <c r="CQ33" s="420" t="s">
        <v>201</v>
      </c>
      <c r="CR33" s="420"/>
      <c r="CS33" s="420"/>
      <c r="CT33" s="420"/>
      <c r="CU33" s="420"/>
      <c r="CV33" s="420"/>
      <c r="CW33" s="420"/>
      <c r="CX33" s="420"/>
      <c r="CY33" s="420"/>
      <c r="CZ33" s="420"/>
      <c r="DA33" s="420"/>
      <c r="DB33" s="420"/>
      <c r="DC33" s="420"/>
      <c r="DD33" s="420"/>
      <c r="DE33" s="420"/>
      <c r="DF33" s="216"/>
      <c r="DG33" s="619" t="s">
        <v>202</v>
      </c>
      <c r="DH33" s="619"/>
      <c r="DI33" s="218"/>
      <c r="DJ33" s="186"/>
      <c r="DK33" s="186"/>
      <c r="DL33" s="186"/>
      <c r="DM33" s="186"/>
      <c r="DN33" s="186"/>
      <c r="DO33" s="186"/>
    </row>
    <row r="34" spans="1:119" ht="32.25" customHeight="1" x14ac:dyDescent="0.15">
      <c r="A34" s="187"/>
      <c r="B34" s="213"/>
      <c r="C34" s="620">
        <f>IF(E34="","",1)</f>
        <v>1</v>
      </c>
      <c r="D34" s="620"/>
      <c r="E34" s="621" t="str">
        <f>IF('各会計、関係団体の財政状況及び健全化判断比率'!B7="","",'各会計、関係団体の財政状況及び健全化判断比率'!B7)</f>
        <v>一般会計</v>
      </c>
      <c r="F34" s="621"/>
      <c r="G34" s="621"/>
      <c r="H34" s="621"/>
      <c r="I34" s="621"/>
      <c r="J34" s="621"/>
      <c r="K34" s="621"/>
      <c r="L34" s="621"/>
      <c r="M34" s="621"/>
      <c r="N34" s="621"/>
      <c r="O34" s="621"/>
      <c r="P34" s="621"/>
      <c r="Q34" s="621"/>
      <c r="R34" s="621"/>
      <c r="S34" s="621"/>
      <c r="T34" s="214"/>
      <c r="U34" s="620">
        <f>IF(W34="","",MAX(C34:D43)+1)</f>
        <v>2</v>
      </c>
      <c r="V34" s="620"/>
      <c r="W34" s="621" t="str">
        <f>IF('各会計、関係団体の財政状況及び健全化判断比率'!B28="","",'各会計、関係団体の財政状況及び健全化判断比率'!B28)</f>
        <v>国民健康保険事業特別会計</v>
      </c>
      <c r="X34" s="621"/>
      <c r="Y34" s="621"/>
      <c r="Z34" s="621"/>
      <c r="AA34" s="621"/>
      <c r="AB34" s="621"/>
      <c r="AC34" s="621"/>
      <c r="AD34" s="621"/>
      <c r="AE34" s="621"/>
      <c r="AF34" s="621"/>
      <c r="AG34" s="621"/>
      <c r="AH34" s="621"/>
      <c r="AI34" s="621"/>
      <c r="AJ34" s="621"/>
      <c r="AK34" s="621"/>
      <c r="AL34" s="214"/>
      <c r="AM34" s="620" t="str">
        <f>IF(AO34="","",MAX(C34:D43,U34:V43)+1)</f>
        <v/>
      </c>
      <c r="AN34" s="620"/>
      <c r="AO34" s="621"/>
      <c r="AP34" s="621"/>
      <c r="AQ34" s="621"/>
      <c r="AR34" s="621"/>
      <c r="AS34" s="621"/>
      <c r="AT34" s="621"/>
      <c r="AU34" s="621"/>
      <c r="AV34" s="621"/>
      <c r="AW34" s="621"/>
      <c r="AX34" s="621"/>
      <c r="AY34" s="621"/>
      <c r="AZ34" s="621"/>
      <c r="BA34" s="621"/>
      <c r="BB34" s="621"/>
      <c r="BC34" s="621"/>
      <c r="BD34" s="214"/>
      <c r="BE34" s="620">
        <f>IF(BG34="","",MAX(C34:D43,U34:V43,AM34:AN43)+1)</f>
        <v>5</v>
      </c>
      <c r="BF34" s="620"/>
      <c r="BG34" s="621" t="str">
        <f>IF('各会計、関係団体の財政状況及び健全化判断比率'!B31="","",'各会計、関係団体の財政状況及び健全化判断比率'!B31)</f>
        <v>簡易水道事業特別会計</v>
      </c>
      <c r="BH34" s="621"/>
      <c r="BI34" s="621"/>
      <c r="BJ34" s="621"/>
      <c r="BK34" s="621"/>
      <c r="BL34" s="621"/>
      <c r="BM34" s="621"/>
      <c r="BN34" s="621"/>
      <c r="BO34" s="621"/>
      <c r="BP34" s="621"/>
      <c r="BQ34" s="621"/>
      <c r="BR34" s="621"/>
      <c r="BS34" s="621"/>
      <c r="BT34" s="621"/>
      <c r="BU34" s="621"/>
      <c r="BV34" s="214"/>
      <c r="BW34" s="620">
        <f>IF(BY34="","",MAX(C34:D43,U34:V43,AM34:AN43,BE34:BF43)+1)</f>
        <v>6</v>
      </c>
      <c r="BX34" s="620"/>
      <c r="BY34" s="621" t="str">
        <f>IF('各会計、関係団体の財政状況及び健全化判断比率'!B68="","",'各会計、関係団体の財政状況及び健全化判断比率'!B68)</f>
        <v>沖縄県市町村自治会館管理組合</v>
      </c>
      <c r="BZ34" s="621"/>
      <c r="CA34" s="621"/>
      <c r="CB34" s="621"/>
      <c r="CC34" s="621"/>
      <c r="CD34" s="621"/>
      <c r="CE34" s="621"/>
      <c r="CF34" s="621"/>
      <c r="CG34" s="621"/>
      <c r="CH34" s="621"/>
      <c r="CI34" s="621"/>
      <c r="CJ34" s="621"/>
      <c r="CK34" s="621"/>
      <c r="CL34" s="621"/>
      <c r="CM34" s="621"/>
      <c r="CN34" s="214"/>
      <c r="CO34" s="620" t="str">
        <f>IF(CQ34="","",MAX(C34:D43,U34:V43,AM34:AN43,BE34:BF43,BW34:BX43)+1)</f>
        <v/>
      </c>
      <c r="CP34" s="620"/>
      <c r="CQ34" s="621" t="str">
        <f>IF('各会計、関係団体の財政状況及び健全化判断比率'!BS7="","",'各会計、関係団体の財政状況及び健全化判断比率'!BS7)</f>
        <v/>
      </c>
      <c r="CR34" s="621"/>
      <c r="CS34" s="621"/>
      <c r="CT34" s="621"/>
      <c r="CU34" s="621"/>
      <c r="CV34" s="621"/>
      <c r="CW34" s="621"/>
      <c r="CX34" s="621"/>
      <c r="CY34" s="621"/>
      <c r="CZ34" s="621"/>
      <c r="DA34" s="621"/>
      <c r="DB34" s="621"/>
      <c r="DC34" s="621"/>
      <c r="DD34" s="621"/>
      <c r="DE34" s="621"/>
      <c r="DF34" s="211"/>
      <c r="DG34" s="622" t="str">
        <f>IF('各会計、関係団体の財政状況及び健全化判断比率'!BR7="","",'各会計、関係団体の財政状況及び健全化判断比率'!BR7)</f>
        <v/>
      </c>
      <c r="DH34" s="622"/>
      <c r="DI34" s="218"/>
      <c r="DJ34" s="186"/>
      <c r="DK34" s="186"/>
      <c r="DL34" s="186"/>
      <c r="DM34" s="186"/>
      <c r="DN34" s="186"/>
      <c r="DO34" s="186"/>
    </row>
    <row r="35" spans="1:119" ht="32.25" customHeight="1" x14ac:dyDescent="0.15">
      <c r="A35" s="187"/>
      <c r="B35" s="213"/>
      <c r="C35" s="620" t="str">
        <f>IF(E35="","",C34+1)</f>
        <v/>
      </c>
      <c r="D35" s="620"/>
      <c r="E35" s="621" t="str">
        <f>IF('各会計、関係団体の財政状況及び健全化判断比率'!B8="","",'各会計、関係団体の財政状況及び健全化判断比率'!B8)</f>
        <v/>
      </c>
      <c r="F35" s="621"/>
      <c r="G35" s="621"/>
      <c r="H35" s="621"/>
      <c r="I35" s="621"/>
      <c r="J35" s="621"/>
      <c r="K35" s="621"/>
      <c r="L35" s="621"/>
      <c r="M35" s="621"/>
      <c r="N35" s="621"/>
      <c r="O35" s="621"/>
      <c r="P35" s="621"/>
      <c r="Q35" s="621"/>
      <c r="R35" s="621"/>
      <c r="S35" s="621"/>
      <c r="T35" s="214"/>
      <c r="U35" s="620">
        <f>IF(W35="","",U34+1)</f>
        <v>3</v>
      </c>
      <c r="V35" s="620"/>
      <c r="W35" s="621" t="str">
        <f>IF('各会計、関係団体の財政状況及び健全化判断比率'!B29="","",'各会計、関係団体の財政状況及び健全化判断比率'!B29)</f>
        <v>介護保険特別会計</v>
      </c>
      <c r="X35" s="621"/>
      <c r="Y35" s="621"/>
      <c r="Z35" s="621"/>
      <c r="AA35" s="621"/>
      <c r="AB35" s="621"/>
      <c r="AC35" s="621"/>
      <c r="AD35" s="621"/>
      <c r="AE35" s="621"/>
      <c r="AF35" s="621"/>
      <c r="AG35" s="621"/>
      <c r="AH35" s="621"/>
      <c r="AI35" s="621"/>
      <c r="AJ35" s="621"/>
      <c r="AK35" s="621"/>
      <c r="AL35" s="214"/>
      <c r="AM35" s="620" t="str">
        <f t="shared" ref="AM35:AM43" si="0">IF(AO35="","",AM34+1)</f>
        <v/>
      </c>
      <c r="AN35" s="620"/>
      <c r="AO35" s="621"/>
      <c r="AP35" s="621"/>
      <c r="AQ35" s="621"/>
      <c r="AR35" s="621"/>
      <c r="AS35" s="621"/>
      <c r="AT35" s="621"/>
      <c r="AU35" s="621"/>
      <c r="AV35" s="621"/>
      <c r="AW35" s="621"/>
      <c r="AX35" s="621"/>
      <c r="AY35" s="621"/>
      <c r="AZ35" s="621"/>
      <c r="BA35" s="621"/>
      <c r="BB35" s="621"/>
      <c r="BC35" s="621"/>
      <c r="BD35" s="214"/>
      <c r="BE35" s="620" t="str">
        <f t="shared" ref="BE35:BE43" si="1">IF(BG35="","",BE34+1)</f>
        <v/>
      </c>
      <c r="BF35" s="620"/>
      <c r="BG35" s="621"/>
      <c r="BH35" s="621"/>
      <c r="BI35" s="621"/>
      <c r="BJ35" s="621"/>
      <c r="BK35" s="621"/>
      <c r="BL35" s="621"/>
      <c r="BM35" s="621"/>
      <c r="BN35" s="621"/>
      <c r="BO35" s="621"/>
      <c r="BP35" s="621"/>
      <c r="BQ35" s="621"/>
      <c r="BR35" s="621"/>
      <c r="BS35" s="621"/>
      <c r="BT35" s="621"/>
      <c r="BU35" s="621"/>
      <c r="BV35" s="214"/>
      <c r="BW35" s="620">
        <f t="shared" ref="BW35:BW43" si="2">IF(BY35="","",BW34+1)</f>
        <v>7</v>
      </c>
      <c r="BX35" s="620"/>
      <c r="BY35" s="621" t="str">
        <f>IF('各会計、関係団体の財政状況及び健全化判断比率'!B69="","",'各会計、関係団体の財政状況及び健全化判断比率'!B69)</f>
        <v>沖縄県市町村総合事務組合</v>
      </c>
      <c r="BZ35" s="621"/>
      <c r="CA35" s="621"/>
      <c r="CB35" s="621"/>
      <c r="CC35" s="621"/>
      <c r="CD35" s="621"/>
      <c r="CE35" s="621"/>
      <c r="CF35" s="621"/>
      <c r="CG35" s="621"/>
      <c r="CH35" s="621"/>
      <c r="CI35" s="621"/>
      <c r="CJ35" s="621"/>
      <c r="CK35" s="621"/>
      <c r="CL35" s="621"/>
      <c r="CM35" s="621"/>
      <c r="CN35" s="214"/>
      <c r="CO35" s="620" t="str">
        <f t="shared" ref="CO35:CO43" si="3">IF(CQ35="","",CO34+1)</f>
        <v/>
      </c>
      <c r="CP35" s="620"/>
      <c r="CQ35" s="621" t="str">
        <f>IF('各会計、関係団体の財政状況及び健全化判断比率'!BS8="","",'各会計、関係団体の財政状況及び健全化判断比率'!BS8)</f>
        <v/>
      </c>
      <c r="CR35" s="621"/>
      <c r="CS35" s="621"/>
      <c r="CT35" s="621"/>
      <c r="CU35" s="621"/>
      <c r="CV35" s="621"/>
      <c r="CW35" s="621"/>
      <c r="CX35" s="621"/>
      <c r="CY35" s="621"/>
      <c r="CZ35" s="621"/>
      <c r="DA35" s="621"/>
      <c r="DB35" s="621"/>
      <c r="DC35" s="621"/>
      <c r="DD35" s="621"/>
      <c r="DE35" s="621"/>
      <c r="DF35" s="211"/>
      <c r="DG35" s="622" t="str">
        <f>IF('各会計、関係団体の財政状況及び健全化判断比率'!BR8="","",'各会計、関係団体の財政状況及び健全化判断比率'!BR8)</f>
        <v/>
      </c>
      <c r="DH35" s="622"/>
      <c r="DI35" s="218"/>
      <c r="DJ35" s="186"/>
      <c r="DK35" s="186"/>
      <c r="DL35" s="186"/>
      <c r="DM35" s="186"/>
      <c r="DN35" s="186"/>
      <c r="DO35" s="186"/>
    </row>
    <row r="36" spans="1:119" ht="32.25" customHeight="1" x14ac:dyDescent="0.15">
      <c r="A36" s="187"/>
      <c r="B36" s="213"/>
      <c r="C36" s="620" t="str">
        <f>IF(E36="","",C35+1)</f>
        <v/>
      </c>
      <c r="D36" s="620"/>
      <c r="E36" s="621" t="str">
        <f>IF('各会計、関係団体の財政状況及び健全化判断比率'!B9="","",'各会計、関係団体の財政状況及び健全化判断比率'!B9)</f>
        <v/>
      </c>
      <c r="F36" s="621"/>
      <c r="G36" s="621"/>
      <c r="H36" s="621"/>
      <c r="I36" s="621"/>
      <c r="J36" s="621"/>
      <c r="K36" s="621"/>
      <c r="L36" s="621"/>
      <c r="M36" s="621"/>
      <c r="N36" s="621"/>
      <c r="O36" s="621"/>
      <c r="P36" s="621"/>
      <c r="Q36" s="621"/>
      <c r="R36" s="621"/>
      <c r="S36" s="621"/>
      <c r="T36" s="214"/>
      <c r="U36" s="620">
        <f t="shared" ref="U36:U43" si="4">IF(W36="","",U35+1)</f>
        <v>4</v>
      </c>
      <c r="V36" s="620"/>
      <c r="W36" s="621" t="str">
        <f>IF('各会計、関係団体の財政状況及び健全化判断比率'!B30="","",'各会計、関係団体の財政状況及び健全化判断比率'!B30)</f>
        <v>後期高齢者医療特別会計</v>
      </c>
      <c r="X36" s="621"/>
      <c r="Y36" s="621"/>
      <c r="Z36" s="621"/>
      <c r="AA36" s="621"/>
      <c r="AB36" s="621"/>
      <c r="AC36" s="621"/>
      <c r="AD36" s="621"/>
      <c r="AE36" s="621"/>
      <c r="AF36" s="621"/>
      <c r="AG36" s="621"/>
      <c r="AH36" s="621"/>
      <c r="AI36" s="621"/>
      <c r="AJ36" s="621"/>
      <c r="AK36" s="621"/>
      <c r="AL36" s="214"/>
      <c r="AM36" s="620" t="str">
        <f t="shared" si="0"/>
        <v/>
      </c>
      <c r="AN36" s="620"/>
      <c r="AO36" s="621"/>
      <c r="AP36" s="621"/>
      <c r="AQ36" s="621"/>
      <c r="AR36" s="621"/>
      <c r="AS36" s="621"/>
      <c r="AT36" s="621"/>
      <c r="AU36" s="621"/>
      <c r="AV36" s="621"/>
      <c r="AW36" s="621"/>
      <c r="AX36" s="621"/>
      <c r="AY36" s="621"/>
      <c r="AZ36" s="621"/>
      <c r="BA36" s="621"/>
      <c r="BB36" s="621"/>
      <c r="BC36" s="621"/>
      <c r="BD36" s="214"/>
      <c r="BE36" s="620" t="str">
        <f t="shared" si="1"/>
        <v/>
      </c>
      <c r="BF36" s="620"/>
      <c r="BG36" s="621"/>
      <c r="BH36" s="621"/>
      <c r="BI36" s="621"/>
      <c r="BJ36" s="621"/>
      <c r="BK36" s="621"/>
      <c r="BL36" s="621"/>
      <c r="BM36" s="621"/>
      <c r="BN36" s="621"/>
      <c r="BO36" s="621"/>
      <c r="BP36" s="621"/>
      <c r="BQ36" s="621"/>
      <c r="BR36" s="621"/>
      <c r="BS36" s="621"/>
      <c r="BT36" s="621"/>
      <c r="BU36" s="621"/>
      <c r="BV36" s="214"/>
      <c r="BW36" s="620">
        <f t="shared" si="2"/>
        <v>8</v>
      </c>
      <c r="BX36" s="620"/>
      <c r="BY36" s="621" t="str">
        <f>IF('各会計、関係団体の財政状況及び健全化判断比率'!B70="","",'各会計、関係団体の財政状況及び健全化判断比率'!B70)</f>
        <v>沖縄県町村交通災害共済組合</v>
      </c>
      <c r="BZ36" s="621"/>
      <c r="CA36" s="621"/>
      <c r="CB36" s="621"/>
      <c r="CC36" s="621"/>
      <c r="CD36" s="621"/>
      <c r="CE36" s="621"/>
      <c r="CF36" s="621"/>
      <c r="CG36" s="621"/>
      <c r="CH36" s="621"/>
      <c r="CI36" s="621"/>
      <c r="CJ36" s="621"/>
      <c r="CK36" s="621"/>
      <c r="CL36" s="621"/>
      <c r="CM36" s="621"/>
      <c r="CN36" s="214"/>
      <c r="CO36" s="620" t="str">
        <f t="shared" si="3"/>
        <v/>
      </c>
      <c r="CP36" s="620"/>
      <c r="CQ36" s="621" t="str">
        <f>IF('各会計、関係団体の財政状況及び健全化判断比率'!BS9="","",'各会計、関係団体の財政状況及び健全化判断比率'!BS9)</f>
        <v/>
      </c>
      <c r="CR36" s="621"/>
      <c r="CS36" s="621"/>
      <c r="CT36" s="621"/>
      <c r="CU36" s="621"/>
      <c r="CV36" s="621"/>
      <c r="CW36" s="621"/>
      <c r="CX36" s="621"/>
      <c r="CY36" s="621"/>
      <c r="CZ36" s="621"/>
      <c r="DA36" s="621"/>
      <c r="DB36" s="621"/>
      <c r="DC36" s="621"/>
      <c r="DD36" s="621"/>
      <c r="DE36" s="621"/>
      <c r="DF36" s="211"/>
      <c r="DG36" s="622" t="str">
        <f>IF('各会計、関係団体の財政状況及び健全化判断比率'!BR9="","",'各会計、関係団体の財政状況及び健全化判断比率'!BR9)</f>
        <v/>
      </c>
      <c r="DH36" s="622"/>
      <c r="DI36" s="218"/>
      <c r="DJ36" s="186"/>
      <c r="DK36" s="186"/>
      <c r="DL36" s="186"/>
      <c r="DM36" s="186"/>
      <c r="DN36" s="186"/>
      <c r="DO36" s="186"/>
    </row>
    <row r="37" spans="1:119" ht="32.25" customHeight="1" x14ac:dyDescent="0.15">
      <c r="A37" s="187"/>
      <c r="B37" s="213"/>
      <c r="C37" s="620" t="str">
        <f>IF(E37="","",C36+1)</f>
        <v/>
      </c>
      <c r="D37" s="620"/>
      <c r="E37" s="621" t="str">
        <f>IF('各会計、関係団体の財政状況及び健全化判断比率'!B10="","",'各会計、関係団体の財政状況及び健全化判断比率'!B10)</f>
        <v/>
      </c>
      <c r="F37" s="621"/>
      <c r="G37" s="621"/>
      <c r="H37" s="621"/>
      <c r="I37" s="621"/>
      <c r="J37" s="621"/>
      <c r="K37" s="621"/>
      <c r="L37" s="621"/>
      <c r="M37" s="621"/>
      <c r="N37" s="621"/>
      <c r="O37" s="621"/>
      <c r="P37" s="621"/>
      <c r="Q37" s="621"/>
      <c r="R37" s="621"/>
      <c r="S37" s="621"/>
      <c r="T37" s="214"/>
      <c r="U37" s="620" t="str">
        <f t="shared" si="4"/>
        <v/>
      </c>
      <c r="V37" s="620"/>
      <c r="W37" s="621"/>
      <c r="X37" s="621"/>
      <c r="Y37" s="621"/>
      <c r="Z37" s="621"/>
      <c r="AA37" s="621"/>
      <c r="AB37" s="621"/>
      <c r="AC37" s="621"/>
      <c r="AD37" s="621"/>
      <c r="AE37" s="621"/>
      <c r="AF37" s="621"/>
      <c r="AG37" s="621"/>
      <c r="AH37" s="621"/>
      <c r="AI37" s="621"/>
      <c r="AJ37" s="621"/>
      <c r="AK37" s="621"/>
      <c r="AL37" s="214"/>
      <c r="AM37" s="620" t="str">
        <f t="shared" si="0"/>
        <v/>
      </c>
      <c r="AN37" s="620"/>
      <c r="AO37" s="621"/>
      <c r="AP37" s="621"/>
      <c r="AQ37" s="621"/>
      <c r="AR37" s="621"/>
      <c r="AS37" s="621"/>
      <c r="AT37" s="621"/>
      <c r="AU37" s="621"/>
      <c r="AV37" s="621"/>
      <c r="AW37" s="621"/>
      <c r="AX37" s="621"/>
      <c r="AY37" s="621"/>
      <c r="AZ37" s="621"/>
      <c r="BA37" s="621"/>
      <c r="BB37" s="621"/>
      <c r="BC37" s="621"/>
      <c r="BD37" s="214"/>
      <c r="BE37" s="620" t="str">
        <f t="shared" si="1"/>
        <v/>
      </c>
      <c r="BF37" s="620"/>
      <c r="BG37" s="621"/>
      <c r="BH37" s="621"/>
      <c r="BI37" s="621"/>
      <c r="BJ37" s="621"/>
      <c r="BK37" s="621"/>
      <c r="BL37" s="621"/>
      <c r="BM37" s="621"/>
      <c r="BN37" s="621"/>
      <c r="BO37" s="621"/>
      <c r="BP37" s="621"/>
      <c r="BQ37" s="621"/>
      <c r="BR37" s="621"/>
      <c r="BS37" s="621"/>
      <c r="BT37" s="621"/>
      <c r="BU37" s="621"/>
      <c r="BV37" s="214"/>
      <c r="BW37" s="620">
        <f t="shared" si="2"/>
        <v>9</v>
      </c>
      <c r="BX37" s="620"/>
      <c r="BY37" s="621" t="str">
        <f>IF('各会計、関係団体の財政状況及び健全化判断比率'!B71="","",'各会計、関係団体の財政状況及び健全化判断比率'!B71)</f>
        <v>沖縄県後期高齢者医療広域連合</v>
      </c>
      <c r="BZ37" s="621"/>
      <c r="CA37" s="621"/>
      <c r="CB37" s="621"/>
      <c r="CC37" s="621"/>
      <c r="CD37" s="621"/>
      <c r="CE37" s="621"/>
      <c r="CF37" s="621"/>
      <c r="CG37" s="621"/>
      <c r="CH37" s="621"/>
      <c r="CI37" s="621"/>
      <c r="CJ37" s="621"/>
      <c r="CK37" s="621"/>
      <c r="CL37" s="621"/>
      <c r="CM37" s="621"/>
      <c r="CN37" s="214"/>
      <c r="CO37" s="620" t="str">
        <f t="shared" si="3"/>
        <v/>
      </c>
      <c r="CP37" s="620"/>
      <c r="CQ37" s="621" t="str">
        <f>IF('各会計、関係団体の財政状況及び健全化判断比率'!BS10="","",'各会計、関係団体の財政状況及び健全化判断比率'!BS10)</f>
        <v/>
      </c>
      <c r="CR37" s="621"/>
      <c r="CS37" s="621"/>
      <c r="CT37" s="621"/>
      <c r="CU37" s="621"/>
      <c r="CV37" s="621"/>
      <c r="CW37" s="621"/>
      <c r="CX37" s="621"/>
      <c r="CY37" s="621"/>
      <c r="CZ37" s="621"/>
      <c r="DA37" s="621"/>
      <c r="DB37" s="621"/>
      <c r="DC37" s="621"/>
      <c r="DD37" s="621"/>
      <c r="DE37" s="621"/>
      <c r="DF37" s="211"/>
      <c r="DG37" s="622" t="str">
        <f>IF('各会計、関係団体の財政状況及び健全化判断比率'!BR10="","",'各会計、関係団体の財政状況及び健全化判断比率'!BR10)</f>
        <v/>
      </c>
      <c r="DH37" s="622"/>
      <c r="DI37" s="218"/>
      <c r="DJ37" s="186"/>
      <c r="DK37" s="186"/>
      <c r="DL37" s="186"/>
      <c r="DM37" s="186"/>
      <c r="DN37" s="186"/>
      <c r="DO37" s="186"/>
    </row>
    <row r="38" spans="1:119" ht="32.25" customHeight="1" x14ac:dyDescent="0.15">
      <c r="A38" s="187"/>
      <c r="B38" s="213"/>
      <c r="C38" s="620" t="str">
        <f t="shared" ref="C38:C43" si="5">IF(E38="","",C37+1)</f>
        <v/>
      </c>
      <c r="D38" s="620"/>
      <c r="E38" s="621" t="str">
        <f>IF('各会計、関係団体の財政状況及び健全化判断比率'!B11="","",'各会計、関係団体の財政状況及び健全化判断比率'!B11)</f>
        <v/>
      </c>
      <c r="F38" s="621"/>
      <c r="G38" s="621"/>
      <c r="H38" s="621"/>
      <c r="I38" s="621"/>
      <c r="J38" s="621"/>
      <c r="K38" s="621"/>
      <c r="L38" s="621"/>
      <c r="M38" s="621"/>
      <c r="N38" s="621"/>
      <c r="O38" s="621"/>
      <c r="P38" s="621"/>
      <c r="Q38" s="621"/>
      <c r="R38" s="621"/>
      <c r="S38" s="621"/>
      <c r="T38" s="214"/>
      <c r="U38" s="620" t="str">
        <f t="shared" si="4"/>
        <v/>
      </c>
      <c r="V38" s="620"/>
      <c r="W38" s="621"/>
      <c r="X38" s="621"/>
      <c r="Y38" s="621"/>
      <c r="Z38" s="621"/>
      <c r="AA38" s="621"/>
      <c r="AB38" s="621"/>
      <c r="AC38" s="621"/>
      <c r="AD38" s="621"/>
      <c r="AE38" s="621"/>
      <c r="AF38" s="621"/>
      <c r="AG38" s="621"/>
      <c r="AH38" s="621"/>
      <c r="AI38" s="621"/>
      <c r="AJ38" s="621"/>
      <c r="AK38" s="621"/>
      <c r="AL38" s="214"/>
      <c r="AM38" s="620" t="str">
        <f t="shared" si="0"/>
        <v/>
      </c>
      <c r="AN38" s="620"/>
      <c r="AO38" s="621"/>
      <c r="AP38" s="621"/>
      <c r="AQ38" s="621"/>
      <c r="AR38" s="621"/>
      <c r="AS38" s="621"/>
      <c r="AT38" s="621"/>
      <c r="AU38" s="621"/>
      <c r="AV38" s="621"/>
      <c r="AW38" s="621"/>
      <c r="AX38" s="621"/>
      <c r="AY38" s="621"/>
      <c r="AZ38" s="621"/>
      <c r="BA38" s="621"/>
      <c r="BB38" s="621"/>
      <c r="BC38" s="621"/>
      <c r="BD38" s="214"/>
      <c r="BE38" s="620" t="str">
        <f t="shared" si="1"/>
        <v/>
      </c>
      <c r="BF38" s="620"/>
      <c r="BG38" s="621"/>
      <c r="BH38" s="621"/>
      <c r="BI38" s="621"/>
      <c r="BJ38" s="621"/>
      <c r="BK38" s="621"/>
      <c r="BL38" s="621"/>
      <c r="BM38" s="621"/>
      <c r="BN38" s="621"/>
      <c r="BO38" s="621"/>
      <c r="BP38" s="621"/>
      <c r="BQ38" s="621"/>
      <c r="BR38" s="621"/>
      <c r="BS38" s="621"/>
      <c r="BT38" s="621"/>
      <c r="BU38" s="621"/>
      <c r="BV38" s="214"/>
      <c r="BW38" s="620" t="str">
        <f t="shared" si="2"/>
        <v/>
      </c>
      <c r="BX38" s="620"/>
      <c r="BY38" s="621" t="str">
        <f>IF('各会計、関係団体の財政状況及び健全化判断比率'!B72="","",'各会計、関係団体の財政状況及び健全化判断比率'!B72)</f>
        <v/>
      </c>
      <c r="BZ38" s="621"/>
      <c r="CA38" s="621"/>
      <c r="CB38" s="621"/>
      <c r="CC38" s="621"/>
      <c r="CD38" s="621"/>
      <c r="CE38" s="621"/>
      <c r="CF38" s="621"/>
      <c r="CG38" s="621"/>
      <c r="CH38" s="621"/>
      <c r="CI38" s="621"/>
      <c r="CJ38" s="621"/>
      <c r="CK38" s="621"/>
      <c r="CL38" s="621"/>
      <c r="CM38" s="621"/>
      <c r="CN38" s="214"/>
      <c r="CO38" s="620" t="str">
        <f t="shared" si="3"/>
        <v/>
      </c>
      <c r="CP38" s="620"/>
      <c r="CQ38" s="621" t="str">
        <f>IF('各会計、関係団体の財政状況及び健全化判断比率'!BS11="","",'各会計、関係団体の財政状況及び健全化判断比率'!BS11)</f>
        <v/>
      </c>
      <c r="CR38" s="621"/>
      <c r="CS38" s="621"/>
      <c r="CT38" s="621"/>
      <c r="CU38" s="621"/>
      <c r="CV38" s="621"/>
      <c r="CW38" s="621"/>
      <c r="CX38" s="621"/>
      <c r="CY38" s="621"/>
      <c r="CZ38" s="621"/>
      <c r="DA38" s="621"/>
      <c r="DB38" s="621"/>
      <c r="DC38" s="621"/>
      <c r="DD38" s="621"/>
      <c r="DE38" s="621"/>
      <c r="DF38" s="211"/>
      <c r="DG38" s="622" t="str">
        <f>IF('各会計、関係団体の財政状況及び健全化判断比率'!BR11="","",'各会計、関係団体の財政状況及び健全化判断比率'!BR11)</f>
        <v/>
      </c>
      <c r="DH38" s="622"/>
      <c r="DI38" s="218"/>
      <c r="DJ38" s="186"/>
      <c r="DK38" s="186"/>
      <c r="DL38" s="186"/>
      <c r="DM38" s="186"/>
      <c r="DN38" s="186"/>
      <c r="DO38" s="186"/>
    </row>
    <row r="39" spans="1:119" ht="32.25" customHeight="1" x14ac:dyDescent="0.15">
      <c r="A39" s="187"/>
      <c r="B39" s="213"/>
      <c r="C39" s="620" t="str">
        <f t="shared" si="5"/>
        <v/>
      </c>
      <c r="D39" s="620"/>
      <c r="E39" s="621" t="str">
        <f>IF('各会計、関係団体の財政状況及び健全化判断比率'!B12="","",'各会計、関係団体の財政状況及び健全化判断比率'!B12)</f>
        <v/>
      </c>
      <c r="F39" s="621"/>
      <c r="G39" s="621"/>
      <c r="H39" s="621"/>
      <c r="I39" s="621"/>
      <c r="J39" s="621"/>
      <c r="K39" s="621"/>
      <c r="L39" s="621"/>
      <c r="M39" s="621"/>
      <c r="N39" s="621"/>
      <c r="O39" s="621"/>
      <c r="P39" s="621"/>
      <c r="Q39" s="621"/>
      <c r="R39" s="621"/>
      <c r="S39" s="621"/>
      <c r="T39" s="214"/>
      <c r="U39" s="620" t="str">
        <f t="shared" si="4"/>
        <v/>
      </c>
      <c r="V39" s="620"/>
      <c r="W39" s="621"/>
      <c r="X39" s="621"/>
      <c r="Y39" s="621"/>
      <c r="Z39" s="621"/>
      <c r="AA39" s="621"/>
      <c r="AB39" s="621"/>
      <c r="AC39" s="621"/>
      <c r="AD39" s="621"/>
      <c r="AE39" s="621"/>
      <c r="AF39" s="621"/>
      <c r="AG39" s="621"/>
      <c r="AH39" s="621"/>
      <c r="AI39" s="621"/>
      <c r="AJ39" s="621"/>
      <c r="AK39" s="621"/>
      <c r="AL39" s="214"/>
      <c r="AM39" s="620" t="str">
        <f t="shared" si="0"/>
        <v/>
      </c>
      <c r="AN39" s="620"/>
      <c r="AO39" s="621"/>
      <c r="AP39" s="621"/>
      <c r="AQ39" s="621"/>
      <c r="AR39" s="621"/>
      <c r="AS39" s="621"/>
      <c r="AT39" s="621"/>
      <c r="AU39" s="621"/>
      <c r="AV39" s="621"/>
      <c r="AW39" s="621"/>
      <c r="AX39" s="621"/>
      <c r="AY39" s="621"/>
      <c r="AZ39" s="621"/>
      <c r="BA39" s="621"/>
      <c r="BB39" s="621"/>
      <c r="BC39" s="621"/>
      <c r="BD39" s="214"/>
      <c r="BE39" s="620" t="str">
        <f t="shared" si="1"/>
        <v/>
      </c>
      <c r="BF39" s="620"/>
      <c r="BG39" s="621"/>
      <c r="BH39" s="621"/>
      <c r="BI39" s="621"/>
      <c r="BJ39" s="621"/>
      <c r="BK39" s="621"/>
      <c r="BL39" s="621"/>
      <c r="BM39" s="621"/>
      <c r="BN39" s="621"/>
      <c r="BO39" s="621"/>
      <c r="BP39" s="621"/>
      <c r="BQ39" s="621"/>
      <c r="BR39" s="621"/>
      <c r="BS39" s="621"/>
      <c r="BT39" s="621"/>
      <c r="BU39" s="621"/>
      <c r="BV39" s="214"/>
      <c r="BW39" s="620" t="str">
        <f t="shared" si="2"/>
        <v/>
      </c>
      <c r="BX39" s="620"/>
      <c r="BY39" s="621" t="str">
        <f>IF('各会計、関係団体の財政状況及び健全化判断比率'!B73="","",'各会計、関係団体の財政状況及び健全化判断比率'!B73)</f>
        <v/>
      </c>
      <c r="BZ39" s="621"/>
      <c r="CA39" s="621"/>
      <c r="CB39" s="621"/>
      <c r="CC39" s="621"/>
      <c r="CD39" s="621"/>
      <c r="CE39" s="621"/>
      <c r="CF39" s="621"/>
      <c r="CG39" s="621"/>
      <c r="CH39" s="621"/>
      <c r="CI39" s="621"/>
      <c r="CJ39" s="621"/>
      <c r="CK39" s="621"/>
      <c r="CL39" s="621"/>
      <c r="CM39" s="621"/>
      <c r="CN39" s="214"/>
      <c r="CO39" s="620" t="str">
        <f t="shared" si="3"/>
        <v/>
      </c>
      <c r="CP39" s="620"/>
      <c r="CQ39" s="621" t="str">
        <f>IF('各会計、関係団体の財政状況及び健全化判断比率'!BS12="","",'各会計、関係団体の財政状況及び健全化判断比率'!BS12)</f>
        <v/>
      </c>
      <c r="CR39" s="621"/>
      <c r="CS39" s="621"/>
      <c r="CT39" s="621"/>
      <c r="CU39" s="621"/>
      <c r="CV39" s="621"/>
      <c r="CW39" s="621"/>
      <c r="CX39" s="621"/>
      <c r="CY39" s="621"/>
      <c r="CZ39" s="621"/>
      <c r="DA39" s="621"/>
      <c r="DB39" s="621"/>
      <c r="DC39" s="621"/>
      <c r="DD39" s="621"/>
      <c r="DE39" s="621"/>
      <c r="DF39" s="211"/>
      <c r="DG39" s="622" t="str">
        <f>IF('各会計、関係団体の財政状況及び健全化判断比率'!BR12="","",'各会計、関係団体の財政状況及び健全化判断比率'!BR12)</f>
        <v/>
      </c>
      <c r="DH39" s="622"/>
      <c r="DI39" s="218"/>
      <c r="DJ39" s="186"/>
      <c r="DK39" s="186"/>
      <c r="DL39" s="186"/>
      <c r="DM39" s="186"/>
      <c r="DN39" s="186"/>
      <c r="DO39" s="186"/>
    </row>
    <row r="40" spans="1:119" ht="32.25" customHeight="1" x14ac:dyDescent="0.15">
      <c r="A40" s="187"/>
      <c r="B40" s="213"/>
      <c r="C40" s="620" t="str">
        <f t="shared" si="5"/>
        <v/>
      </c>
      <c r="D40" s="620"/>
      <c r="E40" s="621" t="str">
        <f>IF('各会計、関係団体の財政状況及び健全化判断比率'!B13="","",'各会計、関係団体の財政状況及び健全化判断比率'!B13)</f>
        <v/>
      </c>
      <c r="F40" s="621"/>
      <c r="G40" s="621"/>
      <c r="H40" s="621"/>
      <c r="I40" s="621"/>
      <c r="J40" s="621"/>
      <c r="K40" s="621"/>
      <c r="L40" s="621"/>
      <c r="M40" s="621"/>
      <c r="N40" s="621"/>
      <c r="O40" s="621"/>
      <c r="P40" s="621"/>
      <c r="Q40" s="621"/>
      <c r="R40" s="621"/>
      <c r="S40" s="621"/>
      <c r="T40" s="214"/>
      <c r="U40" s="620" t="str">
        <f t="shared" si="4"/>
        <v/>
      </c>
      <c r="V40" s="620"/>
      <c r="W40" s="621"/>
      <c r="X40" s="621"/>
      <c r="Y40" s="621"/>
      <c r="Z40" s="621"/>
      <c r="AA40" s="621"/>
      <c r="AB40" s="621"/>
      <c r="AC40" s="621"/>
      <c r="AD40" s="621"/>
      <c r="AE40" s="621"/>
      <c r="AF40" s="621"/>
      <c r="AG40" s="621"/>
      <c r="AH40" s="621"/>
      <c r="AI40" s="621"/>
      <c r="AJ40" s="621"/>
      <c r="AK40" s="621"/>
      <c r="AL40" s="214"/>
      <c r="AM40" s="620" t="str">
        <f t="shared" si="0"/>
        <v/>
      </c>
      <c r="AN40" s="620"/>
      <c r="AO40" s="621"/>
      <c r="AP40" s="621"/>
      <c r="AQ40" s="621"/>
      <c r="AR40" s="621"/>
      <c r="AS40" s="621"/>
      <c r="AT40" s="621"/>
      <c r="AU40" s="621"/>
      <c r="AV40" s="621"/>
      <c r="AW40" s="621"/>
      <c r="AX40" s="621"/>
      <c r="AY40" s="621"/>
      <c r="AZ40" s="621"/>
      <c r="BA40" s="621"/>
      <c r="BB40" s="621"/>
      <c r="BC40" s="621"/>
      <c r="BD40" s="214"/>
      <c r="BE40" s="620" t="str">
        <f t="shared" si="1"/>
        <v/>
      </c>
      <c r="BF40" s="620"/>
      <c r="BG40" s="621"/>
      <c r="BH40" s="621"/>
      <c r="BI40" s="621"/>
      <c r="BJ40" s="621"/>
      <c r="BK40" s="621"/>
      <c r="BL40" s="621"/>
      <c r="BM40" s="621"/>
      <c r="BN40" s="621"/>
      <c r="BO40" s="621"/>
      <c r="BP40" s="621"/>
      <c r="BQ40" s="621"/>
      <c r="BR40" s="621"/>
      <c r="BS40" s="621"/>
      <c r="BT40" s="621"/>
      <c r="BU40" s="621"/>
      <c r="BV40" s="214"/>
      <c r="BW40" s="620" t="str">
        <f t="shared" si="2"/>
        <v/>
      </c>
      <c r="BX40" s="620"/>
      <c r="BY40" s="621" t="str">
        <f>IF('各会計、関係団体の財政状況及び健全化判断比率'!B74="","",'各会計、関係団体の財政状況及び健全化判断比率'!B74)</f>
        <v/>
      </c>
      <c r="BZ40" s="621"/>
      <c r="CA40" s="621"/>
      <c r="CB40" s="621"/>
      <c r="CC40" s="621"/>
      <c r="CD40" s="621"/>
      <c r="CE40" s="621"/>
      <c r="CF40" s="621"/>
      <c r="CG40" s="621"/>
      <c r="CH40" s="621"/>
      <c r="CI40" s="621"/>
      <c r="CJ40" s="621"/>
      <c r="CK40" s="621"/>
      <c r="CL40" s="621"/>
      <c r="CM40" s="621"/>
      <c r="CN40" s="214"/>
      <c r="CO40" s="620" t="str">
        <f t="shared" si="3"/>
        <v/>
      </c>
      <c r="CP40" s="620"/>
      <c r="CQ40" s="621" t="str">
        <f>IF('各会計、関係団体の財政状況及び健全化判断比率'!BS13="","",'各会計、関係団体の財政状況及び健全化判断比率'!BS13)</f>
        <v/>
      </c>
      <c r="CR40" s="621"/>
      <c r="CS40" s="621"/>
      <c r="CT40" s="621"/>
      <c r="CU40" s="621"/>
      <c r="CV40" s="621"/>
      <c r="CW40" s="621"/>
      <c r="CX40" s="621"/>
      <c r="CY40" s="621"/>
      <c r="CZ40" s="621"/>
      <c r="DA40" s="621"/>
      <c r="DB40" s="621"/>
      <c r="DC40" s="621"/>
      <c r="DD40" s="621"/>
      <c r="DE40" s="621"/>
      <c r="DF40" s="211"/>
      <c r="DG40" s="622" t="str">
        <f>IF('各会計、関係団体の財政状況及び健全化判断比率'!BR13="","",'各会計、関係団体の財政状況及び健全化判断比率'!BR13)</f>
        <v/>
      </c>
      <c r="DH40" s="622"/>
      <c r="DI40" s="218"/>
      <c r="DJ40" s="186"/>
      <c r="DK40" s="186"/>
      <c r="DL40" s="186"/>
      <c r="DM40" s="186"/>
      <c r="DN40" s="186"/>
      <c r="DO40" s="186"/>
    </row>
    <row r="41" spans="1:119" ht="32.25" customHeight="1" x14ac:dyDescent="0.15">
      <c r="A41" s="187"/>
      <c r="B41" s="213"/>
      <c r="C41" s="620" t="str">
        <f t="shared" si="5"/>
        <v/>
      </c>
      <c r="D41" s="620"/>
      <c r="E41" s="621" t="str">
        <f>IF('各会計、関係団体の財政状況及び健全化判断比率'!B14="","",'各会計、関係団体の財政状況及び健全化判断比率'!B14)</f>
        <v/>
      </c>
      <c r="F41" s="621"/>
      <c r="G41" s="621"/>
      <c r="H41" s="621"/>
      <c r="I41" s="621"/>
      <c r="J41" s="621"/>
      <c r="K41" s="621"/>
      <c r="L41" s="621"/>
      <c r="M41" s="621"/>
      <c r="N41" s="621"/>
      <c r="O41" s="621"/>
      <c r="P41" s="621"/>
      <c r="Q41" s="621"/>
      <c r="R41" s="621"/>
      <c r="S41" s="621"/>
      <c r="T41" s="214"/>
      <c r="U41" s="620" t="str">
        <f t="shared" si="4"/>
        <v/>
      </c>
      <c r="V41" s="620"/>
      <c r="W41" s="621"/>
      <c r="X41" s="621"/>
      <c r="Y41" s="621"/>
      <c r="Z41" s="621"/>
      <c r="AA41" s="621"/>
      <c r="AB41" s="621"/>
      <c r="AC41" s="621"/>
      <c r="AD41" s="621"/>
      <c r="AE41" s="621"/>
      <c r="AF41" s="621"/>
      <c r="AG41" s="621"/>
      <c r="AH41" s="621"/>
      <c r="AI41" s="621"/>
      <c r="AJ41" s="621"/>
      <c r="AK41" s="621"/>
      <c r="AL41" s="214"/>
      <c r="AM41" s="620" t="str">
        <f t="shared" si="0"/>
        <v/>
      </c>
      <c r="AN41" s="620"/>
      <c r="AO41" s="621"/>
      <c r="AP41" s="621"/>
      <c r="AQ41" s="621"/>
      <c r="AR41" s="621"/>
      <c r="AS41" s="621"/>
      <c r="AT41" s="621"/>
      <c r="AU41" s="621"/>
      <c r="AV41" s="621"/>
      <c r="AW41" s="621"/>
      <c r="AX41" s="621"/>
      <c r="AY41" s="621"/>
      <c r="AZ41" s="621"/>
      <c r="BA41" s="621"/>
      <c r="BB41" s="621"/>
      <c r="BC41" s="621"/>
      <c r="BD41" s="214"/>
      <c r="BE41" s="620" t="str">
        <f t="shared" si="1"/>
        <v/>
      </c>
      <c r="BF41" s="620"/>
      <c r="BG41" s="621"/>
      <c r="BH41" s="621"/>
      <c r="BI41" s="621"/>
      <c r="BJ41" s="621"/>
      <c r="BK41" s="621"/>
      <c r="BL41" s="621"/>
      <c r="BM41" s="621"/>
      <c r="BN41" s="621"/>
      <c r="BO41" s="621"/>
      <c r="BP41" s="621"/>
      <c r="BQ41" s="621"/>
      <c r="BR41" s="621"/>
      <c r="BS41" s="621"/>
      <c r="BT41" s="621"/>
      <c r="BU41" s="621"/>
      <c r="BV41" s="214"/>
      <c r="BW41" s="620" t="str">
        <f t="shared" si="2"/>
        <v/>
      </c>
      <c r="BX41" s="620"/>
      <c r="BY41" s="621" t="str">
        <f>IF('各会計、関係団体の財政状況及び健全化判断比率'!B75="","",'各会計、関係団体の財政状況及び健全化判断比率'!B75)</f>
        <v/>
      </c>
      <c r="BZ41" s="621"/>
      <c r="CA41" s="621"/>
      <c r="CB41" s="621"/>
      <c r="CC41" s="621"/>
      <c r="CD41" s="621"/>
      <c r="CE41" s="621"/>
      <c r="CF41" s="621"/>
      <c r="CG41" s="621"/>
      <c r="CH41" s="621"/>
      <c r="CI41" s="621"/>
      <c r="CJ41" s="621"/>
      <c r="CK41" s="621"/>
      <c r="CL41" s="621"/>
      <c r="CM41" s="621"/>
      <c r="CN41" s="214"/>
      <c r="CO41" s="620" t="str">
        <f t="shared" si="3"/>
        <v/>
      </c>
      <c r="CP41" s="620"/>
      <c r="CQ41" s="621" t="str">
        <f>IF('各会計、関係団体の財政状況及び健全化判断比率'!BS14="","",'各会計、関係団体の財政状況及び健全化判断比率'!BS14)</f>
        <v/>
      </c>
      <c r="CR41" s="621"/>
      <c r="CS41" s="621"/>
      <c r="CT41" s="621"/>
      <c r="CU41" s="621"/>
      <c r="CV41" s="621"/>
      <c r="CW41" s="621"/>
      <c r="CX41" s="621"/>
      <c r="CY41" s="621"/>
      <c r="CZ41" s="621"/>
      <c r="DA41" s="621"/>
      <c r="DB41" s="621"/>
      <c r="DC41" s="621"/>
      <c r="DD41" s="621"/>
      <c r="DE41" s="621"/>
      <c r="DF41" s="211"/>
      <c r="DG41" s="622" t="str">
        <f>IF('各会計、関係団体の財政状況及び健全化判断比率'!BR14="","",'各会計、関係団体の財政状況及び健全化判断比率'!BR14)</f>
        <v/>
      </c>
      <c r="DH41" s="622"/>
      <c r="DI41" s="218"/>
      <c r="DJ41" s="186"/>
      <c r="DK41" s="186"/>
      <c r="DL41" s="186"/>
      <c r="DM41" s="186"/>
      <c r="DN41" s="186"/>
      <c r="DO41" s="186"/>
    </row>
    <row r="42" spans="1:119" ht="32.25" customHeight="1" x14ac:dyDescent="0.15">
      <c r="A42" s="186"/>
      <c r="B42" s="213"/>
      <c r="C42" s="620" t="str">
        <f t="shared" si="5"/>
        <v/>
      </c>
      <c r="D42" s="620"/>
      <c r="E42" s="621" t="str">
        <f>IF('各会計、関係団体の財政状況及び健全化判断比率'!B15="","",'各会計、関係団体の財政状況及び健全化判断比率'!B15)</f>
        <v/>
      </c>
      <c r="F42" s="621"/>
      <c r="G42" s="621"/>
      <c r="H42" s="621"/>
      <c r="I42" s="621"/>
      <c r="J42" s="621"/>
      <c r="K42" s="621"/>
      <c r="L42" s="621"/>
      <c r="M42" s="621"/>
      <c r="N42" s="621"/>
      <c r="O42" s="621"/>
      <c r="P42" s="621"/>
      <c r="Q42" s="621"/>
      <c r="R42" s="621"/>
      <c r="S42" s="621"/>
      <c r="T42" s="214"/>
      <c r="U42" s="620" t="str">
        <f t="shared" si="4"/>
        <v/>
      </c>
      <c r="V42" s="620"/>
      <c r="W42" s="621"/>
      <c r="X42" s="621"/>
      <c r="Y42" s="621"/>
      <c r="Z42" s="621"/>
      <c r="AA42" s="621"/>
      <c r="AB42" s="621"/>
      <c r="AC42" s="621"/>
      <c r="AD42" s="621"/>
      <c r="AE42" s="621"/>
      <c r="AF42" s="621"/>
      <c r="AG42" s="621"/>
      <c r="AH42" s="621"/>
      <c r="AI42" s="621"/>
      <c r="AJ42" s="621"/>
      <c r="AK42" s="621"/>
      <c r="AL42" s="214"/>
      <c r="AM42" s="620" t="str">
        <f t="shared" si="0"/>
        <v/>
      </c>
      <c r="AN42" s="620"/>
      <c r="AO42" s="621"/>
      <c r="AP42" s="621"/>
      <c r="AQ42" s="621"/>
      <c r="AR42" s="621"/>
      <c r="AS42" s="621"/>
      <c r="AT42" s="621"/>
      <c r="AU42" s="621"/>
      <c r="AV42" s="621"/>
      <c r="AW42" s="621"/>
      <c r="AX42" s="621"/>
      <c r="AY42" s="621"/>
      <c r="AZ42" s="621"/>
      <c r="BA42" s="621"/>
      <c r="BB42" s="621"/>
      <c r="BC42" s="621"/>
      <c r="BD42" s="214"/>
      <c r="BE42" s="620" t="str">
        <f t="shared" si="1"/>
        <v/>
      </c>
      <c r="BF42" s="620"/>
      <c r="BG42" s="621"/>
      <c r="BH42" s="621"/>
      <c r="BI42" s="621"/>
      <c r="BJ42" s="621"/>
      <c r="BK42" s="621"/>
      <c r="BL42" s="621"/>
      <c r="BM42" s="621"/>
      <c r="BN42" s="621"/>
      <c r="BO42" s="621"/>
      <c r="BP42" s="621"/>
      <c r="BQ42" s="621"/>
      <c r="BR42" s="621"/>
      <c r="BS42" s="621"/>
      <c r="BT42" s="621"/>
      <c r="BU42" s="621"/>
      <c r="BV42" s="214"/>
      <c r="BW42" s="620" t="str">
        <f t="shared" si="2"/>
        <v/>
      </c>
      <c r="BX42" s="620"/>
      <c r="BY42" s="621" t="str">
        <f>IF('各会計、関係団体の財政状況及び健全化判断比率'!B76="","",'各会計、関係団体の財政状況及び健全化判断比率'!B76)</f>
        <v/>
      </c>
      <c r="BZ42" s="621"/>
      <c r="CA42" s="621"/>
      <c r="CB42" s="621"/>
      <c r="CC42" s="621"/>
      <c r="CD42" s="621"/>
      <c r="CE42" s="621"/>
      <c r="CF42" s="621"/>
      <c r="CG42" s="621"/>
      <c r="CH42" s="621"/>
      <c r="CI42" s="621"/>
      <c r="CJ42" s="621"/>
      <c r="CK42" s="621"/>
      <c r="CL42" s="621"/>
      <c r="CM42" s="621"/>
      <c r="CN42" s="214"/>
      <c r="CO42" s="620" t="str">
        <f t="shared" si="3"/>
        <v/>
      </c>
      <c r="CP42" s="620"/>
      <c r="CQ42" s="621" t="str">
        <f>IF('各会計、関係団体の財政状況及び健全化判断比率'!BS15="","",'各会計、関係団体の財政状況及び健全化判断比率'!BS15)</f>
        <v/>
      </c>
      <c r="CR42" s="621"/>
      <c r="CS42" s="621"/>
      <c r="CT42" s="621"/>
      <c r="CU42" s="621"/>
      <c r="CV42" s="621"/>
      <c r="CW42" s="621"/>
      <c r="CX42" s="621"/>
      <c r="CY42" s="621"/>
      <c r="CZ42" s="621"/>
      <c r="DA42" s="621"/>
      <c r="DB42" s="621"/>
      <c r="DC42" s="621"/>
      <c r="DD42" s="621"/>
      <c r="DE42" s="621"/>
      <c r="DF42" s="211"/>
      <c r="DG42" s="622" t="str">
        <f>IF('各会計、関係団体の財政状況及び健全化判断比率'!BR15="","",'各会計、関係団体の財政状況及び健全化判断比率'!BR15)</f>
        <v/>
      </c>
      <c r="DH42" s="622"/>
      <c r="DI42" s="218"/>
      <c r="DJ42" s="186"/>
      <c r="DK42" s="186"/>
      <c r="DL42" s="186"/>
      <c r="DM42" s="186"/>
      <c r="DN42" s="186"/>
      <c r="DO42" s="186"/>
    </row>
    <row r="43" spans="1:119" ht="32.25" customHeight="1" x14ac:dyDescent="0.15">
      <c r="A43" s="186"/>
      <c r="B43" s="213"/>
      <c r="C43" s="620" t="str">
        <f t="shared" si="5"/>
        <v/>
      </c>
      <c r="D43" s="620"/>
      <c r="E43" s="621" t="str">
        <f>IF('各会計、関係団体の財政状況及び健全化判断比率'!B16="","",'各会計、関係団体の財政状況及び健全化判断比率'!B16)</f>
        <v/>
      </c>
      <c r="F43" s="621"/>
      <c r="G43" s="621"/>
      <c r="H43" s="621"/>
      <c r="I43" s="621"/>
      <c r="J43" s="621"/>
      <c r="K43" s="621"/>
      <c r="L43" s="621"/>
      <c r="M43" s="621"/>
      <c r="N43" s="621"/>
      <c r="O43" s="621"/>
      <c r="P43" s="621"/>
      <c r="Q43" s="621"/>
      <c r="R43" s="621"/>
      <c r="S43" s="621"/>
      <c r="T43" s="214"/>
      <c r="U43" s="620" t="str">
        <f t="shared" si="4"/>
        <v/>
      </c>
      <c r="V43" s="620"/>
      <c r="W43" s="621"/>
      <c r="X43" s="621"/>
      <c r="Y43" s="621"/>
      <c r="Z43" s="621"/>
      <c r="AA43" s="621"/>
      <c r="AB43" s="621"/>
      <c r="AC43" s="621"/>
      <c r="AD43" s="621"/>
      <c r="AE43" s="621"/>
      <c r="AF43" s="621"/>
      <c r="AG43" s="621"/>
      <c r="AH43" s="621"/>
      <c r="AI43" s="621"/>
      <c r="AJ43" s="621"/>
      <c r="AK43" s="621"/>
      <c r="AL43" s="214"/>
      <c r="AM43" s="620" t="str">
        <f t="shared" si="0"/>
        <v/>
      </c>
      <c r="AN43" s="620"/>
      <c r="AO43" s="621"/>
      <c r="AP43" s="621"/>
      <c r="AQ43" s="621"/>
      <c r="AR43" s="621"/>
      <c r="AS43" s="621"/>
      <c r="AT43" s="621"/>
      <c r="AU43" s="621"/>
      <c r="AV43" s="621"/>
      <c r="AW43" s="621"/>
      <c r="AX43" s="621"/>
      <c r="AY43" s="621"/>
      <c r="AZ43" s="621"/>
      <c r="BA43" s="621"/>
      <c r="BB43" s="621"/>
      <c r="BC43" s="621"/>
      <c r="BD43" s="214"/>
      <c r="BE43" s="620" t="str">
        <f t="shared" si="1"/>
        <v/>
      </c>
      <c r="BF43" s="620"/>
      <c r="BG43" s="621"/>
      <c r="BH43" s="621"/>
      <c r="BI43" s="621"/>
      <c r="BJ43" s="621"/>
      <c r="BK43" s="621"/>
      <c r="BL43" s="621"/>
      <c r="BM43" s="621"/>
      <c r="BN43" s="621"/>
      <c r="BO43" s="621"/>
      <c r="BP43" s="621"/>
      <c r="BQ43" s="621"/>
      <c r="BR43" s="621"/>
      <c r="BS43" s="621"/>
      <c r="BT43" s="621"/>
      <c r="BU43" s="621"/>
      <c r="BV43" s="214"/>
      <c r="BW43" s="620" t="str">
        <f t="shared" si="2"/>
        <v/>
      </c>
      <c r="BX43" s="620"/>
      <c r="BY43" s="621" t="str">
        <f>IF('各会計、関係団体の財政状況及び健全化判断比率'!B77="","",'各会計、関係団体の財政状況及び健全化判断比率'!B77)</f>
        <v/>
      </c>
      <c r="BZ43" s="621"/>
      <c r="CA43" s="621"/>
      <c r="CB43" s="621"/>
      <c r="CC43" s="621"/>
      <c r="CD43" s="621"/>
      <c r="CE43" s="621"/>
      <c r="CF43" s="621"/>
      <c r="CG43" s="621"/>
      <c r="CH43" s="621"/>
      <c r="CI43" s="621"/>
      <c r="CJ43" s="621"/>
      <c r="CK43" s="621"/>
      <c r="CL43" s="621"/>
      <c r="CM43" s="621"/>
      <c r="CN43" s="214"/>
      <c r="CO43" s="620" t="str">
        <f t="shared" si="3"/>
        <v/>
      </c>
      <c r="CP43" s="620"/>
      <c r="CQ43" s="621" t="str">
        <f>IF('各会計、関係団体の財政状況及び健全化判断比率'!BS16="","",'各会計、関係団体の財政状況及び健全化判断比率'!BS16)</f>
        <v/>
      </c>
      <c r="CR43" s="621"/>
      <c r="CS43" s="621"/>
      <c r="CT43" s="621"/>
      <c r="CU43" s="621"/>
      <c r="CV43" s="621"/>
      <c r="CW43" s="621"/>
      <c r="CX43" s="621"/>
      <c r="CY43" s="621"/>
      <c r="CZ43" s="621"/>
      <c r="DA43" s="621"/>
      <c r="DB43" s="621"/>
      <c r="DC43" s="621"/>
      <c r="DD43" s="621"/>
      <c r="DE43" s="621"/>
      <c r="DF43" s="211"/>
      <c r="DG43" s="622" t="str">
        <f>IF('各会計、関係団体の財政状況及び健全化判断比率'!BR16="","",'各会計、関係団体の財政状況及び健全化判断比率'!BR16)</f>
        <v/>
      </c>
      <c r="DH43" s="622"/>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203</v>
      </c>
      <c r="C46" s="186"/>
      <c r="D46" s="186"/>
      <c r="E46" s="186" t="s">
        <v>204</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205</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206</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207</v>
      </c>
    </row>
    <row r="50" spans="5:5" x14ac:dyDescent="0.15">
      <c r="E50" s="188" t="s">
        <v>208</v>
      </c>
    </row>
    <row r="51" spans="5:5" x14ac:dyDescent="0.15">
      <c r="E51" s="188" t="s">
        <v>209</v>
      </c>
    </row>
    <row r="52" spans="5:5" x14ac:dyDescent="0.15">
      <c r="E52" s="188" t="s">
        <v>210</v>
      </c>
    </row>
    <row r="53" spans="5:5" x14ac:dyDescent="0.15"/>
    <row r="54" spans="5:5" x14ac:dyDescent="0.15"/>
    <row r="55" spans="5:5" x14ac:dyDescent="0.15"/>
    <row r="56" spans="5:5" x14ac:dyDescent="0.15"/>
  </sheetData>
  <sheetProtection algorithmName="SHA-512" hashValue="Ss5yobtPpUssZnX3qx0f/hMHNJkXXCdv/klf4ucj8WCO2T7UH3ydS6XdsIhFGW/FY2DjEhgB91RQJRhd3et4mw==" saltValue="pRzDudQmSFoSrBRCVmTFMw=="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zoomScale="60" zoomScaleNormal="60" workbookViewId="0"/>
  </sheetViews>
  <sheetFormatPr defaultColWidth="0" defaultRowHeight="11.25" customHeight="1" zeroHeight="1" x14ac:dyDescent="0.15"/>
  <cols>
    <col min="1" max="95" width="1.375" style="226" customWidth="1"/>
    <col min="96" max="133" width="1.375" style="243" customWidth="1"/>
    <col min="134" max="143" width="1.37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23" t="s">
        <v>211</v>
      </c>
      <c r="DI1" s="624"/>
      <c r="DJ1" s="624"/>
      <c r="DK1" s="624"/>
      <c r="DL1" s="624"/>
      <c r="DM1" s="624"/>
      <c r="DN1" s="625"/>
      <c r="DO1" s="226"/>
      <c r="DP1" s="623" t="s">
        <v>212</v>
      </c>
      <c r="DQ1" s="624"/>
      <c r="DR1" s="624"/>
      <c r="DS1" s="624"/>
      <c r="DT1" s="624"/>
      <c r="DU1" s="624"/>
      <c r="DV1" s="624"/>
      <c r="DW1" s="624"/>
      <c r="DX1" s="624"/>
      <c r="DY1" s="624"/>
      <c r="DZ1" s="624"/>
      <c r="EA1" s="624"/>
      <c r="EB1" s="624"/>
      <c r="EC1" s="625"/>
      <c r="ED1" s="224"/>
      <c r="EE1" s="224"/>
      <c r="EF1" s="224"/>
      <c r="EG1" s="224"/>
      <c r="EH1" s="224"/>
      <c r="EI1" s="224"/>
      <c r="EJ1" s="224"/>
      <c r="EK1" s="224"/>
      <c r="EL1" s="224"/>
      <c r="EM1" s="224"/>
    </row>
    <row r="2" spans="2:143" ht="22.5" customHeight="1" x14ac:dyDescent="0.15">
      <c r="B2" s="227" t="s">
        <v>213</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26" t="s">
        <v>214</v>
      </c>
      <c r="C3" s="627"/>
      <c r="D3" s="627"/>
      <c r="E3" s="627"/>
      <c r="F3" s="627"/>
      <c r="G3" s="627"/>
      <c r="H3" s="627"/>
      <c r="I3" s="627"/>
      <c r="J3" s="627"/>
      <c r="K3" s="627"/>
      <c r="L3" s="627"/>
      <c r="M3" s="627"/>
      <c r="N3" s="627"/>
      <c r="O3" s="627"/>
      <c r="P3" s="627"/>
      <c r="Q3" s="627"/>
      <c r="R3" s="627"/>
      <c r="S3" s="627"/>
      <c r="T3" s="627"/>
      <c r="U3" s="627"/>
      <c r="V3" s="627"/>
      <c r="W3" s="627"/>
      <c r="X3" s="627"/>
      <c r="Y3" s="627"/>
      <c r="Z3" s="627"/>
      <c r="AA3" s="627"/>
      <c r="AB3" s="627"/>
      <c r="AC3" s="627"/>
      <c r="AD3" s="627"/>
      <c r="AE3" s="627"/>
      <c r="AF3" s="627"/>
      <c r="AG3" s="627"/>
      <c r="AH3" s="627"/>
      <c r="AI3" s="627"/>
      <c r="AJ3" s="627"/>
      <c r="AK3" s="627"/>
      <c r="AL3" s="627"/>
      <c r="AM3" s="627"/>
      <c r="AN3" s="627"/>
      <c r="AO3" s="627"/>
      <c r="AP3" s="626" t="s">
        <v>215</v>
      </c>
      <c r="AQ3" s="627"/>
      <c r="AR3" s="627"/>
      <c r="AS3" s="627"/>
      <c r="AT3" s="627"/>
      <c r="AU3" s="627"/>
      <c r="AV3" s="627"/>
      <c r="AW3" s="627"/>
      <c r="AX3" s="627"/>
      <c r="AY3" s="627"/>
      <c r="AZ3" s="627"/>
      <c r="BA3" s="627"/>
      <c r="BB3" s="627"/>
      <c r="BC3" s="627"/>
      <c r="BD3" s="627"/>
      <c r="BE3" s="627"/>
      <c r="BF3" s="627"/>
      <c r="BG3" s="627"/>
      <c r="BH3" s="627"/>
      <c r="BI3" s="627"/>
      <c r="BJ3" s="627"/>
      <c r="BK3" s="627"/>
      <c r="BL3" s="627"/>
      <c r="BM3" s="627"/>
      <c r="BN3" s="627"/>
      <c r="BO3" s="627"/>
      <c r="BP3" s="627"/>
      <c r="BQ3" s="627"/>
      <c r="BR3" s="627"/>
      <c r="BS3" s="627"/>
      <c r="BT3" s="627"/>
      <c r="BU3" s="627"/>
      <c r="BV3" s="627"/>
      <c r="BW3" s="627"/>
      <c r="BX3" s="627"/>
      <c r="BY3" s="627"/>
      <c r="BZ3" s="627"/>
      <c r="CA3" s="627"/>
      <c r="CB3" s="628"/>
      <c r="CD3" s="629" t="s">
        <v>216</v>
      </c>
      <c r="CE3" s="630"/>
      <c r="CF3" s="630"/>
      <c r="CG3" s="630"/>
      <c r="CH3" s="630"/>
      <c r="CI3" s="630"/>
      <c r="CJ3" s="630"/>
      <c r="CK3" s="630"/>
      <c r="CL3" s="630"/>
      <c r="CM3" s="630"/>
      <c r="CN3" s="630"/>
      <c r="CO3" s="630"/>
      <c r="CP3" s="630"/>
      <c r="CQ3" s="630"/>
      <c r="CR3" s="630"/>
      <c r="CS3" s="630"/>
      <c r="CT3" s="630"/>
      <c r="CU3" s="630"/>
      <c r="CV3" s="630"/>
      <c r="CW3" s="630"/>
      <c r="CX3" s="630"/>
      <c r="CY3" s="630"/>
      <c r="CZ3" s="630"/>
      <c r="DA3" s="630"/>
      <c r="DB3" s="630"/>
      <c r="DC3" s="630"/>
      <c r="DD3" s="630"/>
      <c r="DE3" s="630"/>
      <c r="DF3" s="630"/>
      <c r="DG3" s="630"/>
      <c r="DH3" s="630"/>
      <c r="DI3" s="630"/>
      <c r="DJ3" s="630"/>
      <c r="DK3" s="630"/>
      <c r="DL3" s="630"/>
      <c r="DM3" s="630"/>
      <c r="DN3" s="630"/>
      <c r="DO3" s="630"/>
      <c r="DP3" s="630"/>
      <c r="DQ3" s="630"/>
      <c r="DR3" s="630"/>
      <c r="DS3" s="630"/>
      <c r="DT3" s="630"/>
      <c r="DU3" s="630"/>
      <c r="DV3" s="630"/>
      <c r="DW3" s="630"/>
      <c r="DX3" s="630"/>
      <c r="DY3" s="630"/>
      <c r="DZ3" s="630"/>
      <c r="EA3" s="630"/>
      <c r="EB3" s="630"/>
      <c r="EC3" s="631"/>
    </row>
    <row r="4" spans="2:143" ht="11.25" customHeight="1" x14ac:dyDescent="0.15">
      <c r="B4" s="626" t="s">
        <v>1</v>
      </c>
      <c r="C4" s="627"/>
      <c r="D4" s="627"/>
      <c r="E4" s="627"/>
      <c r="F4" s="627"/>
      <c r="G4" s="627"/>
      <c r="H4" s="627"/>
      <c r="I4" s="627"/>
      <c r="J4" s="627"/>
      <c r="K4" s="627"/>
      <c r="L4" s="627"/>
      <c r="M4" s="627"/>
      <c r="N4" s="627"/>
      <c r="O4" s="627"/>
      <c r="P4" s="627"/>
      <c r="Q4" s="628"/>
      <c r="R4" s="626" t="s">
        <v>217</v>
      </c>
      <c r="S4" s="627"/>
      <c r="T4" s="627"/>
      <c r="U4" s="627"/>
      <c r="V4" s="627"/>
      <c r="W4" s="627"/>
      <c r="X4" s="627"/>
      <c r="Y4" s="628"/>
      <c r="Z4" s="626" t="s">
        <v>218</v>
      </c>
      <c r="AA4" s="627"/>
      <c r="AB4" s="627"/>
      <c r="AC4" s="628"/>
      <c r="AD4" s="626" t="s">
        <v>219</v>
      </c>
      <c r="AE4" s="627"/>
      <c r="AF4" s="627"/>
      <c r="AG4" s="627"/>
      <c r="AH4" s="627"/>
      <c r="AI4" s="627"/>
      <c r="AJ4" s="627"/>
      <c r="AK4" s="628"/>
      <c r="AL4" s="626" t="s">
        <v>218</v>
      </c>
      <c r="AM4" s="627"/>
      <c r="AN4" s="627"/>
      <c r="AO4" s="628"/>
      <c r="AP4" s="632" t="s">
        <v>220</v>
      </c>
      <c r="AQ4" s="632"/>
      <c r="AR4" s="632"/>
      <c r="AS4" s="632"/>
      <c r="AT4" s="632"/>
      <c r="AU4" s="632"/>
      <c r="AV4" s="632"/>
      <c r="AW4" s="632"/>
      <c r="AX4" s="632"/>
      <c r="AY4" s="632"/>
      <c r="AZ4" s="632"/>
      <c r="BA4" s="632"/>
      <c r="BB4" s="632"/>
      <c r="BC4" s="632"/>
      <c r="BD4" s="632"/>
      <c r="BE4" s="632"/>
      <c r="BF4" s="632"/>
      <c r="BG4" s="632" t="s">
        <v>221</v>
      </c>
      <c r="BH4" s="632"/>
      <c r="BI4" s="632"/>
      <c r="BJ4" s="632"/>
      <c r="BK4" s="632"/>
      <c r="BL4" s="632"/>
      <c r="BM4" s="632"/>
      <c r="BN4" s="632"/>
      <c r="BO4" s="632" t="s">
        <v>218</v>
      </c>
      <c r="BP4" s="632"/>
      <c r="BQ4" s="632"/>
      <c r="BR4" s="632"/>
      <c r="BS4" s="632" t="s">
        <v>222</v>
      </c>
      <c r="BT4" s="632"/>
      <c r="BU4" s="632"/>
      <c r="BV4" s="632"/>
      <c r="BW4" s="632"/>
      <c r="BX4" s="632"/>
      <c r="BY4" s="632"/>
      <c r="BZ4" s="632"/>
      <c r="CA4" s="632"/>
      <c r="CB4" s="632"/>
      <c r="CD4" s="629" t="s">
        <v>223</v>
      </c>
      <c r="CE4" s="630"/>
      <c r="CF4" s="630"/>
      <c r="CG4" s="630"/>
      <c r="CH4" s="630"/>
      <c r="CI4" s="630"/>
      <c r="CJ4" s="630"/>
      <c r="CK4" s="630"/>
      <c r="CL4" s="630"/>
      <c r="CM4" s="630"/>
      <c r="CN4" s="630"/>
      <c r="CO4" s="630"/>
      <c r="CP4" s="630"/>
      <c r="CQ4" s="630"/>
      <c r="CR4" s="630"/>
      <c r="CS4" s="630"/>
      <c r="CT4" s="630"/>
      <c r="CU4" s="630"/>
      <c r="CV4" s="630"/>
      <c r="CW4" s="630"/>
      <c r="CX4" s="630"/>
      <c r="CY4" s="630"/>
      <c r="CZ4" s="630"/>
      <c r="DA4" s="630"/>
      <c r="DB4" s="630"/>
      <c r="DC4" s="630"/>
      <c r="DD4" s="630"/>
      <c r="DE4" s="630"/>
      <c r="DF4" s="630"/>
      <c r="DG4" s="630"/>
      <c r="DH4" s="630"/>
      <c r="DI4" s="630"/>
      <c r="DJ4" s="630"/>
      <c r="DK4" s="630"/>
      <c r="DL4" s="630"/>
      <c r="DM4" s="630"/>
      <c r="DN4" s="630"/>
      <c r="DO4" s="630"/>
      <c r="DP4" s="630"/>
      <c r="DQ4" s="630"/>
      <c r="DR4" s="630"/>
      <c r="DS4" s="630"/>
      <c r="DT4" s="630"/>
      <c r="DU4" s="630"/>
      <c r="DV4" s="630"/>
      <c r="DW4" s="630"/>
      <c r="DX4" s="630"/>
      <c r="DY4" s="630"/>
      <c r="DZ4" s="630"/>
      <c r="EA4" s="630"/>
      <c r="EB4" s="630"/>
      <c r="EC4" s="631"/>
    </row>
    <row r="5" spans="2:143" s="230" customFormat="1" ht="11.25" customHeight="1" x14ac:dyDescent="0.15">
      <c r="B5" s="633" t="s">
        <v>224</v>
      </c>
      <c r="C5" s="634"/>
      <c r="D5" s="634"/>
      <c r="E5" s="634"/>
      <c r="F5" s="634"/>
      <c r="G5" s="634"/>
      <c r="H5" s="634"/>
      <c r="I5" s="634"/>
      <c r="J5" s="634"/>
      <c r="K5" s="634"/>
      <c r="L5" s="634"/>
      <c r="M5" s="634"/>
      <c r="N5" s="634"/>
      <c r="O5" s="634"/>
      <c r="P5" s="634"/>
      <c r="Q5" s="635"/>
      <c r="R5" s="636">
        <v>93687</v>
      </c>
      <c r="S5" s="637"/>
      <c r="T5" s="637"/>
      <c r="U5" s="637"/>
      <c r="V5" s="637"/>
      <c r="W5" s="637"/>
      <c r="X5" s="637"/>
      <c r="Y5" s="638"/>
      <c r="Z5" s="639">
        <v>2.2000000000000002</v>
      </c>
      <c r="AA5" s="639"/>
      <c r="AB5" s="639"/>
      <c r="AC5" s="639"/>
      <c r="AD5" s="640">
        <v>93687</v>
      </c>
      <c r="AE5" s="640"/>
      <c r="AF5" s="640"/>
      <c r="AG5" s="640"/>
      <c r="AH5" s="640"/>
      <c r="AI5" s="640"/>
      <c r="AJ5" s="640"/>
      <c r="AK5" s="640"/>
      <c r="AL5" s="641">
        <v>8.3000000000000007</v>
      </c>
      <c r="AM5" s="642"/>
      <c r="AN5" s="642"/>
      <c r="AO5" s="643"/>
      <c r="AP5" s="633" t="s">
        <v>225</v>
      </c>
      <c r="AQ5" s="634"/>
      <c r="AR5" s="634"/>
      <c r="AS5" s="634"/>
      <c r="AT5" s="634"/>
      <c r="AU5" s="634"/>
      <c r="AV5" s="634"/>
      <c r="AW5" s="634"/>
      <c r="AX5" s="634"/>
      <c r="AY5" s="634"/>
      <c r="AZ5" s="634"/>
      <c r="BA5" s="634"/>
      <c r="BB5" s="634"/>
      <c r="BC5" s="634"/>
      <c r="BD5" s="634"/>
      <c r="BE5" s="634"/>
      <c r="BF5" s="635"/>
      <c r="BG5" s="647">
        <v>93687</v>
      </c>
      <c r="BH5" s="648"/>
      <c r="BI5" s="648"/>
      <c r="BJ5" s="648"/>
      <c r="BK5" s="648"/>
      <c r="BL5" s="648"/>
      <c r="BM5" s="648"/>
      <c r="BN5" s="649"/>
      <c r="BO5" s="650">
        <v>100</v>
      </c>
      <c r="BP5" s="650"/>
      <c r="BQ5" s="650"/>
      <c r="BR5" s="650"/>
      <c r="BS5" s="651" t="s">
        <v>128</v>
      </c>
      <c r="BT5" s="651"/>
      <c r="BU5" s="651"/>
      <c r="BV5" s="651"/>
      <c r="BW5" s="651"/>
      <c r="BX5" s="651"/>
      <c r="BY5" s="651"/>
      <c r="BZ5" s="651"/>
      <c r="CA5" s="651"/>
      <c r="CB5" s="655"/>
      <c r="CD5" s="629" t="s">
        <v>220</v>
      </c>
      <c r="CE5" s="630"/>
      <c r="CF5" s="630"/>
      <c r="CG5" s="630"/>
      <c r="CH5" s="630"/>
      <c r="CI5" s="630"/>
      <c r="CJ5" s="630"/>
      <c r="CK5" s="630"/>
      <c r="CL5" s="630"/>
      <c r="CM5" s="630"/>
      <c r="CN5" s="630"/>
      <c r="CO5" s="630"/>
      <c r="CP5" s="630"/>
      <c r="CQ5" s="631"/>
      <c r="CR5" s="629" t="s">
        <v>226</v>
      </c>
      <c r="CS5" s="630"/>
      <c r="CT5" s="630"/>
      <c r="CU5" s="630"/>
      <c r="CV5" s="630"/>
      <c r="CW5" s="630"/>
      <c r="CX5" s="630"/>
      <c r="CY5" s="631"/>
      <c r="CZ5" s="629" t="s">
        <v>218</v>
      </c>
      <c r="DA5" s="630"/>
      <c r="DB5" s="630"/>
      <c r="DC5" s="631"/>
      <c r="DD5" s="629" t="s">
        <v>227</v>
      </c>
      <c r="DE5" s="630"/>
      <c r="DF5" s="630"/>
      <c r="DG5" s="630"/>
      <c r="DH5" s="630"/>
      <c r="DI5" s="630"/>
      <c r="DJ5" s="630"/>
      <c r="DK5" s="630"/>
      <c r="DL5" s="630"/>
      <c r="DM5" s="630"/>
      <c r="DN5" s="630"/>
      <c r="DO5" s="630"/>
      <c r="DP5" s="631"/>
      <c r="DQ5" s="629" t="s">
        <v>228</v>
      </c>
      <c r="DR5" s="630"/>
      <c r="DS5" s="630"/>
      <c r="DT5" s="630"/>
      <c r="DU5" s="630"/>
      <c r="DV5" s="630"/>
      <c r="DW5" s="630"/>
      <c r="DX5" s="630"/>
      <c r="DY5" s="630"/>
      <c r="DZ5" s="630"/>
      <c r="EA5" s="630"/>
      <c r="EB5" s="630"/>
      <c r="EC5" s="631"/>
    </row>
    <row r="6" spans="2:143" ht="11.25" customHeight="1" x14ac:dyDescent="0.15">
      <c r="B6" s="644" t="s">
        <v>229</v>
      </c>
      <c r="C6" s="645"/>
      <c r="D6" s="645"/>
      <c r="E6" s="645"/>
      <c r="F6" s="645"/>
      <c r="G6" s="645"/>
      <c r="H6" s="645"/>
      <c r="I6" s="645"/>
      <c r="J6" s="645"/>
      <c r="K6" s="645"/>
      <c r="L6" s="645"/>
      <c r="M6" s="645"/>
      <c r="N6" s="645"/>
      <c r="O6" s="645"/>
      <c r="P6" s="645"/>
      <c r="Q6" s="646"/>
      <c r="R6" s="647">
        <v>31393</v>
      </c>
      <c r="S6" s="648"/>
      <c r="T6" s="648"/>
      <c r="U6" s="648"/>
      <c r="V6" s="648"/>
      <c r="W6" s="648"/>
      <c r="X6" s="648"/>
      <c r="Y6" s="649"/>
      <c r="Z6" s="650">
        <v>0.7</v>
      </c>
      <c r="AA6" s="650"/>
      <c r="AB6" s="650"/>
      <c r="AC6" s="650"/>
      <c r="AD6" s="651">
        <v>31393</v>
      </c>
      <c r="AE6" s="651"/>
      <c r="AF6" s="651"/>
      <c r="AG6" s="651"/>
      <c r="AH6" s="651"/>
      <c r="AI6" s="651"/>
      <c r="AJ6" s="651"/>
      <c r="AK6" s="651"/>
      <c r="AL6" s="652">
        <v>2.8</v>
      </c>
      <c r="AM6" s="653"/>
      <c r="AN6" s="653"/>
      <c r="AO6" s="654"/>
      <c r="AP6" s="644" t="s">
        <v>230</v>
      </c>
      <c r="AQ6" s="645"/>
      <c r="AR6" s="645"/>
      <c r="AS6" s="645"/>
      <c r="AT6" s="645"/>
      <c r="AU6" s="645"/>
      <c r="AV6" s="645"/>
      <c r="AW6" s="645"/>
      <c r="AX6" s="645"/>
      <c r="AY6" s="645"/>
      <c r="AZ6" s="645"/>
      <c r="BA6" s="645"/>
      <c r="BB6" s="645"/>
      <c r="BC6" s="645"/>
      <c r="BD6" s="645"/>
      <c r="BE6" s="645"/>
      <c r="BF6" s="646"/>
      <c r="BG6" s="647">
        <v>93687</v>
      </c>
      <c r="BH6" s="648"/>
      <c r="BI6" s="648"/>
      <c r="BJ6" s="648"/>
      <c r="BK6" s="648"/>
      <c r="BL6" s="648"/>
      <c r="BM6" s="648"/>
      <c r="BN6" s="649"/>
      <c r="BO6" s="650">
        <v>100</v>
      </c>
      <c r="BP6" s="650"/>
      <c r="BQ6" s="650"/>
      <c r="BR6" s="650"/>
      <c r="BS6" s="651" t="s">
        <v>174</v>
      </c>
      <c r="BT6" s="651"/>
      <c r="BU6" s="651"/>
      <c r="BV6" s="651"/>
      <c r="BW6" s="651"/>
      <c r="BX6" s="651"/>
      <c r="BY6" s="651"/>
      <c r="BZ6" s="651"/>
      <c r="CA6" s="651"/>
      <c r="CB6" s="655"/>
      <c r="CD6" s="658" t="s">
        <v>231</v>
      </c>
      <c r="CE6" s="659"/>
      <c r="CF6" s="659"/>
      <c r="CG6" s="659"/>
      <c r="CH6" s="659"/>
      <c r="CI6" s="659"/>
      <c r="CJ6" s="659"/>
      <c r="CK6" s="659"/>
      <c r="CL6" s="659"/>
      <c r="CM6" s="659"/>
      <c r="CN6" s="659"/>
      <c r="CO6" s="659"/>
      <c r="CP6" s="659"/>
      <c r="CQ6" s="660"/>
      <c r="CR6" s="647">
        <v>40733</v>
      </c>
      <c r="CS6" s="648"/>
      <c r="CT6" s="648"/>
      <c r="CU6" s="648"/>
      <c r="CV6" s="648"/>
      <c r="CW6" s="648"/>
      <c r="CX6" s="648"/>
      <c r="CY6" s="649"/>
      <c r="CZ6" s="641">
        <v>1</v>
      </c>
      <c r="DA6" s="642"/>
      <c r="DB6" s="642"/>
      <c r="DC6" s="661"/>
      <c r="DD6" s="656" t="s">
        <v>127</v>
      </c>
      <c r="DE6" s="648"/>
      <c r="DF6" s="648"/>
      <c r="DG6" s="648"/>
      <c r="DH6" s="648"/>
      <c r="DI6" s="648"/>
      <c r="DJ6" s="648"/>
      <c r="DK6" s="648"/>
      <c r="DL6" s="648"/>
      <c r="DM6" s="648"/>
      <c r="DN6" s="648"/>
      <c r="DO6" s="648"/>
      <c r="DP6" s="649"/>
      <c r="DQ6" s="656">
        <v>40733</v>
      </c>
      <c r="DR6" s="648"/>
      <c r="DS6" s="648"/>
      <c r="DT6" s="648"/>
      <c r="DU6" s="648"/>
      <c r="DV6" s="648"/>
      <c r="DW6" s="648"/>
      <c r="DX6" s="648"/>
      <c r="DY6" s="648"/>
      <c r="DZ6" s="648"/>
      <c r="EA6" s="648"/>
      <c r="EB6" s="648"/>
      <c r="EC6" s="657"/>
    </row>
    <row r="7" spans="2:143" ht="11.25" customHeight="1" x14ac:dyDescent="0.15">
      <c r="B7" s="644" t="s">
        <v>232</v>
      </c>
      <c r="C7" s="645"/>
      <c r="D7" s="645"/>
      <c r="E7" s="645"/>
      <c r="F7" s="645"/>
      <c r="G7" s="645"/>
      <c r="H7" s="645"/>
      <c r="I7" s="645"/>
      <c r="J7" s="645"/>
      <c r="K7" s="645"/>
      <c r="L7" s="645"/>
      <c r="M7" s="645"/>
      <c r="N7" s="645"/>
      <c r="O7" s="645"/>
      <c r="P7" s="645"/>
      <c r="Q7" s="646"/>
      <c r="R7" s="647">
        <v>34</v>
      </c>
      <c r="S7" s="648"/>
      <c r="T7" s="648"/>
      <c r="U7" s="648"/>
      <c r="V7" s="648"/>
      <c r="W7" s="648"/>
      <c r="X7" s="648"/>
      <c r="Y7" s="649"/>
      <c r="Z7" s="650">
        <v>0</v>
      </c>
      <c r="AA7" s="650"/>
      <c r="AB7" s="650"/>
      <c r="AC7" s="650"/>
      <c r="AD7" s="651">
        <v>34</v>
      </c>
      <c r="AE7" s="651"/>
      <c r="AF7" s="651"/>
      <c r="AG7" s="651"/>
      <c r="AH7" s="651"/>
      <c r="AI7" s="651"/>
      <c r="AJ7" s="651"/>
      <c r="AK7" s="651"/>
      <c r="AL7" s="652">
        <v>0</v>
      </c>
      <c r="AM7" s="653"/>
      <c r="AN7" s="653"/>
      <c r="AO7" s="654"/>
      <c r="AP7" s="644" t="s">
        <v>233</v>
      </c>
      <c r="AQ7" s="645"/>
      <c r="AR7" s="645"/>
      <c r="AS7" s="645"/>
      <c r="AT7" s="645"/>
      <c r="AU7" s="645"/>
      <c r="AV7" s="645"/>
      <c r="AW7" s="645"/>
      <c r="AX7" s="645"/>
      <c r="AY7" s="645"/>
      <c r="AZ7" s="645"/>
      <c r="BA7" s="645"/>
      <c r="BB7" s="645"/>
      <c r="BC7" s="645"/>
      <c r="BD7" s="645"/>
      <c r="BE7" s="645"/>
      <c r="BF7" s="646"/>
      <c r="BG7" s="647">
        <v>32044</v>
      </c>
      <c r="BH7" s="648"/>
      <c r="BI7" s="648"/>
      <c r="BJ7" s="648"/>
      <c r="BK7" s="648"/>
      <c r="BL7" s="648"/>
      <c r="BM7" s="648"/>
      <c r="BN7" s="649"/>
      <c r="BO7" s="650">
        <v>34.200000000000003</v>
      </c>
      <c r="BP7" s="650"/>
      <c r="BQ7" s="650"/>
      <c r="BR7" s="650"/>
      <c r="BS7" s="651" t="s">
        <v>127</v>
      </c>
      <c r="BT7" s="651"/>
      <c r="BU7" s="651"/>
      <c r="BV7" s="651"/>
      <c r="BW7" s="651"/>
      <c r="BX7" s="651"/>
      <c r="BY7" s="651"/>
      <c r="BZ7" s="651"/>
      <c r="CA7" s="651"/>
      <c r="CB7" s="655"/>
      <c r="CD7" s="662" t="s">
        <v>234</v>
      </c>
      <c r="CE7" s="663"/>
      <c r="CF7" s="663"/>
      <c r="CG7" s="663"/>
      <c r="CH7" s="663"/>
      <c r="CI7" s="663"/>
      <c r="CJ7" s="663"/>
      <c r="CK7" s="663"/>
      <c r="CL7" s="663"/>
      <c r="CM7" s="663"/>
      <c r="CN7" s="663"/>
      <c r="CO7" s="663"/>
      <c r="CP7" s="663"/>
      <c r="CQ7" s="664"/>
      <c r="CR7" s="647">
        <v>2190374</v>
      </c>
      <c r="CS7" s="648"/>
      <c r="CT7" s="648"/>
      <c r="CU7" s="648"/>
      <c r="CV7" s="648"/>
      <c r="CW7" s="648"/>
      <c r="CX7" s="648"/>
      <c r="CY7" s="649"/>
      <c r="CZ7" s="650">
        <v>55.8</v>
      </c>
      <c r="DA7" s="650"/>
      <c r="DB7" s="650"/>
      <c r="DC7" s="650"/>
      <c r="DD7" s="656">
        <v>1128756</v>
      </c>
      <c r="DE7" s="648"/>
      <c r="DF7" s="648"/>
      <c r="DG7" s="648"/>
      <c r="DH7" s="648"/>
      <c r="DI7" s="648"/>
      <c r="DJ7" s="648"/>
      <c r="DK7" s="648"/>
      <c r="DL7" s="648"/>
      <c r="DM7" s="648"/>
      <c r="DN7" s="648"/>
      <c r="DO7" s="648"/>
      <c r="DP7" s="649"/>
      <c r="DQ7" s="656">
        <v>1021597</v>
      </c>
      <c r="DR7" s="648"/>
      <c r="DS7" s="648"/>
      <c r="DT7" s="648"/>
      <c r="DU7" s="648"/>
      <c r="DV7" s="648"/>
      <c r="DW7" s="648"/>
      <c r="DX7" s="648"/>
      <c r="DY7" s="648"/>
      <c r="DZ7" s="648"/>
      <c r="EA7" s="648"/>
      <c r="EB7" s="648"/>
      <c r="EC7" s="657"/>
    </row>
    <row r="8" spans="2:143" ht="11.25" customHeight="1" x14ac:dyDescent="0.15">
      <c r="B8" s="644" t="s">
        <v>235</v>
      </c>
      <c r="C8" s="645"/>
      <c r="D8" s="645"/>
      <c r="E8" s="645"/>
      <c r="F8" s="645"/>
      <c r="G8" s="645"/>
      <c r="H8" s="645"/>
      <c r="I8" s="645"/>
      <c r="J8" s="645"/>
      <c r="K8" s="645"/>
      <c r="L8" s="645"/>
      <c r="M8" s="645"/>
      <c r="N8" s="645"/>
      <c r="O8" s="645"/>
      <c r="P8" s="645"/>
      <c r="Q8" s="646"/>
      <c r="R8" s="647">
        <v>104</v>
      </c>
      <c r="S8" s="648"/>
      <c r="T8" s="648"/>
      <c r="U8" s="648"/>
      <c r="V8" s="648"/>
      <c r="W8" s="648"/>
      <c r="X8" s="648"/>
      <c r="Y8" s="649"/>
      <c r="Z8" s="650">
        <v>0</v>
      </c>
      <c r="AA8" s="650"/>
      <c r="AB8" s="650"/>
      <c r="AC8" s="650"/>
      <c r="AD8" s="651">
        <v>104</v>
      </c>
      <c r="AE8" s="651"/>
      <c r="AF8" s="651"/>
      <c r="AG8" s="651"/>
      <c r="AH8" s="651"/>
      <c r="AI8" s="651"/>
      <c r="AJ8" s="651"/>
      <c r="AK8" s="651"/>
      <c r="AL8" s="652">
        <v>0</v>
      </c>
      <c r="AM8" s="653"/>
      <c r="AN8" s="653"/>
      <c r="AO8" s="654"/>
      <c r="AP8" s="644" t="s">
        <v>236</v>
      </c>
      <c r="AQ8" s="645"/>
      <c r="AR8" s="645"/>
      <c r="AS8" s="645"/>
      <c r="AT8" s="645"/>
      <c r="AU8" s="645"/>
      <c r="AV8" s="645"/>
      <c r="AW8" s="645"/>
      <c r="AX8" s="645"/>
      <c r="AY8" s="645"/>
      <c r="AZ8" s="645"/>
      <c r="BA8" s="645"/>
      <c r="BB8" s="645"/>
      <c r="BC8" s="645"/>
      <c r="BD8" s="645"/>
      <c r="BE8" s="645"/>
      <c r="BF8" s="646"/>
      <c r="BG8" s="647">
        <v>1067</v>
      </c>
      <c r="BH8" s="648"/>
      <c r="BI8" s="648"/>
      <c r="BJ8" s="648"/>
      <c r="BK8" s="648"/>
      <c r="BL8" s="648"/>
      <c r="BM8" s="648"/>
      <c r="BN8" s="649"/>
      <c r="BO8" s="650">
        <v>1.1000000000000001</v>
      </c>
      <c r="BP8" s="650"/>
      <c r="BQ8" s="650"/>
      <c r="BR8" s="650"/>
      <c r="BS8" s="656" t="s">
        <v>127</v>
      </c>
      <c r="BT8" s="648"/>
      <c r="BU8" s="648"/>
      <c r="BV8" s="648"/>
      <c r="BW8" s="648"/>
      <c r="BX8" s="648"/>
      <c r="BY8" s="648"/>
      <c r="BZ8" s="648"/>
      <c r="CA8" s="648"/>
      <c r="CB8" s="657"/>
      <c r="CD8" s="662" t="s">
        <v>237</v>
      </c>
      <c r="CE8" s="663"/>
      <c r="CF8" s="663"/>
      <c r="CG8" s="663"/>
      <c r="CH8" s="663"/>
      <c r="CI8" s="663"/>
      <c r="CJ8" s="663"/>
      <c r="CK8" s="663"/>
      <c r="CL8" s="663"/>
      <c r="CM8" s="663"/>
      <c r="CN8" s="663"/>
      <c r="CO8" s="663"/>
      <c r="CP8" s="663"/>
      <c r="CQ8" s="664"/>
      <c r="CR8" s="647">
        <v>180907</v>
      </c>
      <c r="CS8" s="648"/>
      <c r="CT8" s="648"/>
      <c r="CU8" s="648"/>
      <c r="CV8" s="648"/>
      <c r="CW8" s="648"/>
      <c r="CX8" s="648"/>
      <c r="CY8" s="649"/>
      <c r="CZ8" s="650">
        <v>4.5999999999999996</v>
      </c>
      <c r="DA8" s="650"/>
      <c r="DB8" s="650"/>
      <c r="DC8" s="650"/>
      <c r="DD8" s="656" t="s">
        <v>127</v>
      </c>
      <c r="DE8" s="648"/>
      <c r="DF8" s="648"/>
      <c r="DG8" s="648"/>
      <c r="DH8" s="648"/>
      <c r="DI8" s="648"/>
      <c r="DJ8" s="648"/>
      <c r="DK8" s="648"/>
      <c r="DL8" s="648"/>
      <c r="DM8" s="648"/>
      <c r="DN8" s="648"/>
      <c r="DO8" s="648"/>
      <c r="DP8" s="649"/>
      <c r="DQ8" s="656">
        <v>141641</v>
      </c>
      <c r="DR8" s="648"/>
      <c r="DS8" s="648"/>
      <c r="DT8" s="648"/>
      <c r="DU8" s="648"/>
      <c r="DV8" s="648"/>
      <c r="DW8" s="648"/>
      <c r="DX8" s="648"/>
      <c r="DY8" s="648"/>
      <c r="DZ8" s="648"/>
      <c r="EA8" s="648"/>
      <c r="EB8" s="648"/>
      <c r="EC8" s="657"/>
    </row>
    <row r="9" spans="2:143" ht="11.25" customHeight="1" x14ac:dyDescent="0.15">
      <c r="B9" s="644" t="s">
        <v>238</v>
      </c>
      <c r="C9" s="645"/>
      <c r="D9" s="645"/>
      <c r="E9" s="645"/>
      <c r="F9" s="645"/>
      <c r="G9" s="645"/>
      <c r="H9" s="645"/>
      <c r="I9" s="645"/>
      <c r="J9" s="645"/>
      <c r="K9" s="645"/>
      <c r="L9" s="645"/>
      <c r="M9" s="645"/>
      <c r="N9" s="645"/>
      <c r="O9" s="645"/>
      <c r="P9" s="645"/>
      <c r="Q9" s="646"/>
      <c r="R9" s="647">
        <v>115</v>
      </c>
      <c r="S9" s="648"/>
      <c r="T9" s="648"/>
      <c r="U9" s="648"/>
      <c r="V9" s="648"/>
      <c r="W9" s="648"/>
      <c r="X9" s="648"/>
      <c r="Y9" s="649"/>
      <c r="Z9" s="650">
        <v>0</v>
      </c>
      <c r="AA9" s="650"/>
      <c r="AB9" s="650"/>
      <c r="AC9" s="650"/>
      <c r="AD9" s="651">
        <v>115</v>
      </c>
      <c r="AE9" s="651"/>
      <c r="AF9" s="651"/>
      <c r="AG9" s="651"/>
      <c r="AH9" s="651"/>
      <c r="AI9" s="651"/>
      <c r="AJ9" s="651"/>
      <c r="AK9" s="651"/>
      <c r="AL9" s="652">
        <v>0</v>
      </c>
      <c r="AM9" s="653"/>
      <c r="AN9" s="653"/>
      <c r="AO9" s="654"/>
      <c r="AP9" s="644" t="s">
        <v>239</v>
      </c>
      <c r="AQ9" s="645"/>
      <c r="AR9" s="645"/>
      <c r="AS9" s="645"/>
      <c r="AT9" s="645"/>
      <c r="AU9" s="645"/>
      <c r="AV9" s="645"/>
      <c r="AW9" s="645"/>
      <c r="AX9" s="645"/>
      <c r="AY9" s="645"/>
      <c r="AZ9" s="645"/>
      <c r="BA9" s="645"/>
      <c r="BB9" s="645"/>
      <c r="BC9" s="645"/>
      <c r="BD9" s="645"/>
      <c r="BE9" s="645"/>
      <c r="BF9" s="646"/>
      <c r="BG9" s="647">
        <v>26761</v>
      </c>
      <c r="BH9" s="648"/>
      <c r="BI9" s="648"/>
      <c r="BJ9" s="648"/>
      <c r="BK9" s="648"/>
      <c r="BL9" s="648"/>
      <c r="BM9" s="648"/>
      <c r="BN9" s="649"/>
      <c r="BO9" s="650">
        <v>28.6</v>
      </c>
      <c r="BP9" s="650"/>
      <c r="BQ9" s="650"/>
      <c r="BR9" s="650"/>
      <c r="BS9" s="656" t="s">
        <v>127</v>
      </c>
      <c r="BT9" s="648"/>
      <c r="BU9" s="648"/>
      <c r="BV9" s="648"/>
      <c r="BW9" s="648"/>
      <c r="BX9" s="648"/>
      <c r="BY9" s="648"/>
      <c r="BZ9" s="648"/>
      <c r="CA9" s="648"/>
      <c r="CB9" s="657"/>
      <c r="CD9" s="662" t="s">
        <v>240</v>
      </c>
      <c r="CE9" s="663"/>
      <c r="CF9" s="663"/>
      <c r="CG9" s="663"/>
      <c r="CH9" s="663"/>
      <c r="CI9" s="663"/>
      <c r="CJ9" s="663"/>
      <c r="CK9" s="663"/>
      <c r="CL9" s="663"/>
      <c r="CM9" s="663"/>
      <c r="CN9" s="663"/>
      <c r="CO9" s="663"/>
      <c r="CP9" s="663"/>
      <c r="CQ9" s="664"/>
      <c r="CR9" s="647">
        <v>120182</v>
      </c>
      <c r="CS9" s="648"/>
      <c r="CT9" s="648"/>
      <c r="CU9" s="648"/>
      <c r="CV9" s="648"/>
      <c r="CW9" s="648"/>
      <c r="CX9" s="648"/>
      <c r="CY9" s="649"/>
      <c r="CZ9" s="650">
        <v>3.1</v>
      </c>
      <c r="DA9" s="650"/>
      <c r="DB9" s="650"/>
      <c r="DC9" s="650"/>
      <c r="DD9" s="656">
        <v>1700</v>
      </c>
      <c r="DE9" s="648"/>
      <c r="DF9" s="648"/>
      <c r="DG9" s="648"/>
      <c r="DH9" s="648"/>
      <c r="DI9" s="648"/>
      <c r="DJ9" s="648"/>
      <c r="DK9" s="648"/>
      <c r="DL9" s="648"/>
      <c r="DM9" s="648"/>
      <c r="DN9" s="648"/>
      <c r="DO9" s="648"/>
      <c r="DP9" s="649"/>
      <c r="DQ9" s="656">
        <v>107550</v>
      </c>
      <c r="DR9" s="648"/>
      <c r="DS9" s="648"/>
      <c r="DT9" s="648"/>
      <c r="DU9" s="648"/>
      <c r="DV9" s="648"/>
      <c r="DW9" s="648"/>
      <c r="DX9" s="648"/>
      <c r="DY9" s="648"/>
      <c r="DZ9" s="648"/>
      <c r="EA9" s="648"/>
      <c r="EB9" s="648"/>
      <c r="EC9" s="657"/>
    </row>
    <row r="10" spans="2:143" ht="11.25" customHeight="1" x14ac:dyDescent="0.15">
      <c r="B10" s="644" t="s">
        <v>241</v>
      </c>
      <c r="C10" s="645"/>
      <c r="D10" s="645"/>
      <c r="E10" s="645"/>
      <c r="F10" s="645"/>
      <c r="G10" s="645"/>
      <c r="H10" s="645"/>
      <c r="I10" s="645"/>
      <c r="J10" s="645"/>
      <c r="K10" s="645"/>
      <c r="L10" s="645"/>
      <c r="M10" s="645"/>
      <c r="N10" s="645"/>
      <c r="O10" s="645"/>
      <c r="P10" s="645"/>
      <c r="Q10" s="646"/>
      <c r="R10" s="647" t="s">
        <v>127</v>
      </c>
      <c r="S10" s="648"/>
      <c r="T10" s="648"/>
      <c r="U10" s="648"/>
      <c r="V10" s="648"/>
      <c r="W10" s="648"/>
      <c r="X10" s="648"/>
      <c r="Y10" s="649"/>
      <c r="Z10" s="650" t="s">
        <v>127</v>
      </c>
      <c r="AA10" s="650"/>
      <c r="AB10" s="650"/>
      <c r="AC10" s="650"/>
      <c r="AD10" s="651" t="s">
        <v>174</v>
      </c>
      <c r="AE10" s="651"/>
      <c r="AF10" s="651"/>
      <c r="AG10" s="651"/>
      <c r="AH10" s="651"/>
      <c r="AI10" s="651"/>
      <c r="AJ10" s="651"/>
      <c r="AK10" s="651"/>
      <c r="AL10" s="652" t="s">
        <v>127</v>
      </c>
      <c r="AM10" s="653"/>
      <c r="AN10" s="653"/>
      <c r="AO10" s="654"/>
      <c r="AP10" s="644" t="s">
        <v>242</v>
      </c>
      <c r="AQ10" s="645"/>
      <c r="AR10" s="645"/>
      <c r="AS10" s="645"/>
      <c r="AT10" s="645"/>
      <c r="AU10" s="645"/>
      <c r="AV10" s="645"/>
      <c r="AW10" s="645"/>
      <c r="AX10" s="645"/>
      <c r="AY10" s="645"/>
      <c r="AZ10" s="645"/>
      <c r="BA10" s="645"/>
      <c r="BB10" s="645"/>
      <c r="BC10" s="645"/>
      <c r="BD10" s="645"/>
      <c r="BE10" s="645"/>
      <c r="BF10" s="646"/>
      <c r="BG10" s="647">
        <v>3546</v>
      </c>
      <c r="BH10" s="648"/>
      <c r="BI10" s="648"/>
      <c r="BJ10" s="648"/>
      <c r="BK10" s="648"/>
      <c r="BL10" s="648"/>
      <c r="BM10" s="648"/>
      <c r="BN10" s="649"/>
      <c r="BO10" s="650">
        <v>3.8</v>
      </c>
      <c r="BP10" s="650"/>
      <c r="BQ10" s="650"/>
      <c r="BR10" s="650"/>
      <c r="BS10" s="656" t="s">
        <v>127</v>
      </c>
      <c r="BT10" s="648"/>
      <c r="BU10" s="648"/>
      <c r="BV10" s="648"/>
      <c r="BW10" s="648"/>
      <c r="BX10" s="648"/>
      <c r="BY10" s="648"/>
      <c r="BZ10" s="648"/>
      <c r="CA10" s="648"/>
      <c r="CB10" s="657"/>
      <c r="CD10" s="662" t="s">
        <v>243</v>
      </c>
      <c r="CE10" s="663"/>
      <c r="CF10" s="663"/>
      <c r="CG10" s="663"/>
      <c r="CH10" s="663"/>
      <c r="CI10" s="663"/>
      <c r="CJ10" s="663"/>
      <c r="CK10" s="663"/>
      <c r="CL10" s="663"/>
      <c r="CM10" s="663"/>
      <c r="CN10" s="663"/>
      <c r="CO10" s="663"/>
      <c r="CP10" s="663"/>
      <c r="CQ10" s="664"/>
      <c r="CR10" s="647" t="s">
        <v>127</v>
      </c>
      <c r="CS10" s="648"/>
      <c r="CT10" s="648"/>
      <c r="CU10" s="648"/>
      <c r="CV10" s="648"/>
      <c r="CW10" s="648"/>
      <c r="CX10" s="648"/>
      <c r="CY10" s="649"/>
      <c r="CZ10" s="650" t="s">
        <v>127</v>
      </c>
      <c r="DA10" s="650"/>
      <c r="DB10" s="650"/>
      <c r="DC10" s="650"/>
      <c r="DD10" s="656" t="s">
        <v>127</v>
      </c>
      <c r="DE10" s="648"/>
      <c r="DF10" s="648"/>
      <c r="DG10" s="648"/>
      <c r="DH10" s="648"/>
      <c r="DI10" s="648"/>
      <c r="DJ10" s="648"/>
      <c r="DK10" s="648"/>
      <c r="DL10" s="648"/>
      <c r="DM10" s="648"/>
      <c r="DN10" s="648"/>
      <c r="DO10" s="648"/>
      <c r="DP10" s="649"/>
      <c r="DQ10" s="656" t="s">
        <v>127</v>
      </c>
      <c r="DR10" s="648"/>
      <c r="DS10" s="648"/>
      <c r="DT10" s="648"/>
      <c r="DU10" s="648"/>
      <c r="DV10" s="648"/>
      <c r="DW10" s="648"/>
      <c r="DX10" s="648"/>
      <c r="DY10" s="648"/>
      <c r="DZ10" s="648"/>
      <c r="EA10" s="648"/>
      <c r="EB10" s="648"/>
      <c r="EC10" s="657"/>
    </row>
    <row r="11" spans="2:143" ht="11.25" customHeight="1" x14ac:dyDescent="0.15">
      <c r="B11" s="644" t="s">
        <v>244</v>
      </c>
      <c r="C11" s="645"/>
      <c r="D11" s="645"/>
      <c r="E11" s="645"/>
      <c r="F11" s="645"/>
      <c r="G11" s="645"/>
      <c r="H11" s="645"/>
      <c r="I11" s="645"/>
      <c r="J11" s="645"/>
      <c r="K11" s="645"/>
      <c r="L11" s="645"/>
      <c r="M11" s="645"/>
      <c r="N11" s="645"/>
      <c r="O11" s="645"/>
      <c r="P11" s="645"/>
      <c r="Q11" s="646"/>
      <c r="R11" s="647">
        <v>22115</v>
      </c>
      <c r="S11" s="648"/>
      <c r="T11" s="648"/>
      <c r="U11" s="648"/>
      <c r="V11" s="648"/>
      <c r="W11" s="648"/>
      <c r="X11" s="648"/>
      <c r="Y11" s="649"/>
      <c r="Z11" s="652">
        <v>0.5</v>
      </c>
      <c r="AA11" s="653"/>
      <c r="AB11" s="653"/>
      <c r="AC11" s="665"/>
      <c r="AD11" s="656">
        <v>22115</v>
      </c>
      <c r="AE11" s="648"/>
      <c r="AF11" s="648"/>
      <c r="AG11" s="648"/>
      <c r="AH11" s="648"/>
      <c r="AI11" s="648"/>
      <c r="AJ11" s="648"/>
      <c r="AK11" s="649"/>
      <c r="AL11" s="652">
        <v>2</v>
      </c>
      <c r="AM11" s="653"/>
      <c r="AN11" s="653"/>
      <c r="AO11" s="654"/>
      <c r="AP11" s="644" t="s">
        <v>245</v>
      </c>
      <c r="AQ11" s="645"/>
      <c r="AR11" s="645"/>
      <c r="AS11" s="645"/>
      <c r="AT11" s="645"/>
      <c r="AU11" s="645"/>
      <c r="AV11" s="645"/>
      <c r="AW11" s="645"/>
      <c r="AX11" s="645"/>
      <c r="AY11" s="645"/>
      <c r="AZ11" s="645"/>
      <c r="BA11" s="645"/>
      <c r="BB11" s="645"/>
      <c r="BC11" s="645"/>
      <c r="BD11" s="645"/>
      <c r="BE11" s="645"/>
      <c r="BF11" s="646"/>
      <c r="BG11" s="647">
        <v>670</v>
      </c>
      <c r="BH11" s="648"/>
      <c r="BI11" s="648"/>
      <c r="BJ11" s="648"/>
      <c r="BK11" s="648"/>
      <c r="BL11" s="648"/>
      <c r="BM11" s="648"/>
      <c r="BN11" s="649"/>
      <c r="BO11" s="650">
        <v>0.7</v>
      </c>
      <c r="BP11" s="650"/>
      <c r="BQ11" s="650"/>
      <c r="BR11" s="650"/>
      <c r="BS11" s="656" t="s">
        <v>128</v>
      </c>
      <c r="BT11" s="648"/>
      <c r="BU11" s="648"/>
      <c r="BV11" s="648"/>
      <c r="BW11" s="648"/>
      <c r="BX11" s="648"/>
      <c r="BY11" s="648"/>
      <c r="BZ11" s="648"/>
      <c r="CA11" s="648"/>
      <c r="CB11" s="657"/>
      <c r="CD11" s="662" t="s">
        <v>246</v>
      </c>
      <c r="CE11" s="663"/>
      <c r="CF11" s="663"/>
      <c r="CG11" s="663"/>
      <c r="CH11" s="663"/>
      <c r="CI11" s="663"/>
      <c r="CJ11" s="663"/>
      <c r="CK11" s="663"/>
      <c r="CL11" s="663"/>
      <c r="CM11" s="663"/>
      <c r="CN11" s="663"/>
      <c r="CO11" s="663"/>
      <c r="CP11" s="663"/>
      <c r="CQ11" s="664"/>
      <c r="CR11" s="647">
        <v>595082</v>
      </c>
      <c r="CS11" s="648"/>
      <c r="CT11" s="648"/>
      <c r="CU11" s="648"/>
      <c r="CV11" s="648"/>
      <c r="CW11" s="648"/>
      <c r="CX11" s="648"/>
      <c r="CY11" s="649"/>
      <c r="CZ11" s="650">
        <v>15.2</v>
      </c>
      <c r="DA11" s="650"/>
      <c r="DB11" s="650"/>
      <c r="DC11" s="650"/>
      <c r="DD11" s="656">
        <v>411352</v>
      </c>
      <c r="DE11" s="648"/>
      <c r="DF11" s="648"/>
      <c r="DG11" s="648"/>
      <c r="DH11" s="648"/>
      <c r="DI11" s="648"/>
      <c r="DJ11" s="648"/>
      <c r="DK11" s="648"/>
      <c r="DL11" s="648"/>
      <c r="DM11" s="648"/>
      <c r="DN11" s="648"/>
      <c r="DO11" s="648"/>
      <c r="DP11" s="649"/>
      <c r="DQ11" s="656">
        <v>183031</v>
      </c>
      <c r="DR11" s="648"/>
      <c r="DS11" s="648"/>
      <c r="DT11" s="648"/>
      <c r="DU11" s="648"/>
      <c r="DV11" s="648"/>
      <c r="DW11" s="648"/>
      <c r="DX11" s="648"/>
      <c r="DY11" s="648"/>
      <c r="DZ11" s="648"/>
      <c r="EA11" s="648"/>
      <c r="EB11" s="648"/>
      <c r="EC11" s="657"/>
    </row>
    <row r="12" spans="2:143" ht="11.25" customHeight="1" x14ac:dyDescent="0.15">
      <c r="B12" s="644" t="s">
        <v>247</v>
      </c>
      <c r="C12" s="645"/>
      <c r="D12" s="645"/>
      <c r="E12" s="645"/>
      <c r="F12" s="645"/>
      <c r="G12" s="645"/>
      <c r="H12" s="645"/>
      <c r="I12" s="645"/>
      <c r="J12" s="645"/>
      <c r="K12" s="645"/>
      <c r="L12" s="645"/>
      <c r="M12" s="645"/>
      <c r="N12" s="645"/>
      <c r="O12" s="645"/>
      <c r="P12" s="645"/>
      <c r="Q12" s="646"/>
      <c r="R12" s="647" t="s">
        <v>128</v>
      </c>
      <c r="S12" s="648"/>
      <c r="T12" s="648"/>
      <c r="U12" s="648"/>
      <c r="V12" s="648"/>
      <c r="W12" s="648"/>
      <c r="X12" s="648"/>
      <c r="Y12" s="649"/>
      <c r="Z12" s="650" t="s">
        <v>174</v>
      </c>
      <c r="AA12" s="650"/>
      <c r="AB12" s="650"/>
      <c r="AC12" s="650"/>
      <c r="AD12" s="651" t="s">
        <v>127</v>
      </c>
      <c r="AE12" s="651"/>
      <c r="AF12" s="651"/>
      <c r="AG12" s="651"/>
      <c r="AH12" s="651"/>
      <c r="AI12" s="651"/>
      <c r="AJ12" s="651"/>
      <c r="AK12" s="651"/>
      <c r="AL12" s="652" t="s">
        <v>174</v>
      </c>
      <c r="AM12" s="653"/>
      <c r="AN12" s="653"/>
      <c r="AO12" s="654"/>
      <c r="AP12" s="644" t="s">
        <v>248</v>
      </c>
      <c r="AQ12" s="645"/>
      <c r="AR12" s="645"/>
      <c r="AS12" s="645"/>
      <c r="AT12" s="645"/>
      <c r="AU12" s="645"/>
      <c r="AV12" s="645"/>
      <c r="AW12" s="645"/>
      <c r="AX12" s="645"/>
      <c r="AY12" s="645"/>
      <c r="AZ12" s="645"/>
      <c r="BA12" s="645"/>
      <c r="BB12" s="645"/>
      <c r="BC12" s="645"/>
      <c r="BD12" s="645"/>
      <c r="BE12" s="645"/>
      <c r="BF12" s="646"/>
      <c r="BG12" s="647">
        <v>51358</v>
      </c>
      <c r="BH12" s="648"/>
      <c r="BI12" s="648"/>
      <c r="BJ12" s="648"/>
      <c r="BK12" s="648"/>
      <c r="BL12" s="648"/>
      <c r="BM12" s="648"/>
      <c r="BN12" s="649"/>
      <c r="BO12" s="650">
        <v>54.8</v>
      </c>
      <c r="BP12" s="650"/>
      <c r="BQ12" s="650"/>
      <c r="BR12" s="650"/>
      <c r="BS12" s="656" t="s">
        <v>127</v>
      </c>
      <c r="BT12" s="648"/>
      <c r="BU12" s="648"/>
      <c r="BV12" s="648"/>
      <c r="BW12" s="648"/>
      <c r="BX12" s="648"/>
      <c r="BY12" s="648"/>
      <c r="BZ12" s="648"/>
      <c r="CA12" s="648"/>
      <c r="CB12" s="657"/>
      <c r="CD12" s="662" t="s">
        <v>249</v>
      </c>
      <c r="CE12" s="663"/>
      <c r="CF12" s="663"/>
      <c r="CG12" s="663"/>
      <c r="CH12" s="663"/>
      <c r="CI12" s="663"/>
      <c r="CJ12" s="663"/>
      <c r="CK12" s="663"/>
      <c r="CL12" s="663"/>
      <c r="CM12" s="663"/>
      <c r="CN12" s="663"/>
      <c r="CO12" s="663"/>
      <c r="CP12" s="663"/>
      <c r="CQ12" s="664"/>
      <c r="CR12" s="647">
        <v>72074</v>
      </c>
      <c r="CS12" s="648"/>
      <c r="CT12" s="648"/>
      <c r="CU12" s="648"/>
      <c r="CV12" s="648"/>
      <c r="CW12" s="648"/>
      <c r="CX12" s="648"/>
      <c r="CY12" s="649"/>
      <c r="CZ12" s="650">
        <v>1.8</v>
      </c>
      <c r="DA12" s="650"/>
      <c r="DB12" s="650"/>
      <c r="DC12" s="650"/>
      <c r="DD12" s="656">
        <v>378</v>
      </c>
      <c r="DE12" s="648"/>
      <c r="DF12" s="648"/>
      <c r="DG12" s="648"/>
      <c r="DH12" s="648"/>
      <c r="DI12" s="648"/>
      <c r="DJ12" s="648"/>
      <c r="DK12" s="648"/>
      <c r="DL12" s="648"/>
      <c r="DM12" s="648"/>
      <c r="DN12" s="648"/>
      <c r="DO12" s="648"/>
      <c r="DP12" s="649"/>
      <c r="DQ12" s="656">
        <v>57917</v>
      </c>
      <c r="DR12" s="648"/>
      <c r="DS12" s="648"/>
      <c r="DT12" s="648"/>
      <c r="DU12" s="648"/>
      <c r="DV12" s="648"/>
      <c r="DW12" s="648"/>
      <c r="DX12" s="648"/>
      <c r="DY12" s="648"/>
      <c r="DZ12" s="648"/>
      <c r="EA12" s="648"/>
      <c r="EB12" s="648"/>
      <c r="EC12" s="657"/>
    </row>
    <row r="13" spans="2:143" ht="11.25" customHeight="1" x14ac:dyDescent="0.15">
      <c r="B13" s="644" t="s">
        <v>250</v>
      </c>
      <c r="C13" s="645"/>
      <c r="D13" s="645"/>
      <c r="E13" s="645"/>
      <c r="F13" s="645"/>
      <c r="G13" s="645"/>
      <c r="H13" s="645"/>
      <c r="I13" s="645"/>
      <c r="J13" s="645"/>
      <c r="K13" s="645"/>
      <c r="L13" s="645"/>
      <c r="M13" s="645"/>
      <c r="N13" s="645"/>
      <c r="O13" s="645"/>
      <c r="P13" s="645"/>
      <c r="Q13" s="646"/>
      <c r="R13" s="647" t="s">
        <v>127</v>
      </c>
      <c r="S13" s="648"/>
      <c r="T13" s="648"/>
      <c r="U13" s="648"/>
      <c r="V13" s="648"/>
      <c r="W13" s="648"/>
      <c r="X13" s="648"/>
      <c r="Y13" s="649"/>
      <c r="Z13" s="650" t="s">
        <v>127</v>
      </c>
      <c r="AA13" s="650"/>
      <c r="AB13" s="650"/>
      <c r="AC13" s="650"/>
      <c r="AD13" s="651" t="s">
        <v>174</v>
      </c>
      <c r="AE13" s="651"/>
      <c r="AF13" s="651"/>
      <c r="AG13" s="651"/>
      <c r="AH13" s="651"/>
      <c r="AI13" s="651"/>
      <c r="AJ13" s="651"/>
      <c r="AK13" s="651"/>
      <c r="AL13" s="652" t="s">
        <v>127</v>
      </c>
      <c r="AM13" s="653"/>
      <c r="AN13" s="653"/>
      <c r="AO13" s="654"/>
      <c r="AP13" s="644" t="s">
        <v>251</v>
      </c>
      <c r="AQ13" s="645"/>
      <c r="AR13" s="645"/>
      <c r="AS13" s="645"/>
      <c r="AT13" s="645"/>
      <c r="AU13" s="645"/>
      <c r="AV13" s="645"/>
      <c r="AW13" s="645"/>
      <c r="AX13" s="645"/>
      <c r="AY13" s="645"/>
      <c r="AZ13" s="645"/>
      <c r="BA13" s="645"/>
      <c r="BB13" s="645"/>
      <c r="BC13" s="645"/>
      <c r="BD13" s="645"/>
      <c r="BE13" s="645"/>
      <c r="BF13" s="646"/>
      <c r="BG13" s="647">
        <v>45010</v>
      </c>
      <c r="BH13" s="648"/>
      <c r="BI13" s="648"/>
      <c r="BJ13" s="648"/>
      <c r="BK13" s="648"/>
      <c r="BL13" s="648"/>
      <c r="BM13" s="648"/>
      <c r="BN13" s="649"/>
      <c r="BO13" s="650">
        <v>48</v>
      </c>
      <c r="BP13" s="650"/>
      <c r="BQ13" s="650"/>
      <c r="BR13" s="650"/>
      <c r="BS13" s="656" t="s">
        <v>127</v>
      </c>
      <c r="BT13" s="648"/>
      <c r="BU13" s="648"/>
      <c r="BV13" s="648"/>
      <c r="BW13" s="648"/>
      <c r="BX13" s="648"/>
      <c r="BY13" s="648"/>
      <c r="BZ13" s="648"/>
      <c r="CA13" s="648"/>
      <c r="CB13" s="657"/>
      <c r="CD13" s="662" t="s">
        <v>252</v>
      </c>
      <c r="CE13" s="663"/>
      <c r="CF13" s="663"/>
      <c r="CG13" s="663"/>
      <c r="CH13" s="663"/>
      <c r="CI13" s="663"/>
      <c r="CJ13" s="663"/>
      <c r="CK13" s="663"/>
      <c r="CL13" s="663"/>
      <c r="CM13" s="663"/>
      <c r="CN13" s="663"/>
      <c r="CO13" s="663"/>
      <c r="CP13" s="663"/>
      <c r="CQ13" s="664"/>
      <c r="CR13" s="647">
        <v>249749</v>
      </c>
      <c r="CS13" s="648"/>
      <c r="CT13" s="648"/>
      <c r="CU13" s="648"/>
      <c r="CV13" s="648"/>
      <c r="CW13" s="648"/>
      <c r="CX13" s="648"/>
      <c r="CY13" s="649"/>
      <c r="CZ13" s="650">
        <v>6.4</v>
      </c>
      <c r="DA13" s="650"/>
      <c r="DB13" s="650"/>
      <c r="DC13" s="650"/>
      <c r="DD13" s="656">
        <v>146683</v>
      </c>
      <c r="DE13" s="648"/>
      <c r="DF13" s="648"/>
      <c r="DG13" s="648"/>
      <c r="DH13" s="648"/>
      <c r="DI13" s="648"/>
      <c r="DJ13" s="648"/>
      <c r="DK13" s="648"/>
      <c r="DL13" s="648"/>
      <c r="DM13" s="648"/>
      <c r="DN13" s="648"/>
      <c r="DO13" s="648"/>
      <c r="DP13" s="649"/>
      <c r="DQ13" s="656">
        <v>59325</v>
      </c>
      <c r="DR13" s="648"/>
      <c r="DS13" s="648"/>
      <c r="DT13" s="648"/>
      <c r="DU13" s="648"/>
      <c r="DV13" s="648"/>
      <c r="DW13" s="648"/>
      <c r="DX13" s="648"/>
      <c r="DY13" s="648"/>
      <c r="DZ13" s="648"/>
      <c r="EA13" s="648"/>
      <c r="EB13" s="648"/>
      <c r="EC13" s="657"/>
    </row>
    <row r="14" spans="2:143" ht="11.25" customHeight="1" x14ac:dyDescent="0.15">
      <c r="B14" s="644" t="s">
        <v>253</v>
      </c>
      <c r="C14" s="645"/>
      <c r="D14" s="645"/>
      <c r="E14" s="645"/>
      <c r="F14" s="645"/>
      <c r="G14" s="645"/>
      <c r="H14" s="645"/>
      <c r="I14" s="645"/>
      <c r="J14" s="645"/>
      <c r="K14" s="645"/>
      <c r="L14" s="645"/>
      <c r="M14" s="645"/>
      <c r="N14" s="645"/>
      <c r="O14" s="645"/>
      <c r="P14" s="645"/>
      <c r="Q14" s="646"/>
      <c r="R14" s="647" t="s">
        <v>127</v>
      </c>
      <c r="S14" s="648"/>
      <c r="T14" s="648"/>
      <c r="U14" s="648"/>
      <c r="V14" s="648"/>
      <c r="W14" s="648"/>
      <c r="X14" s="648"/>
      <c r="Y14" s="649"/>
      <c r="Z14" s="650" t="s">
        <v>127</v>
      </c>
      <c r="AA14" s="650"/>
      <c r="AB14" s="650"/>
      <c r="AC14" s="650"/>
      <c r="AD14" s="651" t="s">
        <v>127</v>
      </c>
      <c r="AE14" s="651"/>
      <c r="AF14" s="651"/>
      <c r="AG14" s="651"/>
      <c r="AH14" s="651"/>
      <c r="AI14" s="651"/>
      <c r="AJ14" s="651"/>
      <c r="AK14" s="651"/>
      <c r="AL14" s="652" t="s">
        <v>127</v>
      </c>
      <c r="AM14" s="653"/>
      <c r="AN14" s="653"/>
      <c r="AO14" s="654"/>
      <c r="AP14" s="644" t="s">
        <v>254</v>
      </c>
      <c r="AQ14" s="645"/>
      <c r="AR14" s="645"/>
      <c r="AS14" s="645"/>
      <c r="AT14" s="645"/>
      <c r="AU14" s="645"/>
      <c r="AV14" s="645"/>
      <c r="AW14" s="645"/>
      <c r="AX14" s="645"/>
      <c r="AY14" s="645"/>
      <c r="AZ14" s="645"/>
      <c r="BA14" s="645"/>
      <c r="BB14" s="645"/>
      <c r="BC14" s="645"/>
      <c r="BD14" s="645"/>
      <c r="BE14" s="645"/>
      <c r="BF14" s="646"/>
      <c r="BG14" s="647">
        <v>5587</v>
      </c>
      <c r="BH14" s="648"/>
      <c r="BI14" s="648"/>
      <c r="BJ14" s="648"/>
      <c r="BK14" s="648"/>
      <c r="BL14" s="648"/>
      <c r="BM14" s="648"/>
      <c r="BN14" s="649"/>
      <c r="BO14" s="650">
        <v>6</v>
      </c>
      <c r="BP14" s="650"/>
      <c r="BQ14" s="650"/>
      <c r="BR14" s="650"/>
      <c r="BS14" s="656" t="s">
        <v>127</v>
      </c>
      <c r="BT14" s="648"/>
      <c r="BU14" s="648"/>
      <c r="BV14" s="648"/>
      <c r="BW14" s="648"/>
      <c r="BX14" s="648"/>
      <c r="BY14" s="648"/>
      <c r="BZ14" s="648"/>
      <c r="CA14" s="648"/>
      <c r="CB14" s="657"/>
      <c r="CD14" s="662" t="s">
        <v>255</v>
      </c>
      <c r="CE14" s="663"/>
      <c r="CF14" s="663"/>
      <c r="CG14" s="663"/>
      <c r="CH14" s="663"/>
      <c r="CI14" s="663"/>
      <c r="CJ14" s="663"/>
      <c r="CK14" s="663"/>
      <c r="CL14" s="663"/>
      <c r="CM14" s="663"/>
      <c r="CN14" s="663"/>
      <c r="CO14" s="663"/>
      <c r="CP14" s="663"/>
      <c r="CQ14" s="664"/>
      <c r="CR14" s="647">
        <v>9094</v>
      </c>
      <c r="CS14" s="648"/>
      <c r="CT14" s="648"/>
      <c r="CU14" s="648"/>
      <c r="CV14" s="648"/>
      <c r="CW14" s="648"/>
      <c r="CX14" s="648"/>
      <c r="CY14" s="649"/>
      <c r="CZ14" s="650">
        <v>0.2</v>
      </c>
      <c r="DA14" s="650"/>
      <c r="DB14" s="650"/>
      <c r="DC14" s="650"/>
      <c r="DD14" s="656" t="s">
        <v>127</v>
      </c>
      <c r="DE14" s="648"/>
      <c r="DF14" s="648"/>
      <c r="DG14" s="648"/>
      <c r="DH14" s="648"/>
      <c r="DI14" s="648"/>
      <c r="DJ14" s="648"/>
      <c r="DK14" s="648"/>
      <c r="DL14" s="648"/>
      <c r="DM14" s="648"/>
      <c r="DN14" s="648"/>
      <c r="DO14" s="648"/>
      <c r="DP14" s="649"/>
      <c r="DQ14" s="656">
        <v>9094</v>
      </c>
      <c r="DR14" s="648"/>
      <c r="DS14" s="648"/>
      <c r="DT14" s="648"/>
      <c r="DU14" s="648"/>
      <c r="DV14" s="648"/>
      <c r="DW14" s="648"/>
      <c r="DX14" s="648"/>
      <c r="DY14" s="648"/>
      <c r="DZ14" s="648"/>
      <c r="EA14" s="648"/>
      <c r="EB14" s="648"/>
      <c r="EC14" s="657"/>
    </row>
    <row r="15" spans="2:143" ht="11.25" customHeight="1" x14ac:dyDescent="0.15">
      <c r="B15" s="644" t="s">
        <v>256</v>
      </c>
      <c r="C15" s="645"/>
      <c r="D15" s="645"/>
      <c r="E15" s="645"/>
      <c r="F15" s="645"/>
      <c r="G15" s="645"/>
      <c r="H15" s="645"/>
      <c r="I15" s="645"/>
      <c r="J15" s="645"/>
      <c r="K15" s="645"/>
      <c r="L15" s="645"/>
      <c r="M15" s="645"/>
      <c r="N15" s="645"/>
      <c r="O15" s="645"/>
      <c r="P15" s="645"/>
      <c r="Q15" s="646"/>
      <c r="R15" s="647" t="s">
        <v>127</v>
      </c>
      <c r="S15" s="648"/>
      <c r="T15" s="648"/>
      <c r="U15" s="648"/>
      <c r="V15" s="648"/>
      <c r="W15" s="648"/>
      <c r="X15" s="648"/>
      <c r="Y15" s="649"/>
      <c r="Z15" s="650" t="s">
        <v>127</v>
      </c>
      <c r="AA15" s="650"/>
      <c r="AB15" s="650"/>
      <c r="AC15" s="650"/>
      <c r="AD15" s="651" t="s">
        <v>127</v>
      </c>
      <c r="AE15" s="651"/>
      <c r="AF15" s="651"/>
      <c r="AG15" s="651"/>
      <c r="AH15" s="651"/>
      <c r="AI15" s="651"/>
      <c r="AJ15" s="651"/>
      <c r="AK15" s="651"/>
      <c r="AL15" s="652" t="s">
        <v>127</v>
      </c>
      <c r="AM15" s="653"/>
      <c r="AN15" s="653"/>
      <c r="AO15" s="654"/>
      <c r="AP15" s="644" t="s">
        <v>257</v>
      </c>
      <c r="AQ15" s="645"/>
      <c r="AR15" s="645"/>
      <c r="AS15" s="645"/>
      <c r="AT15" s="645"/>
      <c r="AU15" s="645"/>
      <c r="AV15" s="645"/>
      <c r="AW15" s="645"/>
      <c r="AX15" s="645"/>
      <c r="AY15" s="645"/>
      <c r="AZ15" s="645"/>
      <c r="BA15" s="645"/>
      <c r="BB15" s="645"/>
      <c r="BC15" s="645"/>
      <c r="BD15" s="645"/>
      <c r="BE15" s="645"/>
      <c r="BF15" s="646"/>
      <c r="BG15" s="647">
        <v>4698</v>
      </c>
      <c r="BH15" s="648"/>
      <c r="BI15" s="648"/>
      <c r="BJ15" s="648"/>
      <c r="BK15" s="648"/>
      <c r="BL15" s="648"/>
      <c r="BM15" s="648"/>
      <c r="BN15" s="649"/>
      <c r="BO15" s="650">
        <v>5</v>
      </c>
      <c r="BP15" s="650"/>
      <c r="BQ15" s="650"/>
      <c r="BR15" s="650"/>
      <c r="BS15" s="656" t="s">
        <v>127</v>
      </c>
      <c r="BT15" s="648"/>
      <c r="BU15" s="648"/>
      <c r="BV15" s="648"/>
      <c r="BW15" s="648"/>
      <c r="BX15" s="648"/>
      <c r="BY15" s="648"/>
      <c r="BZ15" s="648"/>
      <c r="CA15" s="648"/>
      <c r="CB15" s="657"/>
      <c r="CD15" s="662" t="s">
        <v>258</v>
      </c>
      <c r="CE15" s="663"/>
      <c r="CF15" s="663"/>
      <c r="CG15" s="663"/>
      <c r="CH15" s="663"/>
      <c r="CI15" s="663"/>
      <c r="CJ15" s="663"/>
      <c r="CK15" s="663"/>
      <c r="CL15" s="663"/>
      <c r="CM15" s="663"/>
      <c r="CN15" s="663"/>
      <c r="CO15" s="663"/>
      <c r="CP15" s="663"/>
      <c r="CQ15" s="664"/>
      <c r="CR15" s="647">
        <v>207665</v>
      </c>
      <c r="CS15" s="648"/>
      <c r="CT15" s="648"/>
      <c r="CU15" s="648"/>
      <c r="CV15" s="648"/>
      <c r="CW15" s="648"/>
      <c r="CX15" s="648"/>
      <c r="CY15" s="649"/>
      <c r="CZ15" s="650">
        <v>5.3</v>
      </c>
      <c r="DA15" s="650"/>
      <c r="DB15" s="650"/>
      <c r="DC15" s="650"/>
      <c r="DD15" s="656">
        <v>27970</v>
      </c>
      <c r="DE15" s="648"/>
      <c r="DF15" s="648"/>
      <c r="DG15" s="648"/>
      <c r="DH15" s="648"/>
      <c r="DI15" s="648"/>
      <c r="DJ15" s="648"/>
      <c r="DK15" s="648"/>
      <c r="DL15" s="648"/>
      <c r="DM15" s="648"/>
      <c r="DN15" s="648"/>
      <c r="DO15" s="648"/>
      <c r="DP15" s="649"/>
      <c r="DQ15" s="656">
        <v>166563</v>
      </c>
      <c r="DR15" s="648"/>
      <c r="DS15" s="648"/>
      <c r="DT15" s="648"/>
      <c r="DU15" s="648"/>
      <c r="DV15" s="648"/>
      <c r="DW15" s="648"/>
      <c r="DX15" s="648"/>
      <c r="DY15" s="648"/>
      <c r="DZ15" s="648"/>
      <c r="EA15" s="648"/>
      <c r="EB15" s="648"/>
      <c r="EC15" s="657"/>
    </row>
    <row r="16" spans="2:143" ht="11.25" customHeight="1" x14ac:dyDescent="0.15">
      <c r="B16" s="644" t="s">
        <v>259</v>
      </c>
      <c r="C16" s="645"/>
      <c r="D16" s="645"/>
      <c r="E16" s="645"/>
      <c r="F16" s="645"/>
      <c r="G16" s="645"/>
      <c r="H16" s="645"/>
      <c r="I16" s="645"/>
      <c r="J16" s="645"/>
      <c r="K16" s="645"/>
      <c r="L16" s="645"/>
      <c r="M16" s="645"/>
      <c r="N16" s="645"/>
      <c r="O16" s="645"/>
      <c r="P16" s="645"/>
      <c r="Q16" s="646"/>
      <c r="R16" s="647">
        <v>2205</v>
      </c>
      <c r="S16" s="648"/>
      <c r="T16" s="648"/>
      <c r="U16" s="648"/>
      <c r="V16" s="648"/>
      <c r="W16" s="648"/>
      <c r="X16" s="648"/>
      <c r="Y16" s="649"/>
      <c r="Z16" s="650">
        <v>0.1</v>
      </c>
      <c r="AA16" s="650"/>
      <c r="AB16" s="650"/>
      <c r="AC16" s="650"/>
      <c r="AD16" s="651">
        <v>2205</v>
      </c>
      <c r="AE16" s="651"/>
      <c r="AF16" s="651"/>
      <c r="AG16" s="651"/>
      <c r="AH16" s="651"/>
      <c r="AI16" s="651"/>
      <c r="AJ16" s="651"/>
      <c r="AK16" s="651"/>
      <c r="AL16" s="652">
        <v>0.2</v>
      </c>
      <c r="AM16" s="653"/>
      <c r="AN16" s="653"/>
      <c r="AO16" s="654"/>
      <c r="AP16" s="644" t="s">
        <v>260</v>
      </c>
      <c r="AQ16" s="645"/>
      <c r="AR16" s="645"/>
      <c r="AS16" s="645"/>
      <c r="AT16" s="645"/>
      <c r="AU16" s="645"/>
      <c r="AV16" s="645"/>
      <c r="AW16" s="645"/>
      <c r="AX16" s="645"/>
      <c r="AY16" s="645"/>
      <c r="AZ16" s="645"/>
      <c r="BA16" s="645"/>
      <c r="BB16" s="645"/>
      <c r="BC16" s="645"/>
      <c r="BD16" s="645"/>
      <c r="BE16" s="645"/>
      <c r="BF16" s="646"/>
      <c r="BG16" s="647" t="s">
        <v>174</v>
      </c>
      <c r="BH16" s="648"/>
      <c r="BI16" s="648"/>
      <c r="BJ16" s="648"/>
      <c r="BK16" s="648"/>
      <c r="BL16" s="648"/>
      <c r="BM16" s="648"/>
      <c r="BN16" s="649"/>
      <c r="BO16" s="650" t="s">
        <v>174</v>
      </c>
      <c r="BP16" s="650"/>
      <c r="BQ16" s="650"/>
      <c r="BR16" s="650"/>
      <c r="BS16" s="656" t="s">
        <v>127</v>
      </c>
      <c r="BT16" s="648"/>
      <c r="BU16" s="648"/>
      <c r="BV16" s="648"/>
      <c r="BW16" s="648"/>
      <c r="BX16" s="648"/>
      <c r="BY16" s="648"/>
      <c r="BZ16" s="648"/>
      <c r="CA16" s="648"/>
      <c r="CB16" s="657"/>
      <c r="CD16" s="662" t="s">
        <v>261</v>
      </c>
      <c r="CE16" s="663"/>
      <c r="CF16" s="663"/>
      <c r="CG16" s="663"/>
      <c r="CH16" s="663"/>
      <c r="CI16" s="663"/>
      <c r="CJ16" s="663"/>
      <c r="CK16" s="663"/>
      <c r="CL16" s="663"/>
      <c r="CM16" s="663"/>
      <c r="CN16" s="663"/>
      <c r="CO16" s="663"/>
      <c r="CP16" s="663"/>
      <c r="CQ16" s="664"/>
      <c r="CR16" s="647" t="s">
        <v>127</v>
      </c>
      <c r="CS16" s="648"/>
      <c r="CT16" s="648"/>
      <c r="CU16" s="648"/>
      <c r="CV16" s="648"/>
      <c r="CW16" s="648"/>
      <c r="CX16" s="648"/>
      <c r="CY16" s="649"/>
      <c r="CZ16" s="650" t="s">
        <v>127</v>
      </c>
      <c r="DA16" s="650"/>
      <c r="DB16" s="650"/>
      <c r="DC16" s="650"/>
      <c r="DD16" s="656" t="s">
        <v>127</v>
      </c>
      <c r="DE16" s="648"/>
      <c r="DF16" s="648"/>
      <c r="DG16" s="648"/>
      <c r="DH16" s="648"/>
      <c r="DI16" s="648"/>
      <c r="DJ16" s="648"/>
      <c r="DK16" s="648"/>
      <c r="DL16" s="648"/>
      <c r="DM16" s="648"/>
      <c r="DN16" s="648"/>
      <c r="DO16" s="648"/>
      <c r="DP16" s="649"/>
      <c r="DQ16" s="656" t="s">
        <v>127</v>
      </c>
      <c r="DR16" s="648"/>
      <c r="DS16" s="648"/>
      <c r="DT16" s="648"/>
      <c r="DU16" s="648"/>
      <c r="DV16" s="648"/>
      <c r="DW16" s="648"/>
      <c r="DX16" s="648"/>
      <c r="DY16" s="648"/>
      <c r="DZ16" s="648"/>
      <c r="EA16" s="648"/>
      <c r="EB16" s="648"/>
      <c r="EC16" s="657"/>
    </row>
    <row r="17" spans="2:133" ht="11.25" customHeight="1" x14ac:dyDescent="0.15">
      <c r="B17" s="644" t="s">
        <v>262</v>
      </c>
      <c r="C17" s="645"/>
      <c r="D17" s="645"/>
      <c r="E17" s="645"/>
      <c r="F17" s="645"/>
      <c r="G17" s="645"/>
      <c r="H17" s="645"/>
      <c r="I17" s="645"/>
      <c r="J17" s="645"/>
      <c r="K17" s="645"/>
      <c r="L17" s="645"/>
      <c r="M17" s="645"/>
      <c r="N17" s="645"/>
      <c r="O17" s="645"/>
      <c r="P17" s="645"/>
      <c r="Q17" s="646"/>
      <c r="R17" s="647">
        <v>283</v>
      </c>
      <c r="S17" s="648"/>
      <c r="T17" s="648"/>
      <c r="U17" s="648"/>
      <c r="V17" s="648"/>
      <c r="W17" s="648"/>
      <c r="X17" s="648"/>
      <c r="Y17" s="649"/>
      <c r="Z17" s="650">
        <v>0</v>
      </c>
      <c r="AA17" s="650"/>
      <c r="AB17" s="650"/>
      <c r="AC17" s="650"/>
      <c r="AD17" s="651">
        <v>283</v>
      </c>
      <c r="AE17" s="651"/>
      <c r="AF17" s="651"/>
      <c r="AG17" s="651"/>
      <c r="AH17" s="651"/>
      <c r="AI17" s="651"/>
      <c r="AJ17" s="651"/>
      <c r="AK17" s="651"/>
      <c r="AL17" s="652">
        <v>0</v>
      </c>
      <c r="AM17" s="653"/>
      <c r="AN17" s="653"/>
      <c r="AO17" s="654"/>
      <c r="AP17" s="644" t="s">
        <v>263</v>
      </c>
      <c r="AQ17" s="645"/>
      <c r="AR17" s="645"/>
      <c r="AS17" s="645"/>
      <c r="AT17" s="645"/>
      <c r="AU17" s="645"/>
      <c r="AV17" s="645"/>
      <c r="AW17" s="645"/>
      <c r="AX17" s="645"/>
      <c r="AY17" s="645"/>
      <c r="AZ17" s="645"/>
      <c r="BA17" s="645"/>
      <c r="BB17" s="645"/>
      <c r="BC17" s="645"/>
      <c r="BD17" s="645"/>
      <c r="BE17" s="645"/>
      <c r="BF17" s="646"/>
      <c r="BG17" s="647" t="s">
        <v>128</v>
      </c>
      <c r="BH17" s="648"/>
      <c r="BI17" s="648"/>
      <c r="BJ17" s="648"/>
      <c r="BK17" s="648"/>
      <c r="BL17" s="648"/>
      <c r="BM17" s="648"/>
      <c r="BN17" s="649"/>
      <c r="BO17" s="650" t="s">
        <v>127</v>
      </c>
      <c r="BP17" s="650"/>
      <c r="BQ17" s="650"/>
      <c r="BR17" s="650"/>
      <c r="BS17" s="656" t="s">
        <v>127</v>
      </c>
      <c r="BT17" s="648"/>
      <c r="BU17" s="648"/>
      <c r="BV17" s="648"/>
      <c r="BW17" s="648"/>
      <c r="BX17" s="648"/>
      <c r="BY17" s="648"/>
      <c r="BZ17" s="648"/>
      <c r="CA17" s="648"/>
      <c r="CB17" s="657"/>
      <c r="CD17" s="662" t="s">
        <v>264</v>
      </c>
      <c r="CE17" s="663"/>
      <c r="CF17" s="663"/>
      <c r="CG17" s="663"/>
      <c r="CH17" s="663"/>
      <c r="CI17" s="663"/>
      <c r="CJ17" s="663"/>
      <c r="CK17" s="663"/>
      <c r="CL17" s="663"/>
      <c r="CM17" s="663"/>
      <c r="CN17" s="663"/>
      <c r="CO17" s="663"/>
      <c r="CP17" s="663"/>
      <c r="CQ17" s="664"/>
      <c r="CR17" s="647">
        <v>258474</v>
      </c>
      <c r="CS17" s="648"/>
      <c r="CT17" s="648"/>
      <c r="CU17" s="648"/>
      <c r="CV17" s="648"/>
      <c r="CW17" s="648"/>
      <c r="CX17" s="648"/>
      <c r="CY17" s="649"/>
      <c r="CZ17" s="650">
        <v>6.6</v>
      </c>
      <c r="DA17" s="650"/>
      <c r="DB17" s="650"/>
      <c r="DC17" s="650"/>
      <c r="DD17" s="656" t="s">
        <v>127</v>
      </c>
      <c r="DE17" s="648"/>
      <c r="DF17" s="648"/>
      <c r="DG17" s="648"/>
      <c r="DH17" s="648"/>
      <c r="DI17" s="648"/>
      <c r="DJ17" s="648"/>
      <c r="DK17" s="648"/>
      <c r="DL17" s="648"/>
      <c r="DM17" s="648"/>
      <c r="DN17" s="648"/>
      <c r="DO17" s="648"/>
      <c r="DP17" s="649"/>
      <c r="DQ17" s="656">
        <v>258474</v>
      </c>
      <c r="DR17" s="648"/>
      <c r="DS17" s="648"/>
      <c r="DT17" s="648"/>
      <c r="DU17" s="648"/>
      <c r="DV17" s="648"/>
      <c r="DW17" s="648"/>
      <c r="DX17" s="648"/>
      <c r="DY17" s="648"/>
      <c r="DZ17" s="648"/>
      <c r="EA17" s="648"/>
      <c r="EB17" s="648"/>
      <c r="EC17" s="657"/>
    </row>
    <row r="18" spans="2:133" ht="11.25" customHeight="1" x14ac:dyDescent="0.15">
      <c r="B18" s="644" t="s">
        <v>265</v>
      </c>
      <c r="C18" s="645"/>
      <c r="D18" s="645"/>
      <c r="E18" s="645"/>
      <c r="F18" s="645"/>
      <c r="G18" s="645"/>
      <c r="H18" s="645"/>
      <c r="I18" s="645"/>
      <c r="J18" s="645"/>
      <c r="K18" s="645"/>
      <c r="L18" s="645"/>
      <c r="M18" s="645"/>
      <c r="N18" s="645"/>
      <c r="O18" s="645"/>
      <c r="P18" s="645"/>
      <c r="Q18" s="646"/>
      <c r="R18" s="647">
        <v>1131</v>
      </c>
      <c r="S18" s="648"/>
      <c r="T18" s="648"/>
      <c r="U18" s="648"/>
      <c r="V18" s="648"/>
      <c r="W18" s="648"/>
      <c r="X18" s="648"/>
      <c r="Y18" s="649"/>
      <c r="Z18" s="650">
        <v>0</v>
      </c>
      <c r="AA18" s="650"/>
      <c r="AB18" s="650"/>
      <c r="AC18" s="650"/>
      <c r="AD18" s="651">
        <v>1131</v>
      </c>
      <c r="AE18" s="651"/>
      <c r="AF18" s="651"/>
      <c r="AG18" s="651"/>
      <c r="AH18" s="651"/>
      <c r="AI18" s="651"/>
      <c r="AJ18" s="651"/>
      <c r="AK18" s="651"/>
      <c r="AL18" s="652">
        <v>0.1</v>
      </c>
      <c r="AM18" s="653"/>
      <c r="AN18" s="653"/>
      <c r="AO18" s="654"/>
      <c r="AP18" s="644" t="s">
        <v>266</v>
      </c>
      <c r="AQ18" s="645"/>
      <c r="AR18" s="645"/>
      <c r="AS18" s="645"/>
      <c r="AT18" s="645"/>
      <c r="AU18" s="645"/>
      <c r="AV18" s="645"/>
      <c r="AW18" s="645"/>
      <c r="AX18" s="645"/>
      <c r="AY18" s="645"/>
      <c r="AZ18" s="645"/>
      <c r="BA18" s="645"/>
      <c r="BB18" s="645"/>
      <c r="BC18" s="645"/>
      <c r="BD18" s="645"/>
      <c r="BE18" s="645"/>
      <c r="BF18" s="646"/>
      <c r="BG18" s="647" t="s">
        <v>127</v>
      </c>
      <c r="BH18" s="648"/>
      <c r="BI18" s="648"/>
      <c r="BJ18" s="648"/>
      <c r="BK18" s="648"/>
      <c r="BL18" s="648"/>
      <c r="BM18" s="648"/>
      <c r="BN18" s="649"/>
      <c r="BO18" s="650" t="s">
        <v>127</v>
      </c>
      <c r="BP18" s="650"/>
      <c r="BQ18" s="650"/>
      <c r="BR18" s="650"/>
      <c r="BS18" s="656" t="s">
        <v>174</v>
      </c>
      <c r="BT18" s="648"/>
      <c r="BU18" s="648"/>
      <c r="BV18" s="648"/>
      <c r="BW18" s="648"/>
      <c r="BX18" s="648"/>
      <c r="BY18" s="648"/>
      <c r="BZ18" s="648"/>
      <c r="CA18" s="648"/>
      <c r="CB18" s="657"/>
      <c r="CD18" s="662" t="s">
        <v>267</v>
      </c>
      <c r="CE18" s="663"/>
      <c r="CF18" s="663"/>
      <c r="CG18" s="663"/>
      <c r="CH18" s="663"/>
      <c r="CI18" s="663"/>
      <c r="CJ18" s="663"/>
      <c r="CK18" s="663"/>
      <c r="CL18" s="663"/>
      <c r="CM18" s="663"/>
      <c r="CN18" s="663"/>
      <c r="CO18" s="663"/>
      <c r="CP18" s="663"/>
      <c r="CQ18" s="664"/>
      <c r="CR18" s="647" t="s">
        <v>174</v>
      </c>
      <c r="CS18" s="648"/>
      <c r="CT18" s="648"/>
      <c r="CU18" s="648"/>
      <c r="CV18" s="648"/>
      <c r="CW18" s="648"/>
      <c r="CX18" s="648"/>
      <c r="CY18" s="649"/>
      <c r="CZ18" s="650" t="s">
        <v>127</v>
      </c>
      <c r="DA18" s="650"/>
      <c r="DB18" s="650"/>
      <c r="DC18" s="650"/>
      <c r="DD18" s="656" t="s">
        <v>127</v>
      </c>
      <c r="DE18" s="648"/>
      <c r="DF18" s="648"/>
      <c r="DG18" s="648"/>
      <c r="DH18" s="648"/>
      <c r="DI18" s="648"/>
      <c r="DJ18" s="648"/>
      <c r="DK18" s="648"/>
      <c r="DL18" s="648"/>
      <c r="DM18" s="648"/>
      <c r="DN18" s="648"/>
      <c r="DO18" s="648"/>
      <c r="DP18" s="649"/>
      <c r="DQ18" s="656" t="s">
        <v>127</v>
      </c>
      <c r="DR18" s="648"/>
      <c r="DS18" s="648"/>
      <c r="DT18" s="648"/>
      <c r="DU18" s="648"/>
      <c r="DV18" s="648"/>
      <c r="DW18" s="648"/>
      <c r="DX18" s="648"/>
      <c r="DY18" s="648"/>
      <c r="DZ18" s="648"/>
      <c r="EA18" s="648"/>
      <c r="EB18" s="648"/>
      <c r="EC18" s="657"/>
    </row>
    <row r="19" spans="2:133" ht="11.25" customHeight="1" x14ac:dyDescent="0.15">
      <c r="B19" s="644" t="s">
        <v>268</v>
      </c>
      <c r="C19" s="645"/>
      <c r="D19" s="645"/>
      <c r="E19" s="645"/>
      <c r="F19" s="645"/>
      <c r="G19" s="645"/>
      <c r="H19" s="645"/>
      <c r="I19" s="645"/>
      <c r="J19" s="645"/>
      <c r="K19" s="645"/>
      <c r="L19" s="645"/>
      <c r="M19" s="645"/>
      <c r="N19" s="645"/>
      <c r="O19" s="645"/>
      <c r="P19" s="645"/>
      <c r="Q19" s="646"/>
      <c r="R19" s="647">
        <v>45</v>
      </c>
      <c r="S19" s="648"/>
      <c r="T19" s="648"/>
      <c r="U19" s="648"/>
      <c r="V19" s="648"/>
      <c r="W19" s="648"/>
      <c r="X19" s="648"/>
      <c r="Y19" s="649"/>
      <c r="Z19" s="650">
        <v>0</v>
      </c>
      <c r="AA19" s="650"/>
      <c r="AB19" s="650"/>
      <c r="AC19" s="650"/>
      <c r="AD19" s="651">
        <v>45</v>
      </c>
      <c r="AE19" s="651"/>
      <c r="AF19" s="651"/>
      <c r="AG19" s="651"/>
      <c r="AH19" s="651"/>
      <c r="AI19" s="651"/>
      <c r="AJ19" s="651"/>
      <c r="AK19" s="651"/>
      <c r="AL19" s="652">
        <v>0</v>
      </c>
      <c r="AM19" s="653"/>
      <c r="AN19" s="653"/>
      <c r="AO19" s="654"/>
      <c r="AP19" s="644" t="s">
        <v>269</v>
      </c>
      <c r="AQ19" s="645"/>
      <c r="AR19" s="645"/>
      <c r="AS19" s="645"/>
      <c r="AT19" s="645"/>
      <c r="AU19" s="645"/>
      <c r="AV19" s="645"/>
      <c r="AW19" s="645"/>
      <c r="AX19" s="645"/>
      <c r="AY19" s="645"/>
      <c r="AZ19" s="645"/>
      <c r="BA19" s="645"/>
      <c r="BB19" s="645"/>
      <c r="BC19" s="645"/>
      <c r="BD19" s="645"/>
      <c r="BE19" s="645"/>
      <c r="BF19" s="646"/>
      <c r="BG19" s="647" t="s">
        <v>174</v>
      </c>
      <c r="BH19" s="648"/>
      <c r="BI19" s="648"/>
      <c r="BJ19" s="648"/>
      <c r="BK19" s="648"/>
      <c r="BL19" s="648"/>
      <c r="BM19" s="648"/>
      <c r="BN19" s="649"/>
      <c r="BO19" s="650" t="s">
        <v>127</v>
      </c>
      <c r="BP19" s="650"/>
      <c r="BQ19" s="650"/>
      <c r="BR19" s="650"/>
      <c r="BS19" s="656" t="s">
        <v>127</v>
      </c>
      <c r="BT19" s="648"/>
      <c r="BU19" s="648"/>
      <c r="BV19" s="648"/>
      <c r="BW19" s="648"/>
      <c r="BX19" s="648"/>
      <c r="BY19" s="648"/>
      <c r="BZ19" s="648"/>
      <c r="CA19" s="648"/>
      <c r="CB19" s="657"/>
      <c r="CD19" s="662" t="s">
        <v>270</v>
      </c>
      <c r="CE19" s="663"/>
      <c r="CF19" s="663"/>
      <c r="CG19" s="663"/>
      <c r="CH19" s="663"/>
      <c r="CI19" s="663"/>
      <c r="CJ19" s="663"/>
      <c r="CK19" s="663"/>
      <c r="CL19" s="663"/>
      <c r="CM19" s="663"/>
      <c r="CN19" s="663"/>
      <c r="CO19" s="663"/>
      <c r="CP19" s="663"/>
      <c r="CQ19" s="664"/>
      <c r="CR19" s="647" t="s">
        <v>127</v>
      </c>
      <c r="CS19" s="648"/>
      <c r="CT19" s="648"/>
      <c r="CU19" s="648"/>
      <c r="CV19" s="648"/>
      <c r="CW19" s="648"/>
      <c r="CX19" s="648"/>
      <c r="CY19" s="649"/>
      <c r="CZ19" s="650" t="s">
        <v>127</v>
      </c>
      <c r="DA19" s="650"/>
      <c r="DB19" s="650"/>
      <c r="DC19" s="650"/>
      <c r="DD19" s="656" t="s">
        <v>127</v>
      </c>
      <c r="DE19" s="648"/>
      <c r="DF19" s="648"/>
      <c r="DG19" s="648"/>
      <c r="DH19" s="648"/>
      <c r="DI19" s="648"/>
      <c r="DJ19" s="648"/>
      <c r="DK19" s="648"/>
      <c r="DL19" s="648"/>
      <c r="DM19" s="648"/>
      <c r="DN19" s="648"/>
      <c r="DO19" s="648"/>
      <c r="DP19" s="649"/>
      <c r="DQ19" s="656" t="s">
        <v>127</v>
      </c>
      <c r="DR19" s="648"/>
      <c r="DS19" s="648"/>
      <c r="DT19" s="648"/>
      <c r="DU19" s="648"/>
      <c r="DV19" s="648"/>
      <c r="DW19" s="648"/>
      <c r="DX19" s="648"/>
      <c r="DY19" s="648"/>
      <c r="DZ19" s="648"/>
      <c r="EA19" s="648"/>
      <c r="EB19" s="648"/>
      <c r="EC19" s="657"/>
    </row>
    <row r="20" spans="2:133" ht="11.25" customHeight="1" x14ac:dyDescent="0.15">
      <c r="B20" s="644" t="s">
        <v>271</v>
      </c>
      <c r="C20" s="645"/>
      <c r="D20" s="645"/>
      <c r="E20" s="645"/>
      <c r="F20" s="645"/>
      <c r="G20" s="645"/>
      <c r="H20" s="645"/>
      <c r="I20" s="645"/>
      <c r="J20" s="645"/>
      <c r="K20" s="645"/>
      <c r="L20" s="645"/>
      <c r="M20" s="645"/>
      <c r="N20" s="645"/>
      <c r="O20" s="645"/>
      <c r="P20" s="645"/>
      <c r="Q20" s="646"/>
      <c r="R20" s="647">
        <v>1053</v>
      </c>
      <c r="S20" s="648"/>
      <c r="T20" s="648"/>
      <c r="U20" s="648"/>
      <c r="V20" s="648"/>
      <c r="W20" s="648"/>
      <c r="X20" s="648"/>
      <c r="Y20" s="649"/>
      <c r="Z20" s="650">
        <v>0</v>
      </c>
      <c r="AA20" s="650"/>
      <c r="AB20" s="650"/>
      <c r="AC20" s="650"/>
      <c r="AD20" s="651">
        <v>1053</v>
      </c>
      <c r="AE20" s="651"/>
      <c r="AF20" s="651"/>
      <c r="AG20" s="651"/>
      <c r="AH20" s="651"/>
      <c r="AI20" s="651"/>
      <c r="AJ20" s="651"/>
      <c r="AK20" s="651"/>
      <c r="AL20" s="652">
        <v>0.1</v>
      </c>
      <c r="AM20" s="653"/>
      <c r="AN20" s="653"/>
      <c r="AO20" s="654"/>
      <c r="AP20" s="644" t="s">
        <v>272</v>
      </c>
      <c r="AQ20" s="645"/>
      <c r="AR20" s="645"/>
      <c r="AS20" s="645"/>
      <c r="AT20" s="645"/>
      <c r="AU20" s="645"/>
      <c r="AV20" s="645"/>
      <c r="AW20" s="645"/>
      <c r="AX20" s="645"/>
      <c r="AY20" s="645"/>
      <c r="AZ20" s="645"/>
      <c r="BA20" s="645"/>
      <c r="BB20" s="645"/>
      <c r="BC20" s="645"/>
      <c r="BD20" s="645"/>
      <c r="BE20" s="645"/>
      <c r="BF20" s="646"/>
      <c r="BG20" s="647" t="s">
        <v>127</v>
      </c>
      <c r="BH20" s="648"/>
      <c r="BI20" s="648"/>
      <c r="BJ20" s="648"/>
      <c r="BK20" s="648"/>
      <c r="BL20" s="648"/>
      <c r="BM20" s="648"/>
      <c r="BN20" s="649"/>
      <c r="BO20" s="650" t="s">
        <v>174</v>
      </c>
      <c r="BP20" s="650"/>
      <c r="BQ20" s="650"/>
      <c r="BR20" s="650"/>
      <c r="BS20" s="656" t="s">
        <v>127</v>
      </c>
      <c r="BT20" s="648"/>
      <c r="BU20" s="648"/>
      <c r="BV20" s="648"/>
      <c r="BW20" s="648"/>
      <c r="BX20" s="648"/>
      <c r="BY20" s="648"/>
      <c r="BZ20" s="648"/>
      <c r="CA20" s="648"/>
      <c r="CB20" s="657"/>
      <c r="CD20" s="662" t="s">
        <v>273</v>
      </c>
      <c r="CE20" s="663"/>
      <c r="CF20" s="663"/>
      <c r="CG20" s="663"/>
      <c r="CH20" s="663"/>
      <c r="CI20" s="663"/>
      <c r="CJ20" s="663"/>
      <c r="CK20" s="663"/>
      <c r="CL20" s="663"/>
      <c r="CM20" s="663"/>
      <c r="CN20" s="663"/>
      <c r="CO20" s="663"/>
      <c r="CP20" s="663"/>
      <c r="CQ20" s="664"/>
      <c r="CR20" s="647">
        <v>3924334</v>
      </c>
      <c r="CS20" s="648"/>
      <c r="CT20" s="648"/>
      <c r="CU20" s="648"/>
      <c r="CV20" s="648"/>
      <c r="CW20" s="648"/>
      <c r="CX20" s="648"/>
      <c r="CY20" s="649"/>
      <c r="CZ20" s="650">
        <v>100</v>
      </c>
      <c r="DA20" s="650"/>
      <c r="DB20" s="650"/>
      <c r="DC20" s="650"/>
      <c r="DD20" s="656">
        <v>1716839</v>
      </c>
      <c r="DE20" s="648"/>
      <c r="DF20" s="648"/>
      <c r="DG20" s="648"/>
      <c r="DH20" s="648"/>
      <c r="DI20" s="648"/>
      <c r="DJ20" s="648"/>
      <c r="DK20" s="648"/>
      <c r="DL20" s="648"/>
      <c r="DM20" s="648"/>
      <c r="DN20" s="648"/>
      <c r="DO20" s="648"/>
      <c r="DP20" s="649"/>
      <c r="DQ20" s="656">
        <v>2045925</v>
      </c>
      <c r="DR20" s="648"/>
      <c r="DS20" s="648"/>
      <c r="DT20" s="648"/>
      <c r="DU20" s="648"/>
      <c r="DV20" s="648"/>
      <c r="DW20" s="648"/>
      <c r="DX20" s="648"/>
      <c r="DY20" s="648"/>
      <c r="DZ20" s="648"/>
      <c r="EA20" s="648"/>
      <c r="EB20" s="648"/>
      <c r="EC20" s="657"/>
    </row>
    <row r="21" spans="2:133" ht="11.25" customHeight="1" x14ac:dyDescent="0.15">
      <c r="B21" s="644" t="s">
        <v>274</v>
      </c>
      <c r="C21" s="645"/>
      <c r="D21" s="645"/>
      <c r="E21" s="645"/>
      <c r="F21" s="645"/>
      <c r="G21" s="645"/>
      <c r="H21" s="645"/>
      <c r="I21" s="645"/>
      <c r="J21" s="645"/>
      <c r="K21" s="645"/>
      <c r="L21" s="645"/>
      <c r="M21" s="645"/>
      <c r="N21" s="645"/>
      <c r="O21" s="645"/>
      <c r="P21" s="645"/>
      <c r="Q21" s="646"/>
      <c r="R21" s="647">
        <v>33</v>
      </c>
      <c r="S21" s="648"/>
      <c r="T21" s="648"/>
      <c r="U21" s="648"/>
      <c r="V21" s="648"/>
      <c r="W21" s="648"/>
      <c r="X21" s="648"/>
      <c r="Y21" s="649"/>
      <c r="Z21" s="650">
        <v>0</v>
      </c>
      <c r="AA21" s="650"/>
      <c r="AB21" s="650"/>
      <c r="AC21" s="650"/>
      <c r="AD21" s="651">
        <v>33</v>
      </c>
      <c r="AE21" s="651"/>
      <c r="AF21" s="651"/>
      <c r="AG21" s="651"/>
      <c r="AH21" s="651"/>
      <c r="AI21" s="651"/>
      <c r="AJ21" s="651"/>
      <c r="AK21" s="651"/>
      <c r="AL21" s="652">
        <v>0</v>
      </c>
      <c r="AM21" s="653"/>
      <c r="AN21" s="653"/>
      <c r="AO21" s="654"/>
      <c r="AP21" s="666" t="s">
        <v>275</v>
      </c>
      <c r="AQ21" s="667"/>
      <c r="AR21" s="667"/>
      <c r="AS21" s="667"/>
      <c r="AT21" s="667"/>
      <c r="AU21" s="667"/>
      <c r="AV21" s="667"/>
      <c r="AW21" s="667"/>
      <c r="AX21" s="667"/>
      <c r="AY21" s="667"/>
      <c r="AZ21" s="667"/>
      <c r="BA21" s="667"/>
      <c r="BB21" s="667"/>
      <c r="BC21" s="667"/>
      <c r="BD21" s="667"/>
      <c r="BE21" s="667"/>
      <c r="BF21" s="668"/>
      <c r="BG21" s="647" t="s">
        <v>174</v>
      </c>
      <c r="BH21" s="648"/>
      <c r="BI21" s="648"/>
      <c r="BJ21" s="648"/>
      <c r="BK21" s="648"/>
      <c r="BL21" s="648"/>
      <c r="BM21" s="648"/>
      <c r="BN21" s="649"/>
      <c r="BO21" s="650" t="s">
        <v>127</v>
      </c>
      <c r="BP21" s="650"/>
      <c r="BQ21" s="650"/>
      <c r="BR21" s="650"/>
      <c r="BS21" s="656" t="s">
        <v>128</v>
      </c>
      <c r="BT21" s="648"/>
      <c r="BU21" s="648"/>
      <c r="BV21" s="648"/>
      <c r="BW21" s="648"/>
      <c r="BX21" s="648"/>
      <c r="BY21" s="648"/>
      <c r="BZ21" s="648"/>
      <c r="CA21" s="648"/>
      <c r="CB21" s="657"/>
      <c r="CD21" s="672"/>
      <c r="CE21" s="673"/>
      <c r="CF21" s="673"/>
      <c r="CG21" s="673"/>
      <c r="CH21" s="673"/>
      <c r="CI21" s="673"/>
      <c r="CJ21" s="673"/>
      <c r="CK21" s="673"/>
      <c r="CL21" s="673"/>
      <c r="CM21" s="673"/>
      <c r="CN21" s="673"/>
      <c r="CO21" s="673"/>
      <c r="CP21" s="673"/>
      <c r="CQ21" s="674"/>
      <c r="CR21" s="675"/>
      <c r="CS21" s="670"/>
      <c r="CT21" s="670"/>
      <c r="CU21" s="670"/>
      <c r="CV21" s="670"/>
      <c r="CW21" s="670"/>
      <c r="CX21" s="670"/>
      <c r="CY21" s="676"/>
      <c r="CZ21" s="677"/>
      <c r="DA21" s="677"/>
      <c r="DB21" s="677"/>
      <c r="DC21" s="677"/>
      <c r="DD21" s="669"/>
      <c r="DE21" s="670"/>
      <c r="DF21" s="670"/>
      <c r="DG21" s="670"/>
      <c r="DH21" s="670"/>
      <c r="DI21" s="670"/>
      <c r="DJ21" s="670"/>
      <c r="DK21" s="670"/>
      <c r="DL21" s="670"/>
      <c r="DM21" s="670"/>
      <c r="DN21" s="670"/>
      <c r="DO21" s="670"/>
      <c r="DP21" s="676"/>
      <c r="DQ21" s="669"/>
      <c r="DR21" s="670"/>
      <c r="DS21" s="670"/>
      <c r="DT21" s="670"/>
      <c r="DU21" s="670"/>
      <c r="DV21" s="670"/>
      <c r="DW21" s="670"/>
      <c r="DX21" s="670"/>
      <c r="DY21" s="670"/>
      <c r="DZ21" s="670"/>
      <c r="EA21" s="670"/>
      <c r="EB21" s="670"/>
      <c r="EC21" s="671"/>
    </row>
    <row r="22" spans="2:133" ht="11.25" customHeight="1" x14ac:dyDescent="0.15">
      <c r="B22" s="644" t="s">
        <v>276</v>
      </c>
      <c r="C22" s="645"/>
      <c r="D22" s="645"/>
      <c r="E22" s="645"/>
      <c r="F22" s="645"/>
      <c r="G22" s="645"/>
      <c r="H22" s="645"/>
      <c r="I22" s="645"/>
      <c r="J22" s="645"/>
      <c r="K22" s="645"/>
      <c r="L22" s="645"/>
      <c r="M22" s="645"/>
      <c r="N22" s="645"/>
      <c r="O22" s="645"/>
      <c r="P22" s="645"/>
      <c r="Q22" s="646"/>
      <c r="R22" s="647">
        <v>1183317</v>
      </c>
      <c r="S22" s="648"/>
      <c r="T22" s="648"/>
      <c r="U22" s="648"/>
      <c r="V22" s="648"/>
      <c r="W22" s="648"/>
      <c r="X22" s="648"/>
      <c r="Y22" s="649"/>
      <c r="Z22" s="650">
        <v>28</v>
      </c>
      <c r="AA22" s="650"/>
      <c r="AB22" s="650"/>
      <c r="AC22" s="650"/>
      <c r="AD22" s="651">
        <v>972777</v>
      </c>
      <c r="AE22" s="651"/>
      <c r="AF22" s="651"/>
      <c r="AG22" s="651"/>
      <c r="AH22" s="651"/>
      <c r="AI22" s="651"/>
      <c r="AJ22" s="651"/>
      <c r="AK22" s="651"/>
      <c r="AL22" s="652">
        <v>86.5</v>
      </c>
      <c r="AM22" s="653"/>
      <c r="AN22" s="653"/>
      <c r="AO22" s="654"/>
      <c r="AP22" s="666" t="s">
        <v>277</v>
      </c>
      <c r="AQ22" s="667"/>
      <c r="AR22" s="667"/>
      <c r="AS22" s="667"/>
      <c r="AT22" s="667"/>
      <c r="AU22" s="667"/>
      <c r="AV22" s="667"/>
      <c r="AW22" s="667"/>
      <c r="AX22" s="667"/>
      <c r="AY22" s="667"/>
      <c r="AZ22" s="667"/>
      <c r="BA22" s="667"/>
      <c r="BB22" s="667"/>
      <c r="BC22" s="667"/>
      <c r="BD22" s="667"/>
      <c r="BE22" s="667"/>
      <c r="BF22" s="668"/>
      <c r="BG22" s="647" t="s">
        <v>174</v>
      </c>
      <c r="BH22" s="648"/>
      <c r="BI22" s="648"/>
      <c r="BJ22" s="648"/>
      <c r="BK22" s="648"/>
      <c r="BL22" s="648"/>
      <c r="BM22" s="648"/>
      <c r="BN22" s="649"/>
      <c r="BO22" s="650" t="s">
        <v>174</v>
      </c>
      <c r="BP22" s="650"/>
      <c r="BQ22" s="650"/>
      <c r="BR22" s="650"/>
      <c r="BS22" s="656" t="s">
        <v>127</v>
      </c>
      <c r="BT22" s="648"/>
      <c r="BU22" s="648"/>
      <c r="BV22" s="648"/>
      <c r="BW22" s="648"/>
      <c r="BX22" s="648"/>
      <c r="BY22" s="648"/>
      <c r="BZ22" s="648"/>
      <c r="CA22" s="648"/>
      <c r="CB22" s="657"/>
      <c r="CD22" s="629" t="s">
        <v>278</v>
      </c>
      <c r="CE22" s="630"/>
      <c r="CF22" s="630"/>
      <c r="CG22" s="630"/>
      <c r="CH22" s="630"/>
      <c r="CI22" s="630"/>
      <c r="CJ22" s="630"/>
      <c r="CK22" s="630"/>
      <c r="CL22" s="630"/>
      <c r="CM22" s="630"/>
      <c r="CN22" s="630"/>
      <c r="CO22" s="630"/>
      <c r="CP22" s="630"/>
      <c r="CQ22" s="630"/>
      <c r="CR22" s="630"/>
      <c r="CS22" s="630"/>
      <c r="CT22" s="630"/>
      <c r="CU22" s="630"/>
      <c r="CV22" s="630"/>
      <c r="CW22" s="630"/>
      <c r="CX22" s="630"/>
      <c r="CY22" s="630"/>
      <c r="CZ22" s="630"/>
      <c r="DA22" s="630"/>
      <c r="DB22" s="630"/>
      <c r="DC22" s="630"/>
      <c r="DD22" s="630"/>
      <c r="DE22" s="630"/>
      <c r="DF22" s="630"/>
      <c r="DG22" s="630"/>
      <c r="DH22" s="630"/>
      <c r="DI22" s="630"/>
      <c r="DJ22" s="630"/>
      <c r="DK22" s="630"/>
      <c r="DL22" s="630"/>
      <c r="DM22" s="630"/>
      <c r="DN22" s="630"/>
      <c r="DO22" s="630"/>
      <c r="DP22" s="630"/>
      <c r="DQ22" s="630"/>
      <c r="DR22" s="630"/>
      <c r="DS22" s="630"/>
      <c r="DT22" s="630"/>
      <c r="DU22" s="630"/>
      <c r="DV22" s="630"/>
      <c r="DW22" s="630"/>
      <c r="DX22" s="630"/>
      <c r="DY22" s="630"/>
      <c r="DZ22" s="630"/>
      <c r="EA22" s="630"/>
      <c r="EB22" s="630"/>
      <c r="EC22" s="631"/>
    </row>
    <row r="23" spans="2:133" ht="11.25" customHeight="1" x14ac:dyDescent="0.15">
      <c r="B23" s="644" t="s">
        <v>279</v>
      </c>
      <c r="C23" s="645"/>
      <c r="D23" s="645"/>
      <c r="E23" s="645"/>
      <c r="F23" s="645"/>
      <c r="G23" s="645"/>
      <c r="H23" s="645"/>
      <c r="I23" s="645"/>
      <c r="J23" s="645"/>
      <c r="K23" s="645"/>
      <c r="L23" s="645"/>
      <c r="M23" s="645"/>
      <c r="N23" s="645"/>
      <c r="O23" s="645"/>
      <c r="P23" s="645"/>
      <c r="Q23" s="646"/>
      <c r="R23" s="647">
        <v>972777</v>
      </c>
      <c r="S23" s="648"/>
      <c r="T23" s="648"/>
      <c r="U23" s="648"/>
      <c r="V23" s="648"/>
      <c r="W23" s="648"/>
      <c r="X23" s="648"/>
      <c r="Y23" s="649"/>
      <c r="Z23" s="650">
        <v>23</v>
      </c>
      <c r="AA23" s="650"/>
      <c r="AB23" s="650"/>
      <c r="AC23" s="650"/>
      <c r="AD23" s="651">
        <v>972777</v>
      </c>
      <c r="AE23" s="651"/>
      <c r="AF23" s="651"/>
      <c r="AG23" s="651"/>
      <c r="AH23" s="651"/>
      <c r="AI23" s="651"/>
      <c r="AJ23" s="651"/>
      <c r="AK23" s="651"/>
      <c r="AL23" s="652">
        <v>86.5</v>
      </c>
      <c r="AM23" s="653"/>
      <c r="AN23" s="653"/>
      <c r="AO23" s="654"/>
      <c r="AP23" s="666" t="s">
        <v>280</v>
      </c>
      <c r="AQ23" s="667"/>
      <c r="AR23" s="667"/>
      <c r="AS23" s="667"/>
      <c r="AT23" s="667"/>
      <c r="AU23" s="667"/>
      <c r="AV23" s="667"/>
      <c r="AW23" s="667"/>
      <c r="AX23" s="667"/>
      <c r="AY23" s="667"/>
      <c r="AZ23" s="667"/>
      <c r="BA23" s="667"/>
      <c r="BB23" s="667"/>
      <c r="BC23" s="667"/>
      <c r="BD23" s="667"/>
      <c r="BE23" s="667"/>
      <c r="BF23" s="668"/>
      <c r="BG23" s="647" t="s">
        <v>127</v>
      </c>
      <c r="BH23" s="648"/>
      <c r="BI23" s="648"/>
      <c r="BJ23" s="648"/>
      <c r="BK23" s="648"/>
      <c r="BL23" s="648"/>
      <c r="BM23" s="648"/>
      <c r="BN23" s="649"/>
      <c r="BO23" s="650" t="s">
        <v>127</v>
      </c>
      <c r="BP23" s="650"/>
      <c r="BQ23" s="650"/>
      <c r="BR23" s="650"/>
      <c r="BS23" s="656" t="s">
        <v>174</v>
      </c>
      <c r="BT23" s="648"/>
      <c r="BU23" s="648"/>
      <c r="BV23" s="648"/>
      <c r="BW23" s="648"/>
      <c r="BX23" s="648"/>
      <c r="BY23" s="648"/>
      <c r="BZ23" s="648"/>
      <c r="CA23" s="648"/>
      <c r="CB23" s="657"/>
      <c r="CD23" s="629" t="s">
        <v>220</v>
      </c>
      <c r="CE23" s="630"/>
      <c r="CF23" s="630"/>
      <c r="CG23" s="630"/>
      <c r="CH23" s="630"/>
      <c r="CI23" s="630"/>
      <c r="CJ23" s="630"/>
      <c r="CK23" s="630"/>
      <c r="CL23" s="630"/>
      <c r="CM23" s="630"/>
      <c r="CN23" s="630"/>
      <c r="CO23" s="630"/>
      <c r="CP23" s="630"/>
      <c r="CQ23" s="631"/>
      <c r="CR23" s="629" t="s">
        <v>281</v>
      </c>
      <c r="CS23" s="630"/>
      <c r="CT23" s="630"/>
      <c r="CU23" s="630"/>
      <c r="CV23" s="630"/>
      <c r="CW23" s="630"/>
      <c r="CX23" s="630"/>
      <c r="CY23" s="631"/>
      <c r="CZ23" s="629" t="s">
        <v>282</v>
      </c>
      <c r="DA23" s="630"/>
      <c r="DB23" s="630"/>
      <c r="DC23" s="631"/>
      <c r="DD23" s="629" t="s">
        <v>283</v>
      </c>
      <c r="DE23" s="630"/>
      <c r="DF23" s="630"/>
      <c r="DG23" s="630"/>
      <c r="DH23" s="630"/>
      <c r="DI23" s="630"/>
      <c r="DJ23" s="630"/>
      <c r="DK23" s="631"/>
      <c r="DL23" s="678" t="s">
        <v>284</v>
      </c>
      <c r="DM23" s="679"/>
      <c r="DN23" s="679"/>
      <c r="DO23" s="679"/>
      <c r="DP23" s="679"/>
      <c r="DQ23" s="679"/>
      <c r="DR23" s="679"/>
      <c r="DS23" s="679"/>
      <c r="DT23" s="679"/>
      <c r="DU23" s="679"/>
      <c r="DV23" s="680"/>
      <c r="DW23" s="629" t="s">
        <v>285</v>
      </c>
      <c r="DX23" s="630"/>
      <c r="DY23" s="630"/>
      <c r="DZ23" s="630"/>
      <c r="EA23" s="630"/>
      <c r="EB23" s="630"/>
      <c r="EC23" s="631"/>
    </row>
    <row r="24" spans="2:133" ht="11.25" customHeight="1" x14ac:dyDescent="0.15">
      <c r="B24" s="644" t="s">
        <v>286</v>
      </c>
      <c r="C24" s="645"/>
      <c r="D24" s="645"/>
      <c r="E24" s="645"/>
      <c r="F24" s="645"/>
      <c r="G24" s="645"/>
      <c r="H24" s="645"/>
      <c r="I24" s="645"/>
      <c r="J24" s="645"/>
      <c r="K24" s="645"/>
      <c r="L24" s="645"/>
      <c r="M24" s="645"/>
      <c r="N24" s="645"/>
      <c r="O24" s="645"/>
      <c r="P24" s="645"/>
      <c r="Q24" s="646"/>
      <c r="R24" s="647">
        <v>210540</v>
      </c>
      <c r="S24" s="648"/>
      <c r="T24" s="648"/>
      <c r="U24" s="648"/>
      <c r="V24" s="648"/>
      <c r="W24" s="648"/>
      <c r="X24" s="648"/>
      <c r="Y24" s="649"/>
      <c r="Z24" s="650">
        <v>5</v>
      </c>
      <c r="AA24" s="650"/>
      <c r="AB24" s="650"/>
      <c r="AC24" s="650"/>
      <c r="AD24" s="651" t="s">
        <v>127</v>
      </c>
      <c r="AE24" s="651"/>
      <c r="AF24" s="651"/>
      <c r="AG24" s="651"/>
      <c r="AH24" s="651"/>
      <c r="AI24" s="651"/>
      <c r="AJ24" s="651"/>
      <c r="AK24" s="651"/>
      <c r="AL24" s="652" t="s">
        <v>174</v>
      </c>
      <c r="AM24" s="653"/>
      <c r="AN24" s="653"/>
      <c r="AO24" s="654"/>
      <c r="AP24" s="666" t="s">
        <v>287</v>
      </c>
      <c r="AQ24" s="667"/>
      <c r="AR24" s="667"/>
      <c r="AS24" s="667"/>
      <c r="AT24" s="667"/>
      <c r="AU24" s="667"/>
      <c r="AV24" s="667"/>
      <c r="AW24" s="667"/>
      <c r="AX24" s="667"/>
      <c r="AY24" s="667"/>
      <c r="AZ24" s="667"/>
      <c r="BA24" s="667"/>
      <c r="BB24" s="667"/>
      <c r="BC24" s="667"/>
      <c r="BD24" s="667"/>
      <c r="BE24" s="667"/>
      <c r="BF24" s="668"/>
      <c r="BG24" s="647" t="s">
        <v>127</v>
      </c>
      <c r="BH24" s="648"/>
      <c r="BI24" s="648"/>
      <c r="BJ24" s="648"/>
      <c r="BK24" s="648"/>
      <c r="BL24" s="648"/>
      <c r="BM24" s="648"/>
      <c r="BN24" s="649"/>
      <c r="BO24" s="650" t="s">
        <v>174</v>
      </c>
      <c r="BP24" s="650"/>
      <c r="BQ24" s="650"/>
      <c r="BR24" s="650"/>
      <c r="BS24" s="656" t="s">
        <v>127</v>
      </c>
      <c r="BT24" s="648"/>
      <c r="BU24" s="648"/>
      <c r="BV24" s="648"/>
      <c r="BW24" s="648"/>
      <c r="BX24" s="648"/>
      <c r="BY24" s="648"/>
      <c r="BZ24" s="648"/>
      <c r="CA24" s="648"/>
      <c r="CB24" s="657"/>
      <c r="CD24" s="658" t="s">
        <v>288</v>
      </c>
      <c r="CE24" s="659"/>
      <c r="CF24" s="659"/>
      <c r="CG24" s="659"/>
      <c r="CH24" s="659"/>
      <c r="CI24" s="659"/>
      <c r="CJ24" s="659"/>
      <c r="CK24" s="659"/>
      <c r="CL24" s="659"/>
      <c r="CM24" s="659"/>
      <c r="CN24" s="659"/>
      <c r="CO24" s="659"/>
      <c r="CP24" s="659"/>
      <c r="CQ24" s="660"/>
      <c r="CR24" s="636">
        <v>752698</v>
      </c>
      <c r="CS24" s="637"/>
      <c r="CT24" s="637"/>
      <c r="CU24" s="637"/>
      <c r="CV24" s="637"/>
      <c r="CW24" s="637"/>
      <c r="CX24" s="637"/>
      <c r="CY24" s="638"/>
      <c r="CZ24" s="641">
        <v>19.2</v>
      </c>
      <c r="DA24" s="642"/>
      <c r="DB24" s="642"/>
      <c r="DC24" s="661"/>
      <c r="DD24" s="681">
        <v>709087</v>
      </c>
      <c r="DE24" s="637"/>
      <c r="DF24" s="637"/>
      <c r="DG24" s="637"/>
      <c r="DH24" s="637"/>
      <c r="DI24" s="637"/>
      <c r="DJ24" s="637"/>
      <c r="DK24" s="638"/>
      <c r="DL24" s="681">
        <v>709087</v>
      </c>
      <c r="DM24" s="637"/>
      <c r="DN24" s="637"/>
      <c r="DO24" s="637"/>
      <c r="DP24" s="637"/>
      <c r="DQ24" s="637"/>
      <c r="DR24" s="637"/>
      <c r="DS24" s="637"/>
      <c r="DT24" s="637"/>
      <c r="DU24" s="637"/>
      <c r="DV24" s="638"/>
      <c r="DW24" s="641">
        <v>61.4</v>
      </c>
      <c r="DX24" s="642"/>
      <c r="DY24" s="642"/>
      <c r="DZ24" s="642"/>
      <c r="EA24" s="642"/>
      <c r="EB24" s="642"/>
      <c r="EC24" s="643"/>
    </row>
    <row r="25" spans="2:133" ht="11.25" customHeight="1" x14ac:dyDescent="0.15">
      <c r="B25" s="644" t="s">
        <v>289</v>
      </c>
      <c r="C25" s="645"/>
      <c r="D25" s="645"/>
      <c r="E25" s="645"/>
      <c r="F25" s="645"/>
      <c r="G25" s="645"/>
      <c r="H25" s="645"/>
      <c r="I25" s="645"/>
      <c r="J25" s="645"/>
      <c r="K25" s="645"/>
      <c r="L25" s="645"/>
      <c r="M25" s="645"/>
      <c r="N25" s="645"/>
      <c r="O25" s="645"/>
      <c r="P25" s="645"/>
      <c r="Q25" s="646"/>
      <c r="R25" s="647" t="s">
        <v>174</v>
      </c>
      <c r="S25" s="648"/>
      <c r="T25" s="648"/>
      <c r="U25" s="648"/>
      <c r="V25" s="648"/>
      <c r="W25" s="648"/>
      <c r="X25" s="648"/>
      <c r="Y25" s="649"/>
      <c r="Z25" s="650" t="s">
        <v>127</v>
      </c>
      <c r="AA25" s="650"/>
      <c r="AB25" s="650"/>
      <c r="AC25" s="650"/>
      <c r="AD25" s="651" t="s">
        <v>127</v>
      </c>
      <c r="AE25" s="651"/>
      <c r="AF25" s="651"/>
      <c r="AG25" s="651"/>
      <c r="AH25" s="651"/>
      <c r="AI25" s="651"/>
      <c r="AJ25" s="651"/>
      <c r="AK25" s="651"/>
      <c r="AL25" s="652" t="s">
        <v>127</v>
      </c>
      <c r="AM25" s="653"/>
      <c r="AN25" s="653"/>
      <c r="AO25" s="654"/>
      <c r="AP25" s="666" t="s">
        <v>290</v>
      </c>
      <c r="AQ25" s="667"/>
      <c r="AR25" s="667"/>
      <c r="AS25" s="667"/>
      <c r="AT25" s="667"/>
      <c r="AU25" s="667"/>
      <c r="AV25" s="667"/>
      <c r="AW25" s="667"/>
      <c r="AX25" s="667"/>
      <c r="AY25" s="667"/>
      <c r="AZ25" s="667"/>
      <c r="BA25" s="667"/>
      <c r="BB25" s="667"/>
      <c r="BC25" s="667"/>
      <c r="BD25" s="667"/>
      <c r="BE25" s="667"/>
      <c r="BF25" s="668"/>
      <c r="BG25" s="647" t="s">
        <v>127</v>
      </c>
      <c r="BH25" s="648"/>
      <c r="BI25" s="648"/>
      <c r="BJ25" s="648"/>
      <c r="BK25" s="648"/>
      <c r="BL25" s="648"/>
      <c r="BM25" s="648"/>
      <c r="BN25" s="649"/>
      <c r="BO25" s="650" t="s">
        <v>127</v>
      </c>
      <c r="BP25" s="650"/>
      <c r="BQ25" s="650"/>
      <c r="BR25" s="650"/>
      <c r="BS25" s="656" t="s">
        <v>174</v>
      </c>
      <c r="BT25" s="648"/>
      <c r="BU25" s="648"/>
      <c r="BV25" s="648"/>
      <c r="BW25" s="648"/>
      <c r="BX25" s="648"/>
      <c r="BY25" s="648"/>
      <c r="BZ25" s="648"/>
      <c r="CA25" s="648"/>
      <c r="CB25" s="657"/>
      <c r="CD25" s="662" t="s">
        <v>291</v>
      </c>
      <c r="CE25" s="663"/>
      <c r="CF25" s="663"/>
      <c r="CG25" s="663"/>
      <c r="CH25" s="663"/>
      <c r="CI25" s="663"/>
      <c r="CJ25" s="663"/>
      <c r="CK25" s="663"/>
      <c r="CL25" s="663"/>
      <c r="CM25" s="663"/>
      <c r="CN25" s="663"/>
      <c r="CO25" s="663"/>
      <c r="CP25" s="663"/>
      <c r="CQ25" s="664"/>
      <c r="CR25" s="647">
        <v>461238</v>
      </c>
      <c r="CS25" s="684"/>
      <c r="CT25" s="684"/>
      <c r="CU25" s="684"/>
      <c r="CV25" s="684"/>
      <c r="CW25" s="684"/>
      <c r="CX25" s="684"/>
      <c r="CY25" s="685"/>
      <c r="CZ25" s="652">
        <v>11.8</v>
      </c>
      <c r="DA25" s="682"/>
      <c r="DB25" s="682"/>
      <c r="DC25" s="686"/>
      <c r="DD25" s="656">
        <v>439729</v>
      </c>
      <c r="DE25" s="684"/>
      <c r="DF25" s="684"/>
      <c r="DG25" s="684"/>
      <c r="DH25" s="684"/>
      <c r="DI25" s="684"/>
      <c r="DJ25" s="684"/>
      <c r="DK25" s="685"/>
      <c r="DL25" s="656">
        <v>439729</v>
      </c>
      <c r="DM25" s="684"/>
      <c r="DN25" s="684"/>
      <c r="DO25" s="684"/>
      <c r="DP25" s="684"/>
      <c r="DQ25" s="684"/>
      <c r="DR25" s="684"/>
      <c r="DS25" s="684"/>
      <c r="DT25" s="684"/>
      <c r="DU25" s="684"/>
      <c r="DV25" s="685"/>
      <c r="DW25" s="652">
        <v>38.1</v>
      </c>
      <c r="DX25" s="682"/>
      <c r="DY25" s="682"/>
      <c r="DZ25" s="682"/>
      <c r="EA25" s="682"/>
      <c r="EB25" s="682"/>
      <c r="EC25" s="683"/>
    </row>
    <row r="26" spans="2:133" ht="11.25" customHeight="1" x14ac:dyDescent="0.15">
      <c r="B26" s="644" t="s">
        <v>292</v>
      </c>
      <c r="C26" s="645"/>
      <c r="D26" s="645"/>
      <c r="E26" s="645"/>
      <c r="F26" s="645"/>
      <c r="G26" s="645"/>
      <c r="H26" s="645"/>
      <c r="I26" s="645"/>
      <c r="J26" s="645"/>
      <c r="K26" s="645"/>
      <c r="L26" s="645"/>
      <c r="M26" s="645"/>
      <c r="N26" s="645"/>
      <c r="O26" s="645"/>
      <c r="P26" s="645"/>
      <c r="Q26" s="646"/>
      <c r="R26" s="647">
        <v>1334384</v>
      </c>
      <c r="S26" s="648"/>
      <c r="T26" s="648"/>
      <c r="U26" s="648"/>
      <c r="V26" s="648"/>
      <c r="W26" s="648"/>
      <c r="X26" s="648"/>
      <c r="Y26" s="649"/>
      <c r="Z26" s="650">
        <v>31.5</v>
      </c>
      <c r="AA26" s="650"/>
      <c r="AB26" s="650"/>
      <c r="AC26" s="650"/>
      <c r="AD26" s="651">
        <v>1123844</v>
      </c>
      <c r="AE26" s="651"/>
      <c r="AF26" s="651"/>
      <c r="AG26" s="651"/>
      <c r="AH26" s="651"/>
      <c r="AI26" s="651"/>
      <c r="AJ26" s="651"/>
      <c r="AK26" s="651"/>
      <c r="AL26" s="652">
        <v>99.9</v>
      </c>
      <c r="AM26" s="653"/>
      <c r="AN26" s="653"/>
      <c r="AO26" s="654"/>
      <c r="AP26" s="666" t="s">
        <v>293</v>
      </c>
      <c r="AQ26" s="693"/>
      <c r="AR26" s="693"/>
      <c r="AS26" s="693"/>
      <c r="AT26" s="693"/>
      <c r="AU26" s="693"/>
      <c r="AV26" s="693"/>
      <c r="AW26" s="693"/>
      <c r="AX26" s="693"/>
      <c r="AY26" s="693"/>
      <c r="AZ26" s="693"/>
      <c r="BA26" s="693"/>
      <c r="BB26" s="693"/>
      <c r="BC26" s="693"/>
      <c r="BD26" s="693"/>
      <c r="BE26" s="693"/>
      <c r="BF26" s="668"/>
      <c r="BG26" s="647" t="s">
        <v>127</v>
      </c>
      <c r="BH26" s="648"/>
      <c r="BI26" s="648"/>
      <c r="BJ26" s="648"/>
      <c r="BK26" s="648"/>
      <c r="BL26" s="648"/>
      <c r="BM26" s="648"/>
      <c r="BN26" s="649"/>
      <c r="BO26" s="650" t="s">
        <v>174</v>
      </c>
      <c r="BP26" s="650"/>
      <c r="BQ26" s="650"/>
      <c r="BR26" s="650"/>
      <c r="BS26" s="656" t="s">
        <v>128</v>
      </c>
      <c r="BT26" s="648"/>
      <c r="BU26" s="648"/>
      <c r="BV26" s="648"/>
      <c r="BW26" s="648"/>
      <c r="BX26" s="648"/>
      <c r="BY26" s="648"/>
      <c r="BZ26" s="648"/>
      <c r="CA26" s="648"/>
      <c r="CB26" s="657"/>
      <c r="CD26" s="662" t="s">
        <v>294</v>
      </c>
      <c r="CE26" s="663"/>
      <c r="CF26" s="663"/>
      <c r="CG26" s="663"/>
      <c r="CH26" s="663"/>
      <c r="CI26" s="663"/>
      <c r="CJ26" s="663"/>
      <c r="CK26" s="663"/>
      <c r="CL26" s="663"/>
      <c r="CM26" s="663"/>
      <c r="CN26" s="663"/>
      <c r="CO26" s="663"/>
      <c r="CP26" s="663"/>
      <c r="CQ26" s="664"/>
      <c r="CR26" s="647">
        <v>231808</v>
      </c>
      <c r="CS26" s="648"/>
      <c r="CT26" s="648"/>
      <c r="CU26" s="648"/>
      <c r="CV26" s="648"/>
      <c r="CW26" s="648"/>
      <c r="CX26" s="648"/>
      <c r="CY26" s="649"/>
      <c r="CZ26" s="652">
        <v>5.9</v>
      </c>
      <c r="DA26" s="682"/>
      <c r="DB26" s="682"/>
      <c r="DC26" s="686"/>
      <c r="DD26" s="656">
        <v>231808</v>
      </c>
      <c r="DE26" s="648"/>
      <c r="DF26" s="648"/>
      <c r="DG26" s="648"/>
      <c r="DH26" s="648"/>
      <c r="DI26" s="648"/>
      <c r="DJ26" s="648"/>
      <c r="DK26" s="649"/>
      <c r="DL26" s="656" t="s">
        <v>127</v>
      </c>
      <c r="DM26" s="648"/>
      <c r="DN26" s="648"/>
      <c r="DO26" s="648"/>
      <c r="DP26" s="648"/>
      <c r="DQ26" s="648"/>
      <c r="DR26" s="648"/>
      <c r="DS26" s="648"/>
      <c r="DT26" s="648"/>
      <c r="DU26" s="648"/>
      <c r="DV26" s="649"/>
      <c r="DW26" s="652" t="s">
        <v>127</v>
      </c>
      <c r="DX26" s="682"/>
      <c r="DY26" s="682"/>
      <c r="DZ26" s="682"/>
      <c r="EA26" s="682"/>
      <c r="EB26" s="682"/>
      <c r="EC26" s="683"/>
    </row>
    <row r="27" spans="2:133" ht="11.25" customHeight="1" x14ac:dyDescent="0.15">
      <c r="B27" s="644" t="s">
        <v>295</v>
      </c>
      <c r="C27" s="645"/>
      <c r="D27" s="645"/>
      <c r="E27" s="645"/>
      <c r="F27" s="645"/>
      <c r="G27" s="645"/>
      <c r="H27" s="645"/>
      <c r="I27" s="645"/>
      <c r="J27" s="645"/>
      <c r="K27" s="645"/>
      <c r="L27" s="645"/>
      <c r="M27" s="645"/>
      <c r="N27" s="645"/>
      <c r="O27" s="645"/>
      <c r="P27" s="645"/>
      <c r="Q27" s="646"/>
      <c r="R27" s="647" t="s">
        <v>127</v>
      </c>
      <c r="S27" s="648"/>
      <c r="T27" s="648"/>
      <c r="U27" s="648"/>
      <c r="V27" s="648"/>
      <c r="W27" s="648"/>
      <c r="X27" s="648"/>
      <c r="Y27" s="649"/>
      <c r="Z27" s="650" t="s">
        <v>127</v>
      </c>
      <c r="AA27" s="650"/>
      <c r="AB27" s="650"/>
      <c r="AC27" s="650"/>
      <c r="AD27" s="651" t="s">
        <v>127</v>
      </c>
      <c r="AE27" s="651"/>
      <c r="AF27" s="651"/>
      <c r="AG27" s="651"/>
      <c r="AH27" s="651"/>
      <c r="AI27" s="651"/>
      <c r="AJ27" s="651"/>
      <c r="AK27" s="651"/>
      <c r="AL27" s="652" t="s">
        <v>174</v>
      </c>
      <c r="AM27" s="653"/>
      <c r="AN27" s="653"/>
      <c r="AO27" s="654"/>
      <c r="AP27" s="644" t="s">
        <v>296</v>
      </c>
      <c r="AQ27" s="645"/>
      <c r="AR27" s="645"/>
      <c r="AS27" s="645"/>
      <c r="AT27" s="645"/>
      <c r="AU27" s="645"/>
      <c r="AV27" s="645"/>
      <c r="AW27" s="645"/>
      <c r="AX27" s="645"/>
      <c r="AY27" s="645"/>
      <c r="AZ27" s="645"/>
      <c r="BA27" s="645"/>
      <c r="BB27" s="645"/>
      <c r="BC27" s="645"/>
      <c r="BD27" s="645"/>
      <c r="BE27" s="645"/>
      <c r="BF27" s="646"/>
      <c r="BG27" s="647">
        <v>93687</v>
      </c>
      <c r="BH27" s="648"/>
      <c r="BI27" s="648"/>
      <c r="BJ27" s="648"/>
      <c r="BK27" s="648"/>
      <c r="BL27" s="648"/>
      <c r="BM27" s="648"/>
      <c r="BN27" s="649"/>
      <c r="BO27" s="650">
        <v>100</v>
      </c>
      <c r="BP27" s="650"/>
      <c r="BQ27" s="650"/>
      <c r="BR27" s="650"/>
      <c r="BS27" s="656" t="s">
        <v>127</v>
      </c>
      <c r="BT27" s="648"/>
      <c r="BU27" s="648"/>
      <c r="BV27" s="648"/>
      <c r="BW27" s="648"/>
      <c r="BX27" s="648"/>
      <c r="BY27" s="648"/>
      <c r="BZ27" s="648"/>
      <c r="CA27" s="648"/>
      <c r="CB27" s="657"/>
      <c r="CD27" s="662" t="s">
        <v>297</v>
      </c>
      <c r="CE27" s="663"/>
      <c r="CF27" s="663"/>
      <c r="CG27" s="663"/>
      <c r="CH27" s="663"/>
      <c r="CI27" s="663"/>
      <c r="CJ27" s="663"/>
      <c r="CK27" s="663"/>
      <c r="CL27" s="663"/>
      <c r="CM27" s="663"/>
      <c r="CN27" s="663"/>
      <c r="CO27" s="663"/>
      <c r="CP27" s="663"/>
      <c r="CQ27" s="664"/>
      <c r="CR27" s="647">
        <v>32986</v>
      </c>
      <c r="CS27" s="684"/>
      <c r="CT27" s="684"/>
      <c r="CU27" s="684"/>
      <c r="CV27" s="684"/>
      <c r="CW27" s="684"/>
      <c r="CX27" s="684"/>
      <c r="CY27" s="685"/>
      <c r="CZ27" s="652">
        <v>0.8</v>
      </c>
      <c r="DA27" s="682"/>
      <c r="DB27" s="682"/>
      <c r="DC27" s="686"/>
      <c r="DD27" s="656">
        <v>10884</v>
      </c>
      <c r="DE27" s="684"/>
      <c r="DF27" s="684"/>
      <c r="DG27" s="684"/>
      <c r="DH27" s="684"/>
      <c r="DI27" s="684"/>
      <c r="DJ27" s="684"/>
      <c r="DK27" s="685"/>
      <c r="DL27" s="656">
        <v>10884</v>
      </c>
      <c r="DM27" s="684"/>
      <c r="DN27" s="684"/>
      <c r="DO27" s="684"/>
      <c r="DP27" s="684"/>
      <c r="DQ27" s="684"/>
      <c r="DR27" s="684"/>
      <c r="DS27" s="684"/>
      <c r="DT27" s="684"/>
      <c r="DU27" s="684"/>
      <c r="DV27" s="685"/>
      <c r="DW27" s="652">
        <v>0.9</v>
      </c>
      <c r="DX27" s="682"/>
      <c r="DY27" s="682"/>
      <c r="DZ27" s="682"/>
      <c r="EA27" s="682"/>
      <c r="EB27" s="682"/>
      <c r="EC27" s="683"/>
    </row>
    <row r="28" spans="2:133" ht="11.25" customHeight="1" x14ac:dyDescent="0.15">
      <c r="B28" s="644" t="s">
        <v>298</v>
      </c>
      <c r="C28" s="645"/>
      <c r="D28" s="645"/>
      <c r="E28" s="645"/>
      <c r="F28" s="645"/>
      <c r="G28" s="645"/>
      <c r="H28" s="645"/>
      <c r="I28" s="645"/>
      <c r="J28" s="645"/>
      <c r="K28" s="645"/>
      <c r="L28" s="645"/>
      <c r="M28" s="645"/>
      <c r="N28" s="645"/>
      <c r="O28" s="645"/>
      <c r="P28" s="645"/>
      <c r="Q28" s="646"/>
      <c r="R28" s="647">
        <v>3560</v>
      </c>
      <c r="S28" s="648"/>
      <c r="T28" s="648"/>
      <c r="U28" s="648"/>
      <c r="V28" s="648"/>
      <c r="W28" s="648"/>
      <c r="X28" s="648"/>
      <c r="Y28" s="649"/>
      <c r="Z28" s="650">
        <v>0.1</v>
      </c>
      <c r="AA28" s="650"/>
      <c r="AB28" s="650"/>
      <c r="AC28" s="650"/>
      <c r="AD28" s="651" t="s">
        <v>174</v>
      </c>
      <c r="AE28" s="651"/>
      <c r="AF28" s="651"/>
      <c r="AG28" s="651"/>
      <c r="AH28" s="651"/>
      <c r="AI28" s="651"/>
      <c r="AJ28" s="651"/>
      <c r="AK28" s="651"/>
      <c r="AL28" s="652" t="s">
        <v>127</v>
      </c>
      <c r="AM28" s="653"/>
      <c r="AN28" s="653"/>
      <c r="AO28" s="654"/>
      <c r="AP28" s="644"/>
      <c r="AQ28" s="645"/>
      <c r="AR28" s="645"/>
      <c r="AS28" s="645"/>
      <c r="AT28" s="645"/>
      <c r="AU28" s="645"/>
      <c r="AV28" s="645"/>
      <c r="AW28" s="645"/>
      <c r="AX28" s="645"/>
      <c r="AY28" s="645"/>
      <c r="AZ28" s="645"/>
      <c r="BA28" s="645"/>
      <c r="BB28" s="645"/>
      <c r="BC28" s="645"/>
      <c r="BD28" s="645"/>
      <c r="BE28" s="645"/>
      <c r="BF28" s="646"/>
      <c r="BG28" s="647"/>
      <c r="BH28" s="648"/>
      <c r="BI28" s="648"/>
      <c r="BJ28" s="648"/>
      <c r="BK28" s="648"/>
      <c r="BL28" s="648"/>
      <c r="BM28" s="648"/>
      <c r="BN28" s="649"/>
      <c r="BO28" s="650"/>
      <c r="BP28" s="650"/>
      <c r="BQ28" s="650"/>
      <c r="BR28" s="650"/>
      <c r="BS28" s="656"/>
      <c r="BT28" s="648"/>
      <c r="BU28" s="648"/>
      <c r="BV28" s="648"/>
      <c r="BW28" s="648"/>
      <c r="BX28" s="648"/>
      <c r="BY28" s="648"/>
      <c r="BZ28" s="648"/>
      <c r="CA28" s="648"/>
      <c r="CB28" s="657"/>
      <c r="CD28" s="662" t="s">
        <v>299</v>
      </c>
      <c r="CE28" s="663"/>
      <c r="CF28" s="663"/>
      <c r="CG28" s="663"/>
      <c r="CH28" s="663"/>
      <c r="CI28" s="663"/>
      <c r="CJ28" s="663"/>
      <c r="CK28" s="663"/>
      <c r="CL28" s="663"/>
      <c r="CM28" s="663"/>
      <c r="CN28" s="663"/>
      <c r="CO28" s="663"/>
      <c r="CP28" s="663"/>
      <c r="CQ28" s="664"/>
      <c r="CR28" s="647">
        <v>258474</v>
      </c>
      <c r="CS28" s="648"/>
      <c r="CT28" s="648"/>
      <c r="CU28" s="648"/>
      <c r="CV28" s="648"/>
      <c r="CW28" s="648"/>
      <c r="CX28" s="648"/>
      <c r="CY28" s="649"/>
      <c r="CZ28" s="652">
        <v>6.6</v>
      </c>
      <c r="DA28" s="682"/>
      <c r="DB28" s="682"/>
      <c r="DC28" s="686"/>
      <c r="DD28" s="656">
        <v>258474</v>
      </c>
      <c r="DE28" s="648"/>
      <c r="DF28" s="648"/>
      <c r="DG28" s="648"/>
      <c r="DH28" s="648"/>
      <c r="DI28" s="648"/>
      <c r="DJ28" s="648"/>
      <c r="DK28" s="649"/>
      <c r="DL28" s="656">
        <v>258474</v>
      </c>
      <c r="DM28" s="648"/>
      <c r="DN28" s="648"/>
      <c r="DO28" s="648"/>
      <c r="DP28" s="648"/>
      <c r="DQ28" s="648"/>
      <c r="DR28" s="648"/>
      <c r="DS28" s="648"/>
      <c r="DT28" s="648"/>
      <c r="DU28" s="648"/>
      <c r="DV28" s="649"/>
      <c r="DW28" s="652">
        <v>22.4</v>
      </c>
      <c r="DX28" s="682"/>
      <c r="DY28" s="682"/>
      <c r="DZ28" s="682"/>
      <c r="EA28" s="682"/>
      <c r="EB28" s="682"/>
      <c r="EC28" s="683"/>
    </row>
    <row r="29" spans="2:133" ht="11.25" customHeight="1" x14ac:dyDescent="0.15">
      <c r="B29" s="644" t="s">
        <v>300</v>
      </c>
      <c r="C29" s="645"/>
      <c r="D29" s="645"/>
      <c r="E29" s="645"/>
      <c r="F29" s="645"/>
      <c r="G29" s="645"/>
      <c r="H29" s="645"/>
      <c r="I29" s="645"/>
      <c r="J29" s="645"/>
      <c r="K29" s="645"/>
      <c r="L29" s="645"/>
      <c r="M29" s="645"/>
      <c r="N29" s="645"/>
      <c r="O29" s="645"/>
      <c r="P29" s="645"/>
      <c r="Q29" s="646"/>
      <c r="R29" s="647">
        <v>46725</v>
      </c>
      <c r="S29" s="648"/>
      <c r="T29" s="648"/>
      <c r="U29" s="648"/>
      <c r="V29" s="648"/>
      <c r="W29" s="648"/>
      <c r="X29" s="648"/>
      <c r="Y29" s="649"/>
      <c r="Z29" s="650">
        <v>1.1000000000000001</v>
      </c>
      <c r="AA29" s="650"/>
      <c r="AB29" s="650"/>
      <c r="AC29" s="650"/>
      <c r="AD29" s="651" t="s">
        <v>174</v>
      </c>
      <c r="AE29" s="651"/>
      <c r="AF29" s="651"/>
      <c r="AG29" s="651"/>
      <c r="AH29" s="651"/>
      <c r="AI29" s="651"/>
      <c r="AJ29" s="651"/>
      <c r="AK29" s="651"/>
      <c r="AL29" s="652" t="s">
        <v>128</v>
      </c>
      <c r="AM29" s="653"/>
      <c r="AN29" s="653"/>
      <c r="AO29" s="654"/>
      <c r="AP29" s="696"/>
      <c r="AQ29" s="697"/>
      <c r="AR29" s="697"/>
      <c r="AS29" s="697"/>
      <c r="AT29" s="697"/>
      <c r="AU29" s="697"/>
      <c r="AV29" s="697"/>
      <c r="AW29" s="697"/>
      <c r="AX29" s="697"/>
      <c r="AY29" s="697"/>
      <c r="AZ29" s="697"/>
      <c r="BA29" s="697"/>
      <c r="BB29" s="697"/>
      <c r="BC29" s="697"/>
      <c r="BD29" s="697"/>
      <c r="BE29" s="697"/>
      <c r="BF29" s="698"/>
      <c r="BG29" s="647"/>
      <c r="BH29" s="648"/>
      <c r="BI29" s="648"/>
      <c r="BJ29" s="648"/>
      <c r="BK29" s="648"/>
      <c r="BL29" s="648"/>
      <c r="BM29" s="648"/>
      <c r="BN29" s="649"/>
      <c r="BO29" s="650"/>
      <c r="BP29" s="650"/>
      <c r="BQ29" s="650"/>
      <c r="BR29" s="650"/>
      <c r="BS29" s="651"/>
      <c r="BT29" s="651"/>
      <c r="BU29" s="651"/>
      <c r="BV29" s="651"/>
      <c r="BW29" s="651"/>
      <c r="BX29" s="651"/>
      <c r="BY29" s="651"/>
      <c r="BZ29" s="651"/>
      <c r="CA29" s="651"/>
      <c r="CB29" s="655"/>
      <c r="CD29" s="687" t="s">
        <v>301</v>
      </c>
      <c r="CE29" s="688"/>
      <c r="CF29" s="662" t="s">
        <v>70</v>
      </c>
      <c r="CG29" s="663"/>
      <c r="CH29" s="663"/>
      <c r="CI29" s="663"/>
      <c r="CJ29" s="663"/>
      <c r="CK29" s="663"/>
      <c r="CL29" s="663"/>
      <c r="CM29" s="663"/>
      <c r="CN29" s="663"/>
      <c r="CO29" s="663"/>
      <c r="CP29" s="663"/>
      <c r="CQ29" s="664"/>
      <c r="CR29" s="647">
        <v>258474</v>
      </c>
      <c r="CS29" s="684"/>
      <c r="CT29" s="684"/>
      <c r="CU29" s="684"/>
      <c r="CV29" s="684"/>
      <c r="CW29" s="684"/>
      <c r="CX29" s="684"/>
      <c r="CY29" s="685"/>
      <c r="CZ29" s="652">
        <v>6.6</v>
      </c>
      <c r="DA29" s="682"/>
      <c r="DB29" s="682"/>
      <c r="DC29" s="686"/>
      <c r="DD29" s="656">
        <v>258474</v>
      </c>
      <c r="DE29" s="684"/>
      <c r="DF29" s="684"/>
      <c r="DG29" s="684"/>
      <c r="DH29" s="684"/>
      <c r="DI29" s="684"/>
      <c r="DJ29" s="684"/>
      <c r="DK29" s="685"/>
      <c r="DL29" s="656">
        <v>258474</v>
      </c>
      <c r="DM29" s="684"/>
      <c r="DN29" s="684"/>
      <c r="DO29" s="684"/>
      <c r="DP29" s="684"/>
      <c r="DQ29" s="684"/>
      <c r="DR29" s="684"/>
      <c r="DS29" s="684"/>
      <c r="DT29" s="684"/>
      <c r="DU29" s="684"/>
      <c r="DV29" s="685"/>
      <c r="DW29" s="652">
        <v>22.4</v>
      </c>
      <c r="DX29" s="682"/>
      <c r="DY29" s="682"/>
      <c r="DZ29" s="682"/>
      <c r="EA29" s="682"/>
      <c r="EB29" s="682"/>
      <c r="EC29" s="683"/>
    </row>
    <row r="30" spans="2:133" ht="11.25" customHeight="1" x14ac:dyDescent="0.15">
      <c r="B30" s="644" t="s">
        <v>302</v>
      </c>
      <c r="C30" s="645"/>
      <c r="D30" s="645"/>
      <c r="E30" s="645"/>
      <c r="F30" s="645"/>
      <c r="G30" s="645"/>
      <c r="H30" s="645"/>
      <c r="I30" s="645"/>
      <c r="J30" s="645"/>
      <c r="K30" s="645"/>
      <c r="L30" s="645"/>
      <c r="M30" s="645"/>
      <c r="N30" s="645"/>
      <c r="O30" s="645"/>
      <c r="P30" s="645"/>
      <c r="Q30" s="646"/>
      <c r="R30" s="647">
        <v>987</v>
      </c>
      <c r="S30" s="648"/>
      <c r="T30" s="648"/>
      <c r="U30" s="648"/>
      <c r="V30" s="648"/>
      <c r="W30" s="648"/>
      <c r="X30" s="648"/>
      <c r="Y30" s="649"/>
      <c r="Z30" s="650">
        <v>0</v>
      </c>
      <c r="AA30" s="650"/>
      <c r="AB30" s="650"/>
      <c r="AC30" s="650"/>
      <c r="AD30" s="651" t="s">
        <v>174</v>
      </c>
      <c r="AE30" s="651"/>
      <c r="AF30" s="651"/>
      <c r="AG30" s="651"/>
      <c r="AH30" s="651"/>
      <c r="AI30" s="651"/>
      <c r="AJ30" s="651"/>
      <c r="AK30" s="651"/>
      <c r="AL30" s="652" t="s">
        <v>127</v>
      </c>
      <c r="AM30" s="653"/>
      <c r="AN30" s="653"/>
      <c r="AO30" s="654"/>
      <c r="AP30" s="626" t="s">
        <v>220</v>
      </c>
      <c r="AQ30" s="627"/>
      <c r="AR30" s="627"/>
      <c r="AS30" s="627"/>
      <c r="AT30" s="627"/>
      <c r="AU30" s="627"/>
      <c r="AV30" s="627"/>
      <c r="AW30" s="627"/>
      <c r="AX30" s="627"/>
      <c r="AY30" s="627"/>
      <c r="AZ30" s="627"/>
      <c r="BA30" s="627"/>
      <c r="BB30" s="627"/>
      <c r="BC30" s="627"/>
      <c r="BD30" s="627"/>
      <c r="BE30" s="627"/>
      <c r="BF30" s="628"/>
      <c r="BG30" s="626" t="s">
        <v>303</v>
      </c>
      <c r="BH30" s="694"/>
      <c r="BI30" s="694"/>
      <c r="BJ30" s="694"/>
      <c r="BK30" s="694"/>
      <c r="BL30" s="694"/>
      <c r="BM30" s="694"/>
      <c r="BN30" s="694"/>
      <c r="BO30" s="694"/>
      <c r="BP30" s="694"/>
      <c r="BQ30" s="695"/>
      <c r="BR30" s="626" t="s">
        <v>304</v>
      </c>
      <c r="BS30" s="694"/>
      <c r="BT30" s="694"/>
      <c r="BU30" s="694"/>
      <c r="BV30" s="694"/>
      <c r="BW30" s="694"/>
      <c r="BX30" s="694"/>
      <c r="BY30" s="694"/>
      <c r="BZ30" s="694"/>
      <c r="CA30" s="694"/>
      <c r="CB30" s="695"/>
      <c r="CD30" s="689"/>
      <c r="CE30" s="690"/>
      <c r="CF30" s="662" t="s">
        <v>305</v>
      </c>
      <c r="CG30" s="663"/>
      <c r="CH30" s="663"/>
      <c r="CI30" s="663"/>
      <c r="CJ30" s="663"/>
      <c r="CK30" s="663"/>
      <c r="CL30" s="663"/>
      <c r="CM30" s="663"/>
      <c r="CN30" s="663"/>
      <c r="CO30" s="663"/>
      <c r="CP30" s="663"/>
      <c r="CQ30" s="664"/>
      <c r="CR30" s="647">
        <v>251033</v>
      </c>
      <c r="CS30" s="648"/>
      <c r="CT30" s="648"/>
      <c r="CU30" s="648"/>
      <c r="CV30" s="648"/>
      <c r="CW30" s="648"/>
      <c r="CX30" s="648"/>
      <c r="CY30" s="649"/>
      <c r="CZ30" s="652">
        <v>6.4</v>
      </c>
      <c r="DA30" s="682"/>
      <c r="DB30" s="682"/>
      <c r="DC30" s="686"/>
      <c r="DD30" s="656">
        <v>251033</v>
      </c>
      <c r="DE30" s="648"/>
      <c r="DF30" s="648"/>
      <c r="DG30" s="648"/>
      <c r="DH30" s="648"/>
      <c r="DI30" s="648"/>
      <c r="DJ30" s="648"/>
      <c r="DK30" s="649"/>
      <c r="DL30" s="656">
        <v>251033</v>
      </c>
      <c r="DM30" s="648"/>
      <c r="DN30" s="648"/>
      <c r="DO30" s="648"/>
      <c r="DP30" s="648"/>
      <c r="DQ30" s="648"/>
      <c r="DR30" s="648"/>
      <c r="DS30" s="648"/>
      <c r="DT30" s="648"/>
      <c r="DU30" s="648"/>
      <c r="DV30" s="649"/>
      <c r="DW30" s="652">
        <v>21.7</v>
      </c>
      <c r="DX30" s="682"/>
      <c r="DY30" s="682"/>
      <c r="DZ30" s="682"/>
      <c r="EA30" s="682"/>
      <c r="EB30" s="682"/>
      <c r="EC30" s="683"/>
    </row>
    <row r="31" spans="2:133" ht="11.25" customHeight="1" x14ac:dyDescent="0.15">
      <c r="B31" s="644" t="s">
        <v>306</v>
      </c>
      <c r="C31" s="645"/>
      <c r="D31" s="645"/>
      <c r="E31" s="645"/>
      <c r="F31" s="645"/>
      <c r="G31" s="645"/>
      <c r="H31" s="645"/>
      <c r="I31" s="645"/>
      <c r="J31" s="645"/>
      <c r="K31" s="645"/>
      <c r="L31" s="645"/>
      <c r="M31" s="645"/>
      <c r="N31" s="645"/>
      <c r="O31" s="645"/>
      <c r="P31" s="645"/>
      <c r="Q31" s="646"/>
      <c r="R31" s="647">
        <v>556726</v>
      </c>
      <c r="S31" s="648"/>
      <c r="T31" s="648"/>
      <c r="U31" s="648"/>
      <c r="V31" s="648"/>
      <c r="W31" s="648"/>
      <c r="X31" s="648"/>
      <c r="Y31" s="649"/>
      <c r="Z31" s="650">
        <v>13.2</v>
      </c>
      <c r="AA31" s="650"/>
      <c r="AB31" s="650"/>
      <c r="AC31" s="650"/>
      <c r="AD31" s="651" t="s">
        <v>127</v>
      </c>
      <c r="AE31" s="651"/>
      <c r="AF31" s="651"/>
      <c r="AG31" s="651"/>
      <c r="AH31" s="651"/>
      <c r="AI31" s="651"/>
      <c r="AJ31" s="651"/>
      <c r="AK31" s="651"/>
      <c r="AL31" s="652" t="s">
        <v>174</v>
      </c>
      <c r="AM31" s="653"/>
      <c r="AN31" s="653"/>
      <c r="AO31" s="654"/>
      <c r="AP31" s="701" t="s">
        <v>307</v>
      </c>
      <c r="AQ31" s="702"/>
      <c r="AR31" s="702"/>
      <c r="AS31" s="702"/>
      <c r="AT31" s="707" t="s">
        <v>308</v>
      </c>
      <c r="AU31" s="231"/>
      <c r="AV31" s="231"/>
      <c r="AW31" s="231"/>
      <c r="AX31" s="633" t="s">
        <v>186</v>
      </c>
      <c r="AY31" s="634"/>
      <c r="AZ31" s="634"/>
      <c r="BA31" s="634"/>
      <c r="BB31" s="634"/>
      <c r="BC31" s="634"/>
      <c r="BD31" s="634"/>
      <c r="BE31" s="634"/>
      <c r="BF31" s="635"/>
      <c r="BG31" s="715">
        <v>97</v>
      </c>
      <c r="BH31" s="699"/>
      <c r="BI31" s="699"/>
      <c r="BJ31" s="699"/>
      <c r="BK31" s="699"/>
      <c r="BL31" s="699"/>
      <c r="BM31" s="642">
        <v>82.4</v>
      </c>
      <c r="BN31" s="699"/>
      <c r="BO31" s="699"/>
      <c r="BP31" s="699"/>
      <c r="BQ31" s="700"/>
      <c r="BR31" s="715">
        <v>95.3</v>
      </c>
      <c r="BS31" s="699"/>
      <c r="BT31" s="699"/>
      <c r="BU31" s="699"/>
      <c r="BV31" s="699"/>
      <c r="BW31" s="699"/>
      <c r="BX31" s="642">
        <v>82.3</v>
      </c>
      <c r="BY31" s="699"/>
      <c r="BZ31" s="699"/>
      <c r="CA31" s="699"/>
      <c r="CB31" s="700"/>
      <c r="CD31" s="689"/>
      <c r="CE31" s="690"/>
      <c r="CF31" s="662" t="s">
        <v>309</v>
      </c>
      <c r="CG31" s="663"/>
      <c r="CH31" s="663"/>
      <c r="CI31" s="663"/>
      <c r="CJ31" s="663"/>
      <c r="CK31" s="663"/>
      <c r="CL31" s="663"/>
      <c r="CM31" s="663"/>
      <c r="CN31" s="663"/>
      <c r="CO31" s="663"/>
      <c r="CP31" s="663"/>
      <c r="CQ31" s="664"/>
      <c r="CR31" s="647">
        <v>7441</v>
      </c>
      <c r="CS31" s="684"/>
      <c r="CT31" s="684"/>
      <c r="CU31" s="684"/>
      <c r="CV31" s="684"/>
      <c r="CW31" s="684"/>
      <c r="CX31" s="684"/>
      <c r="CY31" s="685"/>
      <c r="CZ31" s="652">
        <v>0.2</v>
      </c>
      <c r="DA31" s="682"/>
      <c r="DB31" s="682"/>
      <c r="DC31" s="686"/>
      <c r="DD31" s="656">
        <v>7441</v>
      </c>
      <c r="DE31" s="684"/>
      <c r="DF31" s="684"/>
      <c r="DG31" s="684"/>
      <c r="DH31" s="684"/>
      <c r="DI31" s="684"/>
      <c r="DJ31" s="684"/>
      <c r="DK31" s="685"/>
      <c r="DL31" s="656">
        <v>7441</v>
      </c>
      <c r="DM31" s="684"/>
      <c r="DN31" s="684"/>
      <c r="DO31" s="684"/>
      <c r="DP31" s="684"/>
      <c r="DQ31" s="684"/>
      <c r="DR31" s="684"/>
      <c r="DS31" s="684"/>
      <c r="DT31" s="684"/>
      <c r="DU31" s="684"/>
      <c r="DV31" s="685"/>
      <c r="DW31" s="652">
        <v>0.6</v>
      </c>
      <c r="DX31" s="682"/>
      <c r="DY31" s="682"/>
      <c r="DZ31" s="682"/>
      <c r="EA31" s="682"/>
      <c r="EB31" s="682"/>
      <c r="EC31" s="683"/>
    </row>
    <row r="32" spans="2:133" ht="11.25" customHeight="1" x14ac:dyDescent="0.15">
      <c r="B32" s="710" t="s">
        <v>310</v>
      </c>
      <c r="C32" s="711"/>
      <c r="D32" s="711"/>
      <c r="E32" s="711"/>
      <c r="F32" s="711"/>
      <c r="G32" s="711"/>
      <c r="H32" s="711"/>
      <c r="I32" s="711"/>
      <c r="J32" s="711"/>
      <c r="K32" s="711"/>
      <c r="L32" s="711"/>
      <c r="M32" s="711"/>
      <c r="N32" s="711"/>
      <c r="O32" s="711"/>
      <c r="P32" s="711"/>
      <c r="Q32" s="712"/>
      <c r="R32" s="647" t="s">
        <v>127</v>
      </c>
      <c r="S32" s="648"/>
      <c r="T32" s="648"/>
      <c r="U32" s="648"/>
      <c r="V32" s="648"/>
      <c r="W32" s="648"/>
      <c r="X32" s="648"/>
      <c r="Y32" s="649"/>
      <c r="Z32" s="650" t="s">
        <v>127</v>
      </c>
      <c r="AA32" s="650"/>
      <c r="AB32" s="650"/>
      <c r="AC32" s="650"/>
      <c r="AD32" s="651" t="s">
        <v>127</v>
      </c>
      <c r="AE32" s="651"/>
      <c r="AF32" s="651"/>
      <c r="AG32" s="651"/>
      <c r="AH32" s="651"/>
      <c r="AI32" s="651"/>
      <c r="AJ32" s="651"/>
      <c r="AK32" s="651"/>
      <c r="AL32" s="652" t="s">
        <v>127</v>
      </c>
      <c r="AM32" s="653"/>
      <c r="AN32" s="653"/>
      <c r="AO32" s="654"/>
      <c r="AP32" s="703"/>
      <c r="AQ32" s="704"/>
      <c r="AR32" s="704"/>
      <c r="AS32" s="704"/>
      <c r="AT32" s="708"/>
      <c r="AU32" s="230" t="s">
        <v>311</v>
      </c>
      <c r="AV32" s="230"/>
      <c r="AW32" s="230"/>
      <c r="AX32" s="644" t="s">
        <v>312</v>
      </c>
      <c r="AY32" s="645"/>
      <c r="AZ32" s="645"/>
      <c r="BA32" s="645"/>
      <c r="BB32" s="645"/>
      <c r="BC32" s="645"/>
      <c r="BD32" s="645"/>
      <c r="BE32" s="645"/>
      <c r="BF32" s="646"/>
      <c r="BG32" s="716">
        <v>98.5</v>
      </c>
      <c r="BH32" s="684"/>
      <c r="BI32" s="684"/>
      <c r="BJ32" s="684"/>
      <c r="BK32" s="684"/>
      <c r="BL32" s="684"/>
      <c r="BM32" s="653">
        <v>90.7</v>
      </c>
      <c r="BN32" s="713"/>
      <c r="BO32" s="713"/>
      <c r="BP32" s="713"/>
      <c r="BQ32" s="714"/>
      <c r="BR32" s="716">
        <v>97.7</v>
      </c>
      <c r="BS32" s="684"/>
      <c r="BT32" s="684"/>
      <c r="BU32" s="684"/>
      <c r="BV32" s="684"/>
      <c r="BW32" s="684"/>
      <c r="BX32" s="653">
        <v>90.5</v>
      </c>
      <c r="BY32" s="713"/>
      <c r="BZ32" s="713"/>
      <c r="CA32" s="713"/>
      <c r="CB32" s="714"/>
      <c r="CD32" s="691"/>
      <c r="CE32" s="692"/>
      <c r="CF32" s="662" t="s">
        <v>313</v>
      </c>
      <c r="CG32" s="663"/>
      <c r="CH32" s="663"/>
      <c r="CI32" s="663"/>
      <c r="CJ32" s="663"/>
      <c r="CK32" s="663"/>
      <c r="CL32" s="663"/>
      <c r="CM32" s="663"/>
      <c r="CN32" s="663"/>
      <c r="CO32" s="663"/>
      <c r="CP32" s="663"/>
      <c r="CQ32" s="664"/>
      <c r="CR32" s="647" t="s">
        <v>127</v>
      </c>
      <c r="CS32" s="648"/>
      <c r="CT32" s="648"/>
      <c r="CU32" s="648"/>
      <c r="CV32" s="648"/>
      <c r="CW32" s="648"/>
      <c r="CX32" s="648"/>
      <c r="CY32" s="649"/>
      <c r="CZ32" s="652" t="s">
        <v>127</v>
      </c>
      <c r="DA32" s="682"/>
      <c r="DB32" s="682"/>
      <c r="DC32" s="686"/>
      <c r="DD32" s="656" t="s">
        <v>127</v>
      </c>
      <c r="DE32" s="648"/>
      <c r="DF32" s="648"/>
      <c r="DG32" s="648"/>
      <c r="DH32" s="648"/>
      <c r="DI32" s="648"/>
      <c r="DJ32" s="648"/>
      <c r="DK32" s="649"/>
      <c r="DL32" s="656" t="s">
        <v>127</v>
      </c>
      <c r="DM32" s="648"/>
      <c r="DN32" s="648"/>
      <c r="DO32" s="648"/>
      <c r="DP32" s="648"/>
      <c r="DQ32" s="648"/>
      <c r="DR32" s="648"/>
      <c r="DS32" s="648"/>
      <c r="DT32" s="648"/>
      <c r="DU32" s="648"/>
      <c r="DV32" s="649"/>
      <c r="DW32" s="652" t="s">
        <v>127</v>
      </c>
      <c r="DX32" s="682"/>
      <c r="DY32" s="682"/>
      <c r="DZ32" s="682"/>
      <c r="EA32" s="682"/>
      <c r="EB32" s="682"/>
      <c r="EC32" s="683"/>
    </row>
    <row r="33" spans="2:133" ht="11.25" customHeight="1" x14ac:dyDescent="0.15">
      <c r="B33" s="644" t="s">
        <v>314</v>
      </c>
      <c r="C33" s="645"/>
      <c r="D33" s="645"/>
      <c r="E33" s="645"/>
      <c r="F33" s="645"/>
      <c r="G33" s="645"/>
      <c r="H33" s="645"/>
      <c r="I33" s="645"/>
      <c r="J33" s="645"/>
      <c r="K33" s="645"/>
      <c r="L33" s="645"/>
      <c r="M33" s="645"/>
      <c r="N33" s="645"/>
      <c r="O33" s="645"/>
      <c r="P33" s="645"/>
      <c r="Q33" s="646"/>
      <c r="R33" s="647">
        <v>988232</v>
      </c>
      <c r="S33" s="648"/>
      <c r="T33" s="648"/>
      <c r="U33" s="648"/>
      <c r="V33" s="648"/>
      <c r="W33" s="648"/>
      <c r="X33" s="648"/>
      <c r="Y33" s="649"/>
      <c r="Z33" s="650">
        <v>23.3</v>
      </c>
      <c r="AA33" s="650"/>
      <c r="AB33" s="650"/>
      <c r="AC33" s="650"/>
      <c r="AD33" s="651" t="s">
        <v>174</v>
      </c>
      <c r="AE33" s="651"/>
      <c r="AF33" s="651"/>
      <c r="AG33" s="651"/>
      <c r="AH33" s="651"/>
      <c r="AI33" s="651"/>
      <c r="AJ33" s="651"/>
      <c r="AK33" s="651"/>
      <c r="AL33" s="652" t="s">
        <v>127</v>
      </c>
      <c r="AM33" s="653"/>
      <c r="AN33" s="653"/>
      <c r="AO33" s="654"/>
      <c r="AP33" s="705"/>
      <c r="AQ33" s="706"/>
      <c r="AR33" s="706"/>
      <c r="AS33" s="706"/>
      <c r="AT33" s="709"/>
      <c r="AU33" s="232"/>
      <c r="AV33" s="232"/>
      <c r="AW33" s="232"/>
      <c r="AX33" s="696" t="s">
        <v>315</v>
      </c>
      <c r="AY33" s="697"/>
      <c r="AZ33" s="697"/>
      <c r="BA33" s="697"/>
      <c r="BB33" s="697"/>
      <c r="BC33" s="697"/>
      <c r="BD33" s="697"/>
      <c r="BE33" s="697"/>
      <c r="BF33" s="698"/>
      <c r="BG33" s="717">
        <v>95.5</v>
      </c>
      <c r="BH33" s="718"/>
      <c r="BI33" s="718"/>
      <c r="BJ33" s="718"/>
      <c r="BK33" s="718"/>
      <c r="BL33" s="718"/>
      <c r="BM33" s="719">
        <v>74.400000000000006</v>
      </c>
      <c r="BN33" s="718"/>
      <c r="BO33" s="718"/>
      <c r="BP33" s="718"/>
      <c r="BQ33" s="720"/>
      <c r="BR33" s="717">
        <v>92.3</v>
      </c>
      <c r="BS33" s="718"/>
      <c r="BT33" s="718"/>
      <c r="BU33" s="718"/>
      <c r="BV33" s="718"/>
      <c r="BW33" s="718"/>
      <c r="BX33" s="719">
        <v>74.2</v>
      </c>
      <c r="BY33" s="718"/>
      <c r="BZ33" s="718"/>
      <c r="CA33" s="718"/>
      <c r="CB33" s="720"/>
      <c r="CD33" s="662" t="s">
        <v>316</v>
      </c>
      <c r="CE33" s="663"/>
      <c r="CF33" s="663"/>
      <c r="CG33" s="663"/>
      <c r="CH33" s="663"/>
      <c r="CI33" s="663"/>
      <c r="CJ33" s="663"/>
      <c r="CK33" s="663"/>
      <c r="CL33" s="663"/>
      <c r="CM33" s="663"/>
      <c r="CN33" s="663"/>
      <c r="CO33" s="663"/>
      <c r="CP33" s="663"/>
      <c r="CQ33" s="664"/>
      <c r="CR33" s="647">
        <v>1454797</v>
      </c>
      <c r="CS33" s="684"/>
      <c r="CT33" s="684"/>
      <c r="CU33" s="684"/>
      <c r="CV33" s="684"/>
      <c r="CW33" s="684"/>
      <c r="CX33" s="684"/>
      <c r="CY33" s="685"/>
      <c r="CZ33" s="652">
        <v>37.1</v>
      </c>
      <c r="DA33" s="682"/>
      <c r="DB33" s="682"/>
      <c r="DC33" s="686"/>
      <c r="DD33" s="656">
        <v>915084</v>
      </c>
      <c r="DE33" s="684"/>
      <c r="DF33" s="684"/>
      <c r="DG33" s="684"/>
      <c r="DH33" s="684"/>
      <c r="DI33" s="684"/>
      <c r="DJ33" s="684"/>
      <c r="DK33" s="685"/>
      <c r="DL33" s="656">
        <v>270783</v>
      </c>
      <c r="DM33" s="684"/>
      <c r="DN33" s="684"/>
      <c r="DO33" s="684"/>
      <c r="DP33" s="684"/>
      <c r="DQ33" s="684"/>
      <c r="DR33" s="684"/>
      <c r="DS33" s="684"/>
      <c r="DT33" s="684"/>
      <c r="DU33" s="684"/>
      <c r="DV33" s="685"/>
      <c r="DW33" s="652">
        <v>23.5</v>
      </c>
      <c r="DX33" s="682"/>
      <c r="DY33" s="682"/>
      <c r="DZ33" s="682"/>
      <c r="EA33" s="682"/>
      <c r="EB33" s="682"/>
      <c r="EC33" s="683"/>
    </row>
    <row r="34" spans="2:133" ht="11.25" customHeight="1" x14ac:dyDescent="0.15">
      <c r="B34" s="644" t="s">
        <v>317</v>
      </c>
      <c r="C34" s="645"/>
      <c r="D34" s="645"/>
      <c r="E34" s="645"/>
      <c r="F34" s="645"/>
      <c r="G34" s="645"/>
      <c r="H34" s="645"/>
      <c r="I34" s="645"/>
      <c r="J34" s="645"/>
      <c r="K34" s="645"/>
      <c r="L34" s="645"/>
      <c r="M34" s="645"/>
      <c r="N34" s="645"/>
      <c r="O34" s="645"/>
      <c r="P34" s="645"/>
      <c r="Q34" s="646"/>
      <c r="R34" s="647">
        <v>946</v>
      </c>
      <c r="S34" s="648"/>
      <c r="T34" s="648"/>
      <c r="U34" s="648"/>
      <c r="V34" s="648"/>
      <c r="W34" s="648"/>
      <c r="X34" s="648"/>
      <c r="Y34" s="649"/>
      <c r="Z34" s="650">
        <v>0</v>
      </c>
      <c r="AA34" s="650"/>
      <c r="AB34" s="650"/>
      <c r="AC34" s="650"/>
      <c r="AD34" s="651" t="s">
        <v>127</v>
      </c>
      <c r="AE34" s="651"/>
      <c r="AF34" s="651"/>
      <c r="AG34" s="651"/>
      <c r="AH34" s="651"/>
      <c r="AI34" s="651"/>
      <c r="AJ34" s="651"/>
      <c r="AK34" s="651"/>
      <c r="AL34" s="652" t="s">
        <v>174</v>
      </c>
      <c r="AM34" s="653"/>
      <c r="AN34" s="653"/>
      <c r="AO34" s="654"/>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62" t="s">
        <v>318</v>
      </c>
      <c r="CE34" s="663"/>
      <c r="CF34" s="663"/>
      <c r="CG34" s="663"/>
      <c r="CH34" s="663"/>
      <c r="CI34" s="663"/>
      <c r="CJ34" s="663"/>
      <c r="CK34" s="663"/>
      <c r="CL34" s="663"/>
      <c r="CM34" s="663"/>
      <c r="CN34" s="663"/>
      <c r="CO34" s="663"/>
      <c r="CP34" s="663"/>
      <c r="CQ34" s="664"/>
      <c r="CR34" s="647">
        <v>511218</v>
      </c>
      <c r="CS34" s="648"/>
      <c r="CT34" s="648"/>
      <c r="CU34" s="648"/>
      <c r="CV34" s="648"/>
      <c r="CW34" s="648"/>
      <c r="CX34" s="648"/>
      <c r="CY34" s="649"/>
      <c r="CZ34" s="652">
        <v>13</v>
      </c>
      <c r="DA34" s="682"/>
      <c r="DB34" s="682"/>
      <c r="DC34" s="686"/>
      <c r="DD34" s="656">
        <v>316759</v>
      </c>
      <c r="DE34" s="648"/>
      <c r="DF34" s="648"/>
      <c r="DG34" s="648"/>
      <c r="DH34" s="648"/>
      <c r="DI34" s="648"/>
      <c r="DJ34" s="648"/>
      <c r="DK34" s="649"/>
      <c r="DL34" s="656">
        <v>118002</v>
      </c>
      <c r="DM34" s="648"/>
      <c r="DN34" s="648"/>
      <c r="DO34" s="648"/>
      <c r="DP34" s="648"/>
      <c r="DQ34" s="648"/>
      <c r="DR34" s="648"/>
      <c r="DS34" s="648"/>
      <c r="DT34" s="648"/>
      <c r="DU34" s="648"/>
      <c r="DV34" s="649"/>
      <c r="DW34" s="652">
        <v>10.199999999999999</v>
      </c>
      <c r="DX34" s="682"/>
      <c r="DY34" s="682"/>
      <c r="DZ34" s="682"/>
      <c r="EA34" s="682"/>
      <c r="EB34" s="682"/>
      <c r="EC34" s="683"/>
    </row>
    <row r="35" spans="2:133" ht="11.25" customHeight="1" x14ac:dyDescent="0.15">
      <c r="B35" s="644" t="s">
        <v>319</v>
      </c>
      <c r="C35" s="645"/>
      <c r="D35" s="645"/>
      <c r="E35" s="645"/>
      <c r="F35" s="645"/>
      <c r="G35" s="645"/>
      <c r="H35" s="645"/>
      <c r="I35" s="645"/>
      <c r="J35" s="645"/>
      <c r="K35" s="645"/>
      <c r="L35" s="645"/>
      <c r="M35" s="645"/>
      <c r="N35" s="645"/>
      <c r="O35" s="645"/>
      <c r="P35" s="645"/>
      <c r="Q35" s="646"/>
      <c r="R35" s="647">
        <v>33441</v>
      </c>
      <c r="S35" s="648"/>
      <c r="T35" s="648"/>
      <c r="U35" s="648"/>
      <c r="V35" s="648"/>
      <c r="W35" s="648"/>
      <c r="X35" s="648"/>
      <c r="Y35" s="649"/>
      <c r="Z35" s="650">
        <v>0.8</v>
      </c>
      <c r="AA35" s="650"/>
      <c r="AB35" s="650"/>
      <c r="AC35" s="650"/>
      <c r="AD35" s="651" t="s">
        <v>127</v>
      </c>
      <c r="AE35" s="651"/>
      <c r="AF35" s="651"/>
      <c r="AG35" s="651"/>
      <c r="AH35" s="651"/>
      <c r="AI35" s="651"/>
      <c r="AJ35" s="651"/>
      <c r="AK35" s="651"/>
      <c r="AL35" s="652" t="s">
        <v>127</v>
      </c>
      <c r="AM35" s="653"/>
      <c r="AN35" s="653"/>
      <c r="AO35" s="654"/>
      <c r="AP35" s="235"/>
      <c r="AQ35" s="626" t="s">
        <v>320</v>
      </c>
      <c r="AR35" s="627"/>
      <c r="AS35" s="627"/>
      <c r="AT35" s="627"/>
      <c r="AU35" s="627"/>
      <c r="AV35" s="627"/>
      <c r="AW35" s="627"/>
      <c r="AX35" s="627"/>
      <c r="AY35" s="627"/>
      <c r="AZ35" s="627"/>
      <c r="BA35" s="627"/>
      <c r="BB35" s="627"/>
      <c r="BC35" s="627"/>
      <c r="BD35" s="627"/>
      <c r="BE35" s="627"/>
      <c r="BF35" s="628"/>
      <c r="BG35" s="626" t="s">
        <v>321</v>
      </c>
      <c r="BH35" s="627"/>
      <c r="BI35" s="627"/>
      <c r="BJ35" s="627"/>
      <c r="BK35" s="627"/>
      <c r="BL35" s="627"/>
      <c r="BM35" s="627"/>
      <c r="BN35" s="627"/>
      <c r="BO35" s="627"/>
      <c r="BP35" s="627"/>
      <c r="BQ35" s="627"/>
      <c r="BR35" s="627"/>
      <c r="BS35" s="627"/>
      <c r="BT35" s="627"/>
      <c r="BU35" s="627"/>
      <c r="BV35" s="627"/>
      <c r="BW35" s="627"/>
      <c r="BX35" s="627"/>
      <c r="BY35" s="627"/>
      <c r="BZ35" s="627"/>
      <c r="CA35" s="627"/>
      <c r="CB35" s="628"/>
      <c r="CD35" s="662" t="s">
        <v>322</v>
      </c>
      <c r="CE35" s="663"/>
      <c r="CF35" s="663"/>
      <c r="CG35" s="663"/>
      <c r="CH35" s="663"/>
      <c r="CI35" s="663"/>
      <c r="CJ35" s="663"/>
      <c r="CK35" s="663"/>
      <c r="CL35" s="663"/>
      <c r="CM35" s="663"/>
      <c r="CN35" s="663"/>
      <c r="CO35" s="663"/>
      <c r="CP35" s="663"/>
      <c r="CQ35" s="664"/>
      <c r="CR35" s="647">
        <v>38637</v>
      </c>
      <c r="CS35" s="684"/>
      <c r="CT35" s="684"/>
      <c r="CU35" s="684"/>
      <c r="CV35" s="684"/>
      <c r="CW35" s="684"/>
      <c r="CX35" s="684"/>
      <c r="CY35" s="685"/>
      <c r="CZ35" s="652">
        <v>1</v>
      </c>
      <c r="DA35" s="682"/>
      <c r="DB35" s="682"/>
      <c r="DC35" s="686"/>
      <c r="DD35" s="656">
        <v>27891</v>
      </c>
      <c r="DE35" s="684"/>
      <c r="DF35" s="684"/>
      <c r="DG35" s="684"/>
      <c r="DH35" s="684"/>
      <c r="DI35" s="684"/>
      <c r="DJ35" s="684"/>
      <c r="DK35" s="685"/>
      <c r="DL35" s="656">
        <v>27891</v>
      </c>
      <c r="DM35" s="684"/>
      <c r="DN35" s="684"/>
      <c r="DO35" s="684"/>
      <c r="DP35" s="684"/>
      <c r="DQ35" s="684"/>
      <c r="DR35" s="684"/>
      <c r="DS35" s="684"/>
      <c r="DT35" s="684"/>
      <c r="DU35" s="684"/>
      <c r="DV35" s="685"/>
      <c r="DW35" s="652">
        <v>2.4</v>
      </c>
      <c r="DX35" s="682"/>
      <c r="DY35" s="682"/>
      <c r="DZ35" s="682"/>
      <c r="EA35" s="682"/>
      <c r="EB35" s="682"/>
      <c r="EC35" s="683"/>
    </row>
    <row r="36" spans="2:133" ht="11.25" customHeight="1" x14ac:dyDescent="0.15">
      <c r="B36" s="644" t="s">
        <v>323</v>
      </c>
      <c r="C36" s="645"/>
      <c r="D36" s="645"/>
      <c r="E36" s="645"/>
      <c r="F36" s="645"/>
      <c r="G36" s="645"/>
      <c r="H36" s="645"/>
      <c r="I36" s="645"/>
      <c r="J36" s="645"/>
      <c r="K36" s="645"/>
      <c r="L36" s="645"/>
      <c r="M36" s="645"/>
      <c r="N36" s="645"/>
      <c r="O36" s="645"/>
      <c r="P36" s="645"/>
      <c r="Q36" s="646"/>
      <c r="R36" s="647">
        <v>757333</v>
      </c>
      <c r="S36" s="648"/>
      <c r="T36" s="648"/>
      <c r="U36" s="648"/>
      <c r="V36" s="648"/>
      <c r="W36" s="648"/>
      <c r="X36" s="648"/>
      <c r="Y36" s="649"/>
      <c r="Z36" s="650">
        <v>17.899999999999999</v>
      </c>
      <c r="AA36" s="650"/>
      <c r="AB36" s="650"/>
      <c r="AC36" s="650"/>
      <c r="AD36" s="651" t="s">
        <v>127</v>
      </c>
      <c r="AE36" s="651"/>
      <c r="AF36" s="651"/>
      <c r="AG36" s="651"/>
      <c r="AH36" s="651"/>
      <c r="AI36" s="651"/>
      <c r="AJ36" s="651"/>
      <c r="AK36" s="651"/>
      <c r="AL36" s="652" t="s">
        <v>127</v>
      </c>
      <c r="AM36" s="653"/>
      <c r="AN36" s="653"/>
      <c r="AO36" s="654"/>
      <c r="AP36" s="235"/>
      <c r="AQ36" s="721" t="s">
        <v>324</v>
      </c>
      <c r="AR36" s="722"/>
      <c r="AS36" s="722"/>
      <c r="AT36" s="722"/>
      <c r="AU36" s="722"/>
      <c r="AV36" s="722"/>
      <c r="AW36" s="722"/>
      <c r="AX36" s="722"/>
      <c r="AY36" s="723"/>
      <c r="AZ36" s="636">
        <v>95223</v>
      </c>
      <c r="BA36" s="637"/>
      <c r="BB36" s="637"/>
      <c r="BC36" s="637"/>
      <c r="BD36" s="637"/>
      <c r="BE36" s="637"/>
      <c r="BF36" s="724"/>
      <c r="BG36" s="658" t="s">
        <v>325</v>
      </c>
      <c r="BH36" s="659"/>
      <c r="BI36" s="659"/>
      <c r="BJ36" s="659"/>
      <c r="BK36" s="659"/>
      <c r="BL36" s="659"/>
      <c r="BM36" s="659"/>
      <c r="BN36" s="659"/>
      <c r="BO36" s="659"/>
      <c r="BP36" s="659"/>
      <c r="BQ36" s="659"/>
      <c r="BR36" s="659"/>
      <c r="BS36" s="659"/>
      <c r="BT36" s="659"/>
      <c r="BU36" s="660"/>
      <c r="BV36" s="636">
        <v>22048</v>
      </c>
      <c r="BW36" s="637"/>
      <c r="BX36" s="637"/>
      <c r="BY36" s="637"/>
      <c r="BZ36" s="637"/>
      <c r="CA36" s="637"/>
      <c r="CB36" s="724"/>
      <c r="CD36" s="662" t="s">
        <v>326</v>
      </c>
      <c r="CE36" s="663"/>
      <c r="CF36" s="663"/>
      <c r="CG36" s="663"/>
      <c r="CH36" s="663"/>
      <c r="CI36" s="663"/>
      <c r="CJ36" s="663"/>
      <c r="CK36" s="663"/>
      <c r="CL36" s="663"/>
      <c r="CM36" s="663"/>
      <c r="CN36" s="663"/>
      <c r="CO36" s="663"/>
      <c r="CP36" s="663"/>
      <c r="CQ36" s="664"/>
      <c r="CR36" s="647">
        <v>366098</v>
      </c>
      <c r="CS36" s="648"/>
      <c r="CT36" s="648"/>
      <c r="CU36" s="648"/>
      <c r="CV36" s="648"/>
      <c r="CW36" s="648"/>
      <c r="CX36" s="648"/>
      <c r="CY36" s="649"/>
      <c r="CZ36" s="652">
        <v>9.3000000000000007</v>
      </c>
      <c r="DA36" s="682"/>
      <c r="DB36" s="682"/>
      <c r="DC36" s="686"/>
      <c r="DD36" s="656">
        <v>46226</v>
      </c>
      <c r="DE36" s="648"/>
      <c r="DF36" s="648"/>
      <c r="DG36" s="648"/>
      <c r="DH36" s="648"/>
      <c r="DI36" s="648"/>
      <c r="DJ36" s="648"/>
      <c r="DK36" s="649"/>
      <c r="DL36" s="656">
        <v>42023</v>
      </c>
      <c r="DM36" s="648"/>
      <c r="DN36" s="648"/>
      <c r="DO36" s="648"/>
      <c r="DP36" s="648"/>
      <c r="DQ36" s="648"/>
      <c r="DR36" s="648"/>
      <c r="DS36" s="648"/>
      <c r="DT36" s="648"/>
      <c r="DU36" s="648"/>
      <c r="DV36" s="649"/>
      <c r="DW36" s="652">
        <v>3.6</v>
      </c>
      <c r="DX36" s="682"/>
      <c r="DY36" s="682"/>
      <c r="DZ36" s="682"/>
      <c r="EA36" s="682"/>
      <c r="EB36" s="682"/>
      <c r="EC36" s="683"/>
    </row>
    <row r="37" spans="2:133" ht="11.25" customHeight="1" x14ac:dyDescent="0.15">
      <c r="B37" s="644" t="s">
        <v>327</v>
      </c>
      <c r="C37" s="645"/>
      <c r="D37" s="645"/>
      <c r="E37" s="645"/>
      <c r="F37" s="645"/>
      <c r="G37" s="645"/>
      <c r="H37" s="645"/>
      <c r="I37" s="645"/>
      <c r="J37" s="645"/>
      <c r="K37" s="645"/>
      <c r="L37" s="645"/>
      <c r="M37" s="645"/>
      <c r="N37" s="645"/>
      <c r="O37" s="645"/>
      <c r="P37" s="645"/>
      <c r="Q37" s="646"/>
      <c r="R37" s="647">
        <v>231425</v>
      </c>
      <c r="S37" s="648"/>
      <c r="T37" s="648"/>
      <c r="U37" s="648"/>
      <c r="V37" s="648"/>
      <c r="W37" s="648"/>
      <c r="X37" s="648"/>
      <c r="Y37" s="649"/>
      <c r="Z37" s="650">
        <v>5.5</v>
      </c>
      <c r="AA37" s="650"/>
      <c r="AB37" s="650"/>
      <c r="AC37" s="650"/>
      <c r="AD37" s="651" t="s">
        <v>127</v>
      </c>
      <c r="AE37" s="651"/>
      <c r="AF37" s="651"/>
      <c r="AG37" s="651"/>
      <c r="AH37" s="651"/>
      <c r="AI37" s="651"/>
      <c r="AJ37" s="651"/>
      <c r="AK37" s="651"/>
      <c r="AL37" s="652" t="s">
        <v>127</v>
      </c>
      <c r="AM37" s="653"/>
      <c r="AN37" s="653"/>
      <c r="AO37" s="654"/>
      <c r="AQ37" s="725" t="s">
        <v>328</v>
      </c>
      <c r="AR37" s="726"/>
      <c r="AS37" s="726"/>
      <c r="AT37" s="726"/>
      <c r="AU37" s="726"/>
      <c r="AV37" s="726"/>
      <c r="AW37" s="726"/>
      <c r="AX37" s="726"/>
      <c r="AY37" s="727"/>
      <c r="AZ37" s="647">
        <v>34479</v>
      </c>
      <c r="BA37" s="648"/>
      <c r="BB37" s="648"/>
      <c r="BC37" s="648"/>
      <c r="BD37" s="684"/>
      <c r="BE37" s="684"/>
      <c r="BF37" s="714"/>
      <c r="BG37" s="662" t="s">
        <v>329</v>
      </c>
      <c r="BH37" s="663"/>
      <c r="BI37" s="663"/>
      <c r="BJ37" s="663"/>
      <c r="BK37" s="663"/>
      <c r="BL37" s="663"/>
      <c r="BM37" s="663"/>
      <c r="BN37" s="663"/>
      <c r="BO37" s="663"/>
      <c r="BP37" s="663"/>
      <c r="BQ37" s="663"/>
      <c r="BR37" s="663"/>
      <c r="BS37" s="663"/>
      <c r="BT37" s="663"/>
      <c r="BU37" s="664"/>
      <c r="BV37" s="647">
        <v>26652</v>
      </c>
      <c r="BW37" s="648"/>
      <c r="BX37" s="648"/>
      <c r="BY37" s="648"/>
      <c r="BZ37" s="648"/>
      <c r="CA37" s="648"/>
      <c r="CB37" s="657"/>
      <c r="CD37" s="662" t="s">
        <v>330</v>
      </c>
      <c r="CE37" s="663"/>
      <c r="CF37" s="663"/>
      <c r="CG37" s="663"/>
      <c r="CH37" s="663"/>
      <c r="CI37" s="663"/>
      <c r="CJ37" s="663"/>
      <c r="CK37" s="663"/>
      <c r="CL37" s="663"/>
      <c r="CM37" s="663"/>
      <c r="CN37" s="663"/>
      <c r="CO37" s="663"/>
      <c r="CP37" s="663"/>
      <c r="CQ37" s="664"/>
      <c r="CR37" s="647">
        <v>3436</v>
      </c>
      <c r="CS37" s="684"/>
      <c r="CT37" s="684"/>
      <c r="CU37" s="684"/>
      <c r="CV37" s="684"/>
      <c r="CW37" s="684"/>
      <c r="CX37" s="684"/>
      <c r="CY37" s="685"/>
      <c r="CZ37" s="652">
        <v>0.1</v>
      </c>
      <c r="DA37" s="682"/>
      <c r="DB37" s="682"/>
      <c r="DC37" s="686"/>
      <c r="DD37" s="656">
        <v>3436</v>
      </c>
      <c r="DE37" s="684"/>
      <c r="DF37" s="684"/>
      <c r="DG37" s="684"/>
      <c r="DH37" s="684"/>
      <c r="DI37" s="684"/>
      <c r="DJ37" s="684"/>
      <c r="DK37" s="685"/>
      <c r="DL37" s="656">
        <v>3436</v>
      </c>
      <c r="DM37" s="684"/>
      <c r="DN37" s="684"/>
      <c r="DO37" s="684"/>
      <c r="DP37" s="684"/>
      <c r="DQ37" s="684"/>
      <c r="DR37" s="684"/>
      <c r="DS37" s="684"/>
      <c r="DT37" s="684"/>
      <c r="DU37" s="684"/>
      <c r="DV37" s="685"/>
      <c r="DW37" s="652">
        <v>0.3</v>
      </c>
      <c r="DX37" s="682"/>
      <c r="DY37" s="682"/>
      <c r="DZ37" s="682"/>
      <c r="EA37" s="682"/>
      <c r="EB37" s="682"/>
      <c r="EC37" s="683"/>
    </row>
    <row r="38" spans="2:133" ht="11.25" customHeight="1" x14ac:dyDescent="0.15">
      <c r="B38" s="644" t="s">
        <v>331</v>
      </c>
      <c r="C38" s="645"/>
      <c r="D38" s="645"/>
      <c r="E38" s="645"/>
      <c r="F38" s="645"/>
      <c r="G38" s="645"/>
      <c r="H38" s="645"/>
      <c r="I38" s="645"/>
      <c r="J38" s="645"/>
      <c r="K38" s="645"/>
      <c r="L38" s="645"/>
      <c r="M38" s="645"/>
      <c r="N38" s="645"/>
      <c r="O38" s="645"/>
      <c r="P38" s="645"/>
      <c r="Q38" s="646"/>
      <c r="R38" s="647">
        <v>40302</v>
      </c>
      <c r="S38" s="648"/>
      <c r="T38" s="648"/>
      <c r="U38" s="648"/>
      <c r="V38" s="648"/>
      <c r="W38" s="648"/>
      <c r="X38" s="648"/>
      <c r="Y38" s="649"/>
      <c r="Z38" s="650">
        <v>1</v>
      </c>
      <c r="AA38" s="650"/>
      <c r="AB38" s="650"/>
      <c r="AC38" s="650"/>
      <c r="AD38" s="651">
        <v>810</v>
      </c>
      <c r="AE38" s="651"/>
      <c r="AF38" s="651"/>
      <c r="AG38" s="651"/>
      <c r="AH38" s="651"/>
      <c r="AI38" s="651"/>
      <c r="AJ38" s="651"/>
      <c r="AK38" s="651"/>
      <c r="AL38" s="652">
        <v>0.1</v>
      </c>
      <c r="AM38" s="653"/>
      <c r="AN38" s="653"/>
      <c r="AO38" s="654"/>
      <c r="AQ38" s="725" t="s">
        <v>332</v>
      </c>
      <c r="AR38" s="726"/>
      <c r="AS38" s="726"/>
      <c r="AT38" s="726"/>
      <c r="AU38" s="726"/>
      <c r="AV38" s="726"/>
      <c r="AW38" s="726"/>
      <c r="AX38" s="726"/>
      <c r="AY38" s="727"/>
      <c r="AZ38" s="647" t="s">
        <v>127</v>
      </c>
      <c r="BA38" s="648"/>
      <c r="BB38" s="648"/>
      <c r="BC38" s="648"/>
      <c r="BD38" s="684"/>
      <c r="BE38" s="684"/>
      <c r="BF38" s="714"/>
      <c r="BG38" s="662" t="s">
        <v>333</v>
      </c>
      <c r="BH38" s="663"/>
      <c r="BI38" s="663"/>
      <c r="BJ38" s="663"/>
      <c r="BK38" s="663"/>
      <c r="BL38" s="663"/>
      <c r="BM38" s="663"/>
      <c r="BN38" s="663"/>
      <c r="BO38" s="663"/>
      <c r="BP38" s="663"/>
      <c r="BQ38" s="663"/>
      <c r="BR38" s="663"/>
      <c r="BS38" s="663"/>
      <c r="BT38" s="663"/>
      <c r="BU38" s="664"/>
      <c r="BV38" s="647">
        <v>239</v>
      </c>
      <c r="BW38" s="648"/>
      <c r="BX38" s="648"/>
      <c r="BY38" s="648"/>
      <c r="BZ38" s="648"/>
      <c r="CA38" s="648"/>
      <c r="CB38" s="657"/>
      <c r="CD38" s="662" t="s">
        <v>334</v>
      </c>
      <c r="CE38" s="663"/>
      <c r="CF38" s="663"/>
      <c r="CG38" s="663"/>
      <c r="CH38" s="663"/>
      <c r="CI38" s="663"/>
      <c r="CJ38" s="663"/>
      <c r="CK38" s="663"/>
      <c r="CL38" s="663"/>
      <c r="CM38" s="663"/>
      <c r="CN38" s="663"/>
      <c r="CO38" s="663"/>
      <c r="CP38" s="663"/>
      <c r="CQ38" s="664"/>
      <c r="CR38" s="647">
        <v>95223</v>
      </c>
      <c r="CS38" s="648"/>
      <c r="CT38" s="648"/>
      <c r="CU38" s="648"/>
      <c r="CV38" s="648"/>
      <c r="CW38" s="648"/>
      <c r="CX38" s="648"/>
      <c r="CY38" s="649"/>
      <c r="CZ38" s="652">
        <v>2.4</v>
      </c>
      <c r="DA38" s="682"/>
      <c r="DB38" s="682"/>
      <c r="DC38" s="686"/>
      <c r="DD38" s="656">
        <v>80587</v>
      </c>
      <c r="DE38" s="648"/>
      <c r="DF38" s="648"/>
      <c r="DG38" s="648"/>
      <c r="DH38" s="648"/>
      <c r="DI38" s="648"/>
      <c r="DJ38" s="648"/>
      <c r="DK38" s="649"/>
      <c r="DL38" s="656">
        <v>80587</v>
      </c>
      <c r="DM38" s="648"/>
      <c r="DN38" s="648"/>
      <c r="DO38" s="648"/>
      <c r="DP38" s="648"/>
      <c r="DQ38" s="648"/>
      <c r="DR38" s="648"/>
      <c r="DS38" s="648"/>
      <c r="DT38" s="648"/>
      <c r="DU38" s="648"/>
      <c r="DV38" s="649"/>
      <c r="DW38" s="652">
        <v>7</v>
      </c>
      <c r="DX38" s="682"/>
      <c r="DY38" s="682"/>
      <c r="DZ38" s="682"/>
      <c r="EA38" s="682"/>
      <c r="EB38" s="682"/>
      <c r="EC38" s="683"/>
    </row>
    <row r="39" spans="2:133" ht="11.25" customHeight="1" x14ac:dyDescent="0.15">
      <c r="B39" s="644" t="s">
        <v>335</v>
      </c>
      <c r="C39" s="645"/>
      <c r="D39" s="645"/>
      <c r="E39" s="645"/>
      <c r="F39" s="645"/>
      <c r="G39" s="645"/>
      <c r="H39" s="645"/>
      <c r="I39" s="645"/>
      <c r="J39" s="645"/>
      <c r="K39" s="645"/>
      <c r="L39" s="645"/>
      <c r="M39" s="645"/>
      <c r="N39" s="645"/>
      <c r="O39" s="645"/>
      <c r="P39" s="645"/>
      <c r="Q39" s="646"/>
      <c r="R39" s="647">
        <v>238210</v>
      </c>
      <c r="S39" s="648"/>
      <c r="T39" s="648"/>
      <c r="U39" s="648"/>
      <c r="V39" s="648"/>
      <c r="W39" s="648"/>
      <c r="X39" s="648"/>
      <c r="Y39" s="649"/>
      <c r="Z39" s="650">
        <v>5.6</v>
      </c>
      <c r="AA39" s="650"/>
      <c r="AB39" s="650"/>
      <c r="AC39" s="650"/>
      <c r="AD39" s="651" t="s">
        <v>174</v>
      </c>
      <c r="AE39" s="651"/>
      <c r="AF39" s="651"/>
      <c r="AG39" s="651"/>
      <c r="AH39" s="651"/>
      <c r="AI39" s="651"/>
      <c r="AJ39" s="651"/>
      <c r="AK39" s="651"/>
      <c r="AL39" s="652" t="s">
        <v>174</v>
      </c>
      <c r="AM39" s="653"/>
      <c r="AN39" s="653"/>
      <c r="AO39" s="654"/>
      <c r="AQ39" s="725" t="s">
        <v>336</v>
      </c>
      <c r="AR39" s="726"/>
      <c r="AS39" s="726"/>
      <c r="AT39" s="726"/>
      <c r="AU39" s="726"/>
      <c r="AV39" s="726"/>
      <c r="AW39" s="726"/>
      <c r="AX39" s="726"/>
      <c r="AY39" s="727"/>
      <c r="AZ39" s="647" t="s">
        <v>127</v>
      </c>
      <c r="BA39" s="648"/>
      <c r="BB39" s="648"/>
      <c r="BC39" s="648"/>
      <c r="BD39" s="684"/>
      <c r="BE39" s="684"/>
      <c r="BF39" s="714"/>
      <c r="BG39" s="662" t="s">
        <v>337</v>
      </c>
      <c r="BH39" s="663"/>
      <c r="BI39" s="663"/>
      <c r="BJ39" s="663"/>
      <c r="BK39" s="663"/>
      <c r="BL39" s="663"/>
      <c r="BM39" s="663"/>
      <c r="BN39" s="663"/>
      <c r="BO39" s="663"/>
      <c r="BP39" s="663"/>
      <c r="BQ39" s="663"/>
      <c r="BR39" s="663"/>
      <c r="BS39" s="663"/>
      <c r="BT39" s="663"/>
      <c r="BU39" s="664"/>
      <c r="BV39" s="647">
        <v>364</v>
      </c>
      <c r="BW39" s="648"/>
      <c r="BX39" s="648"/>
      <c r="BY39" s="648"/>
      <c r="BZ39" s="648"/>
      <c r="CA39" s="648"/>
      <c r="CB39" s="657"/>
      <c r="CD39" s="662" t="s">
        <v>338</v>
      </c>
      <c r="CE39" s="663"/>
      <c r="CF39" s="663"/>
      <c r="CG39" s="663"/>
      <c r="CH39" s="663"/>
      <c r="CI39" s="663"/>
      <c r="CJ39" s="663"/>
      <c r="CK39" s="663"/>
      <c r="CL39" s="663"/>
      <c r="CM39" s="663"/>
      <c r="CN39" s="663"/>
      <c r="CO39" s="663"/>
      <c r="CP39" s="663"/>
      <c r="CQ39" s="664"/>
      <c r="CR39" s="647">
        <v>441341</v>
      </c>
      <c r="CS39" s="684"/>
      <c r="CT39" s="684"/>
      <c r="CU39" s="684"/>
      <c r="CV39" s="684"/>
      <c r="CW39" s="684"/>
      <c r="CX39" s="684"/>
      <c r="CY39" s="685"/>
      <c r="CZ39" s="652">
        <v>11.2</v>
      </c>
      <c r="DA39" s="682"/>
      <c r="DB39" s="682"/>
      <c r="DC39" s="686"/>
      <c r="DD39" s="656">
        <v>441341</v>
      </c>
      <c r="DE39" s="684"/>
      <c r="DF39" s="684"/>
      <c r="DG39" s="684"/>
      <c r="DH39" s="684"/>
      <c r="DI39" s="684"/>
      <c r="DJ39" s="684"/>
      <c r="DK39" s="685"/>
      <c r="DL39" s="656" t="s">
        <v>128</v>
      </c>
      <c r="DM39" s="684"/>
      <c r="DN39" s="684"/>
      <c r="DO39" s="684"/>
      <c r="DP39" s="684"/>
      <c r="DQ39" s="684"/>
      <c r="DR39" s="684"/>
      <c r="DS39" s="684"/>
      <c r="DT39" s="684"/>
      <c r="DU39" s="684"/>
      <c r="DV39" s="685"/>
      <c r="DW39" s="652" t="s">
        <v>127</v>
      </c>
      <c r="DX39" s="682"/>
      <c r="DY39" s="682"/>
      <c r="DZ39" s="682"/>
      <c r="EA39" s="682"/>
      <c r="EB39" s="682"/>
      <c r="EC39" s="683"/>
    </row>
    <row r="40" spans="2:133" ht="11.25" customHeight="1" x14ac:dyDescent="0.15">
      <c r="B40" s="644" t="s">
        <v>339</v>
      </c>
      <c r="C40" s="645"/>
      <c r="D40" s="645"/>
      <c r="E40" s="645"/>
      <c r="F40" s="645"/>
      <c r="G40" s="645"/>
      <c r="H40" s="645"/>
      <c r="I40" s="645"/>
      <c r="J40" s="645"/>
      <c r="K40" s="645"/>
      <c r="L40" s="645"/>
      <c r="M40" s="645"/>
      <c r="N40" s="645"/>
      <c r="O40" s="645"/>
      <c r="P40" s="645"/>
      <c r="Q40" s="646"/>
      <c r="R40" s="647">
        <v>1657</v>
      </c>
      <c r="S40" s="648"/>
      <c r="T40" s="648"/>
      <c r="U40" s="648"/>
      <c r="V40" s="648"/>
      <c r="W40" s="648"/>
      <c r="X40" s="648"/>
      <c r="Y40" s="649"/>
      <c r="Z40" s="650">
        <v>0</v>
      </c>
      <c r="AA40" s="650"/>
      <c r="AB40" s="650"/>
      <c r="AC40" s="650"/>
      <c r="AD40" s="651" t="s">
        <v>127</v>
      </c>
      <c r="AE40" s="651"/>
      <c r="AF40" s="651"/>
      <c r="AG40" s="651"/>
      <c r="AH40" s="651"/>
      <c r="AI40" s="651"/>
      <c r="AJ40" s="651"/>
      <c r="AK40" s="651"/>
      <c r="AL40" s="652" t="s">
        <v>128</v>
      </c>
      <c r="AM40" s="653"/>
      <c r="AN40" s="653"/>
      <c r="AO40" s="654"/>
      <c r="AQ40" s="725" t="s">
        <v>340</v>
      </c>
      <c r="AR40" s="726"/>
      <c r="AS40" s="726"/>
      <c r="AT40" s="726"/>
      <c r="AU40" s="726"/>
      <c r="AV40" s="726"/>
      <c r="AW40" s="726"/>
      <c r="AX40" s="726"/>
      <c r="AY40" s="727"/>
      <c r="AZ40" s="647" t="s">
        <v>127</v>
      </c>
      <c r="BA40" s="648"/>
      <c r="BB40" s="648"/>
      <c r="BC40" s="648"/>
      <c r="BD40" s="684"/>
      <c r="BE40" s="684"/>
      <c r="BF40" s="714"/>
      <c r="BG40" s="734" t="s">
        <v>341</v>
      </c>
      <c r="BH40" s="735"/>
      <c r="BI40" s="735"/>
      <c r="BJ40" s="735"/>
      <c r="BK40" s="735"/>
      <c r="BL40" s="236"/>
      <c r="BM40" s="663" t="s">
        <v>342</v>
      </c>
      <c r="BN40" s="663"/>
      <c r="BO40" s="663"/>
      <c r="BP40" s="663"/>
      <c r="BQ40" s="663"/>
      <c r="BR40" s="663"/>
      <c r="BS40" s="663"/>
      <c r="BT40" s="663"/>
      <c r="BU40" s="664"/>
      <c r="BV40" s="647">
        <v>101</v>
      </c>
      <c r="BW40" s="648"/>
      <c r="BX40" s="648"/>
      <c r="BY40" s="648"/>
      <c r="BZ40" s="648"/>
      <c r="CA40" s="648"/>
      <c r="CB40" s="657"/>
      <c r="CD40" s="662" t="s">
        <v>343</v>
      </c>
      <c r="CE40" s="663"/>
      <c r="CF40" s="663"/>
      <c r="CG40" s="663"/>
      <c r="CH40" s="663"/>
      <c r="CI40" s="663"/>
      <c r="CJ40" s="663"/>
      <c r="CK40" s="663"/>
      <c r="CL40" s="663"/>
      <c r="CM40" s="663"/>
      <c r="CN40" s="663"/>
      <c r="CO40" s="663"/>
      <c r="CP40" s="663"/>
      <c r="CQ40" s="664"/>
      <c r="CR40" s="647">
        <v>2280</v>
      </c>
      <c r="CS40" s="648"/>
      <c r="CT40" s="648"/>
      <c r="CU40" s="648"/>
      <c r="CV40" s="648"/>
      <c r="CW40" s="648"/>
      <c r="CX40" s="648"/>
      <c r="CY40" s="649"/>
      <c r="CZ40" s="652">
        <v>0.1</v>
      </c>
      <c r="DA40" s="682"/>
      <c r="DB40" s="682"/>
      <c r="DC40" s="686"/>
      <c r="DD40" s="656">
        <v>2280</v>
      </c>
      <c r="DE40" s="648"/>
      <c r="DF40" s="648"/>
      <c r="DG40" s="648"/>
      <c r="DH40" s="648"/>
      <c r="DI40" s="648"/>
      <c r="DJ40" s="648"/>
      <c r="DK40" s="649"/>
      <c r="DL40" s="656">
        <v>2280</v>
      </c>
      <c r="DM40" s="648"/>
      <c r="DN40" s="648"/>
      <c r="DO40" s="648"/>
      <c r="DP40" s="648"/>
      <c r="DQ40" s="648"/>
      <c r="DR40" s="648"/>
      <c r="DS40" s="648"/>
      <c r="DT40" s="648"/>
      <c r="DU40" s="648"/>
      <c r="DV40" s="649"/>
      <c r="DW40" s="652">
        <v>0.2</v>
      </c>
      <c r="DX40" s="682"/>
      <c r="DY40" s="682"/>
      <c r="DZ40" s="682"/>
      <c r="EA40" s="682"/>
      <c r="EB40" s="682"/>
      <c r="EC40" s="683"/>
    </row>
    <row r="41" spans="2:133" ht="11.25" customHeight="1" x14ac:dyDescent="0.15">
      <c r="B41" s="644" t="s">
        <v>344</v>
      </c>
      <c r="C41" s="645"/>
      <c r="D41" s="645"/>
      <c r="E41" s="645"/>
      <c r="F41" s="645"/>
      <c r="G41" s="645"/>
      <c r="H41" s="645"/>
      <c r="I41" s="645"/>
      <c r="J41" s="645"/>
      <c r="K41" s="645"/>
      <c r="L41" s="645"/>
      <c r="M41" s="645"/>
      <c r="N41" s="645"/>
      <c r="O41" s="645"/>
      <c r="P41" s="645"/>
      <c r="Q41" s="646"/>
      <c r="R41" s="647" t="s">
        <v>127</v>
      </c>
      <c r="S41" s="648"/>
      <c r="T41" s="648"/>
      <c r="U41" s="648"/>
      <c r="V41" s="648"/>
      <c r="W41" s="648"/>
      <c r="X41" s="648"/>
      <c r="Y41" s="649"/>
      <c r="Z41" s="650" t="s">
        <v>174</v>
      </c>
      <c r="AA41" s="650"/>
      <c r="AB41" s="650"/>
      <c r="AC41" s="650"/>
      <c r="AD41" s="651" t="s">
        <v>127</v>
      </c>
      <c r="AE41" s="651"/>
      <c r="AF41" s="651"/>
      <c r="AG41" s="651"/>
      <c r="AH41" s="651"/>
      <c r="AI41" s="651"/>
      <c r="AJ41" s="651"/>
      <c r="AK41" s="651"/>
      <c r="AL41" s="652" t="s">
        <v>127</v>
      </c>
      <c r="AM41" s="653"/>
      <c r="AN41" s="653"/>
      <c r="AO41" s="654"/>
      <c r="AQ41" s="725" t="s">
        <v>345</v>
      </c>
      <c r="AR41" s="726"/>
      <c r="AS41" s="726"/>
      <c r="AT41" s="726"/>
      <c r="AU41" s="726"/>
      <c r="AV41" s="726"/>
      <c r="AW41" s="726"/>
      <c r="AX41" s="726"/>
      <c r="AY41" s="727"/>
      <c r="AZ41" s="647">
        <v>22167</v>
      </c>
      <c r="BA41" s="648"/>
      <c r="BB41" s="648"/>
      <c r="BC41" s="648"/>
      <c r="BD41" s="684"/>
      <c r="BE41" s="684"/>
      <c r="BF41" s="714"/>
      <c r="BG41" s="734"/>
      <c r="BH41" s="735"/>
      <c r="BI41" s="735"/>
      <c r="BJ41" s="735"/>
      <c r="BK41" s="735"/>
      <c r="BL41" s="236"/>
      <c r="BM41" s="663" t="s">
        <v>346</v>
      </c>
      <c r="BN41" s="663"/>
      <c r="BO41" s="663"/>
      <c r="BP41" s="663"/>
      <c r="BQ41" s="663"/>
      <c r="BR41" s="663"/>
      <c r="BS41" s="663"/>
      <c r="BT41" s="663"/>
      <c r="BU41" s="664"/>
      <c r="BV41" s="647">
        <v>1</v>
      </c>
      <c r="BW41" s="648"/>
      <c r="BX41" s="648"/>
      <c r="BY41" s="648"/>
      <c r="BZ41" s="648"/>
      <c r="CA41" s="648"/>
      <c r="CB41" s="657"/>
      <c r="CD41" s="662" t="s">
        <v>347</v>
      </c>
      <c r="CE41" s="663"/>
      <c r="CF41" s="663"/>
      <c r="CG41" s="663"/>
      <c r="CH41" s="663"/>
      <c r="CI41" s="663"/>
      <c r="CJ41" s="663"/>
      <c r="CK41" s="663"/>
      <c r="CL41" s="663"/>
      <c r="CM41" s="663"/>
      <c r="CN41" s="663"/>
      <c r="CO41" s="663"/>
      <c r="CP41" s="663"/>
      <c r="CQ41" s="664"/>
      <c r="CR41" s="647" t="s">
        <v>174</v>
      </c>
      <c r="CS41" s="684"/>
      <c r="CT41" s="684"/>
      <c r="CU41" s="684"/>
      <c r="CV41" s="684"/>
      <c r="CW41" s="684"/>
      <c r="CX41" s="684"/>
      <c r="CY41" s="685"/>
      <c r="CZ41" s="652" t="s">
        <v>127</v>
      </c>
      <c r="DA41" s="682"/>
      <c r="DB41" s="682"/>
      <c r="DC41" s="686"/>
      <c r="DD41" s="656" t="s">
        <v>127</v>
      </c>
      <c r="DE41" s="684"/>
      <c r="DF41" s="684"/>
      <c r="DG41" s="684"/>
      <c r="DH41" s="684"/>
      <c r="DI41" s="684"/>
      <c r="DJ41" s="684"/>
      <c r="DK41" s="685"/>
      <c r="DL41" s="728"/>
      <c r="DM41" s="729"/>
      <c r="DN41" s="729"/>
      <c r="DO41" s="729"/>
      <c r="DP41" s="729"/>
      <c r="DQ41" s="729"/>
      <c r="DR41" s="729"/>
      <c r="DS41" s="729"/>
      <c r="DT41" s="729"/>
      <c r="DU41" s="729"/>
      <c r="DV41" s="730"/>
      <c r="DW41" s="731"/>
      <c r="DX41" s="732"/>
      <c r="DY41" s="732"/>
      <c r="DZ41" s="732"/>
      <c r="EA41" s="732"/>
      <c r="EB41" s="732"/>
      <c r="EC41" s="733"/>
    </row>
    <row r="42" spans="2:133" ht="11.25" customHeight="1" x14ac:dyDescent="0.15">
      <c r="B42" s="644" t="s">
        <v>348</v>
      </c>
      <c r="C42" s="645"/>
      <c r="D42" s="645"/>
      <c r="E42" s="645"/>
      <c r="F42" s="645"/>
      <c r="G42" s="645"/>
      <c r="H42" s="645"/>
      <c r="I42" s="645"/>
      <c r="J42" s="645"/>
      <c r="K42" s="645"/>
      <c r="L42" s="645"/>
      <c r="M42" s="645"/>
      <c r="N42" s="645"/>
      <c r="O42" s="645"/>
      <c r="P42" s="645"/>
      <c r="Q42" s="646"/>
      <c r="R42" s="647">
        <v>28253</v>
      </c>
      <c r="S42" s="648"/>
      <c r="T42" s="648"/>
      <c r="U42" s="648"/>
      <c r="V42" s="648"/>
      <c r="W42" s="648"/>
      <c r="X42" s="648"/>
      <c r="Y42" s="649"/>
      <c r="Z42" s="650">
        <v>0.7</v>
      </c>
      <c r="AA42" s="650"/>
      <c r="AB42" s="650"/>
      <c r="AC42" s="650"/>
      <c r="AD42" s="651" t="s">
        <v>127</v>
      </c>
      <c r="AE42" s="651"/>
      <c r="AF42" s="651"/>
      <c r="AG42" s="651"/>
      <c r="AH42" s="651"/>
      <c r="AI42" s="651"/>
      <c r="AJ42" s="651"/>
      <c r="AK42" s="651"/>
      <c r="AL42" s="652" t="s">
        <v>127</v>
      </c>
      <c r="AM42" s="653"/>
      <c r="AN42" s="653"/>
      <c r="AO42" s="654"/>
      <c r="AQ42" s="746" t="s">
        <v>349</v>
      </c>
      <c r="AR42" s="747"/>
      <c r="AS42" s="747"/>
      <c r="AT42" s="747"/>
      <c r="AU42" s="747"/>
      <c r="AV42" s="747"/>
      <c r="AW42" s="747"/>
      <c r="AX42" s="747"/>
      <c r="AY42" s="748"/>
      <c r="AZ42" s="738">
        <v>38577</v>
      </c>
      <c r="BA42" s="739"/>
      <c r="BB42" s="739"/>
      <c r="BC42" s="739"/>
      <c r="BD42" s="718"/>
      <c r="BE42" s="718"/>
      <c r="BF42" s="720"/>
      <c r="BG42" s="736"/>
      <c r="BH42" s="737"/>
      <c r="BI42" s="737"/>
      <c r="BJ42" s="737"/>
      <c r="BK42" s="737"/>
      <c r="BL42" s="237"/>
      <c r="BM42" s="673" t="s">
        <v>350</v>
      </c>
      <c r="BN42" s="673"/>
      <c r="BO42" s="673"/>
      <c r="BP42" s="673"/>
      <c r="BQ42" s="673"/>
      <c r="BR42" s="673"/>
      <c r="BS42" s="673"/>
      <c r="BT42" s="673"/>
      <c r="BU42" s="674"/>
      <c r="BV42" s="738">
        <v>161</v>
      </c>
      <c r="BW42" s="739"/>
      <c r="BX42" s="739"/>
      <c r="BY42" s="739"/>
      <c r="BZ42" s="739"/>
      <c r="CA42" s="739"/>
      <c r="CB42" s="745"/>
      <c r="CD42" s="644" t="s">
        <v>351</v>
      </c>
      <c r="CE42" s="645"/>
      <c r="CF42" s="645"/>
      <c r="CG42" s="645"/>
      <c r="CH42" s="645"/>
      <c r="CI42" s="645"/>
      <c r="CJ42" s="645"/>
      <c r="CK42" s="645"/>
      <c r="CL42" s="645"/>
      <c r="CM42" s="645"/>
      <c r="CN42" s="645"/>
      <c r="CO42" s="645"/>
      <c r="CP42" s="645"/>
      <c r="CQ42" s="646"/>
      <c r="CR42" s="647">
        <v>1716839</v>
      </c>
      <c r="CS42" s="648"/>
      <c r="CT42" s="648"/>
      <c r="CU42" s="648"/>
      <c r="CV42" s="648"/>
      <c r="CW42" s="648"/>
      <c r="CX42" s="648"/>
      <c r="CY42" s="649"/>
      <c r="CZ42" s="652">
        <v>43.7</v>
      </c>
      <c r="DA42" s="653"/>
      <c r="DB42" s="653"/>
      <c r="DC42" s="665"/>
      <c r="DD42" s="656">
        <v>421754</v>
      </c>
      <c r="DE42" s="648"/>
      <c r="DF42" s="648"/>
      <c r="DG42" s="648"/>
      <c r="DH42" s="648"/>
      <c r="DI42" s="648"/>
      <c r="DJ42" s="648"/>
      <c r="DK42" s="649"/>
      <c r="DL42" s="728"/>
      <c r="DM42" s="729"/>
      <c r="DN42" s="729"/>
      <c r="DO42" s="729"/>
      <c r="DP42" s="729"/>
      <c r="DQ42" s="729"/>
      <c r="DR42" s="729"/>
      <c r="DS42" s="729"/>
      <c r="DT42" s="729"/>
      <c r="DU42" s="729"/>
      <c r="DV42" s="730"/>
      <c r="DW42" s="731"/>
      <c r="DX42" s="732"/>
      <c r="DY42" s="732"/>
      <c r="DZ42" s="732"/>
      <c r="EA42" s="732"/>
      <c r="EB42" s="732"/>
      <c r="EC42" s="733"/>
    </row>
    <row r="43" spans="2:133" ht="11.25" customHeight="1" x14ac:dyDescent="0.15">
      <c r="B43" s="696" t="s">
        <v>352</v>
      </c>
      <c r="C43" s="697"/>
      <c r="D43" s="697"/>
      <c r="E43" s="697"/>
      <c r="F43" s="697"/>
      <c r="G43" s="697"/>
      <c r="H43" s="697"/>
      <c r="I43" s="697"/>
      <c r="J43" s="697"/>
      <c r="K43" s="697"/>
      <c r="L43" s="697"/>
      <c r="M43" s="697"/>
      <c r="N43" s="697"/>
      <c r="O43" s="697"/>
      <c r="P43" s="697"/>
      <c r="Q43" s="698"/>
      <c r="R43" s="738">
        <v>4232271</v>
      </c>
      <c r="S43" s="739"/>
      <c r="T43" s="739"/>
      <c r="U43" s="739"/>
      <c r="V43" s="739"/>
      <c r="W43" s="739"/>
      <c r="X43" s="739"/>
      <c r="Y43" s="740"/>
      <c r="Z43" s="741">
        <v>100</v>
      </c>
      <c r="AA43" s="741"/>
      <c r="AB43" s="741"/>
      <c r="AC43" s="741"/>
      <c r="AD43" s="742">
        <v>1124654</v>
      </c>
      <c r="AE43" s="742"/>
      <c r="AF43" s="742"/>
      <c r="AG43" s="742"/>
      <c r="AH43" s="742"/>
      <c r="AI43" s="742"/>
      <c r="AJ43" s="742"/>
      <c r="AK43" s="742"/>
      <c r="AL43" s="743">
        <v>100</v>
      </c>
      <c r="AM43" s="719"/>
      <c r="AN43" s="719"/>
      <c r="AO43" s="744"/>
      <c r="BV43" s="238"/>
      <c r="BW43" s="238"/>
      <c r="BX43" s="238"/>
      <c r="BY43" s="238"/>
      <c r="BZ43" s="238"/>
      <c r="CA43" s="238"/>
      <c r="CB43" s="238"/>
      <c r="CD43" s="644" t="s">
        <v>353</v>
      </c>
      <c r="CE43" s="645"/>
      <c r="CF43" s="645"/>
      <c r="CG43" s="645"/>
      <c r="CH43" s="645"/>
      <c r="CI43" s="645"/>
      <c r="CJ43" s="645"/>
      <c r="CK43" s="645"/>
      <c r="CL43" s="645"/>
      <c r="CM43" s="645"/>
      <c r="CN43" s="645"/>
      <c r="CO43" s="645"/>
      <c r="CP43" s="645"/>
      <c r="CQ43" s="646"/>
      <c r="CR43" s="647" t="s">
        <v>127</v>
      </c>
      <c r="CS43" s="684"/>
      <c r="CT43" s="684"/>
      <c r="CU43" s="684"/>
      <c r="CV43" s="684"/>
      <c r="CW43" s="684"/>
      <c r="CX43" s="684"/>
      <c r="CY43" s="685"/>
      <c r="CZ43" s="652" t="s">
        <v>127</v>
      </c>
      <c r="DA43" s="682"/>
      <c r="DB43" s="682"/>
      <c r="DC43" s="686"/>
      <c r="DD43" s="656" t="s">
        <v>127</v>
      </c>
      <c r="DE43" s="684"/>
      <c r="DF43" s="684"/>
      <c r="DG43" s="684"/>
      <c r="DH43" s="684"/>
      <c r="DI43" s="684"/>
      <c r="DJ43" s="684"/>
      <c r="DK43" s="685"/>
      <c r="DL43" s="728"/>
      <c r="DM43" s="729"/>
      <c r="DN43" s="729"/>
      <c r="DO43" s="729"/>
      <c r="DP43" s="729"/>
      <c r="DQ43" s="729"/>
      <c r="DR43" s="729"/>
      <c r="DS43" s="729"/>
      <c r="DT43" s="729"/>
      <c r="DU43" s="729"/>
      <c r="DV43" s="730"/>
      <c r="DW43" s="731"/>
      <c r="DX43" s="732"/>
      <c r="DY43" s="732"/>
      <c r="DZ43" s="732"/>
      <c r="EA43" s="732"/>
      <c r="EB43" s="732"/>
      <c r="EC43" s="733"/>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759" t="s">
        <v>301</v>
      </c>
      <c r="CE44" s="760"/>
      <c r="CF44" s="644" t="s">
        <v>354</v>
      </c>
      <c r="CG44" s="645"/>
      <c r="CH44" s="645"/>
      <c r="CI44" s="645"/>
      <c r="CJ44" s="645"/>
      <c r="CK44" s="645"/>
      <c r="CL44" s="645"/>
      <c r="CM44" s="645"/>
      <c r="CN44" s="645"/>
      <c r="CO44" s="645"/>
      <c r="CP44" s="645"/>
      <c r="CQ44" s="646"/>
      <c r="CR44" s="647">
        <v>1716839</v>
      </c>
      <c r="CS44" s="648"/>
      <c r="CT44" s="648"/>
      <c r="CU44" s="648"/>
      <c r="CV44" s="648"/>
      <c r="CW44" s="648"/>
      <c r="CX44" s="648"/>
      <c r="CY44" s="649"/>
      <c r="CZ44" s="652">
        <v>43.7</v>
      </c>
      <c r="DA44" s="653"/>
      <c r="DB44" s="653"/>
      <c r="DC44" s="665"/>
      <c r="DD44" s="656">
        <v>421754</v>
      </c>
      <c r="DE44" s="648"/>
      <c r="DF44" s="648"/>
      <c r="DG44" s="648"/>
      <c r="DH44" s="648"/>
      <c r="DI44" s="648"/>
      <c r="DJ44" s="648"/>
      <c r="DK44" s="649"/>
      <c r="DL44" s="728"/>
      <c r="DM44" s="729"/>
      <c r="DN44" s="729"/>
      <c r="DO44" s="729"/>
      <c r="DP44" s="729"/>
      <c r="DQ44" s="729"/>
      <c r="DR44" s="729"/>
      <c r="DS44" s="729"/>
      <c r="DT44" s="729"/>
      <c r="DU44" s="729"/>
      <c r="DV44" s="730"/>
      <c r="DW44" s="731"/>
      <c r="DX44" s="732"/>
      <c r="DY44" s="732"/>
      <c r="DZ44" s="732"/>
      <c r="EA44" s="732"/>
      <c r="EB44" s="732"/>
      <c r="EC44" s="733"/>
    </row>
    <row r="45" spans="2:133" ht="11.25" customHeight="1" x14ac:dyDescent="0.15">
      <c r="B45" s="240" t="s">
        <v>355</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761"/>
      <c r="CE45" s="762"/>
      <c r="CF45" s="644" t="s">
        <v>356</v>
      </c>
      <c r="CG45" s="645"/>
      <c r="CH45" s="645"/>
      <c r="CI45" s="645"/>
      <c r="CJ45" s="645"/>
      <c r="CK45" s="645"/>
      <c r="CL45" s="645"/>
      <c r="CM45" s="645"/>
      <c r="CN45" s="645"/>
      <c r="CO45" s="645"/>
      <c r="CP45" s="645"/>
      <c r="CQ45" s="646"/>
      <c r="CR45" s="647">
        <v>1661944</v>
      </c>
      <c r="CS45" s="684"/>
      <c r="CT45" s="684"/>
      <c r="CU45" s="684"/>
      <c r="CV45" s="684"/>
      <c r="CW45" s="684"/>
      <c r="CX45" s="684"/>
      <c r="CY45" s="685"/>
      <c r="CZ45" s="652">
        <v>42.3</v>
      </c>
      <c r="DA45" s="682"/>
      <c r="DB45" s="682"/>
      <c r="DC45" s="686"/>
      <c r="DD45" s="656">
        <v>397059</v>
      </c>
      <c r="DE45" s="684"/>
      <c r="DF45" s="684"/>
      <c r="DG45" s="684"/>
      <c r="DH45" s="684"/>
      <c r="DI45" s="684"/>
      <c r="DJ45" s="684"/>
      <c r="DK45" s="685"/>
      <c r="DL45" s="728"/>
      <c r="DM45" s="729"/>
      <c r="DN45" s="729"/>
      <c r="DO45" s="729"/>
      <c r="DP45" s="729"/>
      <c r="DQ45" s="729"/>
      <c r="DR45" s="729"/>
      <c r="DS45" s="729"/>
      <c r="DT45" s="729"/>
      <c r="DU45" s="729"/>
      <c r="DV45" s="730"/>
      <c r="DW45" s="731"/>
      <c r="DX45" s="732"/>
      <c r="DY45" s="732"/>
      <c r="DZ45" s="732"/>
      <c r="EA45" s="732"/>
      <c r="EB45" s="732"/>
      <c r="EC45" s="733"/>
    </row>
    <row r="46" spans="2:133" ht="11.25" customHeight="1" x14ac:dyDescent="0.15">
      <c r="B46" s="241" t="s">
        <v>357</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761"/>
      <c r="CE46" s="762"/>
      <c r="CF46" s="644" t="s">
        <v>358</v>
      </c>
      <c r="CG46" s="645"/>
      <c r="CH46" s="645"/>
      <c r="CI46" s="645"/>
      <c r="CJ46" s="645"/>
      <c r="CK46" s="645"/>
      <c r="CL46" s="645"/>
      <c r="CM46" s="645"/>
      <c r="CN46" s="645"/>
      <c r="CO46" s="645"/>
      <c r="CP46" s="645"/>
      <c r="CQ46" s="646"/>
      <c r="CR46" s="647">
        <v>54895</v>
      </c>
      <c r="CS46" s="648"/>
      <c r="CT46" s="648"/>
      <c r="CU46" s="648"/>
      <c r="CV46" s="648"/>
      <c r="CW46" s="648"/>
      <c r="CX46" s="648"/>
      <c r="CY46" s="649"/>
      <c r="CZ46" s="652">
        <v>1.4</v>
      </c>
      <c r="DA46" s="653"/>
      <c r="DB46" s="653"/>
      <c r="DC46" s="665"/>
      <c r="DD46" s="656">
        <v>24695</v>
      </c>
      <c r="DE46" s="648"/>
      <c r="DF46" s="648"/>
      <c r="DG46" s="648"/>
      <c r="DH46" s="648"/>
      <c r="DI46" s="648"/>
      <c r="DJ46" s="648"/>
      <c r="DK46" s="649"/>
      <c r="DL46" s="728"/>
      <c r="DM46" s="729"/>
      <c r="DN46" s="729"/>
      <c r="DO46" s="729"/>
      <c r="DP46" s="729"/>
      <c r="DQ46" s="729"/>
      <c r="DR46" s="729"/>
      <c r="DS46" s="729"/>
      <c r="DT46" s="729"/>
      <c r="DU46" s="729"/>
      <c r="DV46" s="730"/>
      <c r="DW46" s="731"/>
      <c r="DX46" s="732"/>
      <c r="DY46" s="732"/>
      <c r="DZ46" s="732"/>
      <c r="EA46" s="732"/>
      <c r="EB46" s="732"/>
      <c r="EC46" s="733"/>
    </row>
    <row r="47" spans="2:133" ht="11.25" customHeight="1" x14ac:dyDescent="0.15">
      <c r="B47" s="242" t="s">
        <v>359</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61"/>
      <c r="CE47" s="762"/>
      <c r="CF47" s="644" t="s">
        <v>360</v>
      </c>
      <c r="CG47" s="645"/>
      <c r="CH47" s="645"/>
      <c r="CI47" s="645"/>
      <c r="CJ47" s="645"/>
      <c r="CK47" s="645"/>
      <c r="CL47" s="645"/>
      <c r="CM47" s="645"/>
      <c r="CN47" s="645"/>
      <c r="CO47" s="645"/>
      <c r="CP47" s="645"/>
      <c r="CQ47" s="646"/>
      <c r="CR47" s="647" t="s">
        <v>127</v>
      </c>
      <c r="CS47" s="684"/>
      <c r="CT47" s="684"/>
      <c r="CU47" s="684"/>
      <c r="CV47" s="684"/>
      <c r="CW47" s="684"/>
      <c r="CX47" s="684"/>
      <c r="CY47" s="685"/>
      <c r="CZ47" s="652" t="s">
        <v>128</v>
      </c>
      <c r="DA47" s="682"/>
      <c r="DB47" s="682"/>
      <c r="DC47" s="686"/>
      <c r="DD47" s="656" t="s">
        <v>127</v>
      </c>
      <c r="DE47" s="684"/>
      <c r="DF47" s="684"/>
      <c r="DG47" s="684"/>
      <c r="DH47" s="684"/>
      <c r="DI47" s="684"/>
      <c r="DJ47" s="684"/>
      <c r="DK47" s="685"/>
      <c r="DL47" s="728"/>
      <c r="DM47" s="729"/>
      <c r="DN47" s="729"/>
      <c r="DO47" s="729"/>
      <c r="DP47" s="729"/>
      <c r="DQ47" s="729"/>
      <c r="DR47" s="729"/>
      <c r="DS47" s="729"/>
      <c r="DT47" s="729"/>
      <c r="DU47" s="729"/>
      <c r="DV47" s="730"/>
      <c r="DW47" s="731"/>
      <c r="DX47" s="732"/>
      <c r="DY47" s="732"/>
      <c r="DZ47" s="732"/>
      <c r="EA47" s="732"/>
      <c r="EB47" s="732"/>
      <c r="EC47" s="733"/>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763"/>
      <c r="CE48" s="764"/>
      <c r="CF48" s="644" t="s">
        <v>361</v>
      </c>
      <c r="CG48" s="645"/>
      <c r="CH48" s="645"/>
      <c r="CI48" s="645"/>
      <c r="CJ48" s="645"/>
      <c r="CK48" s="645"/>
      <c r="CL48" s="645"/>
      <c r="CM48" s="645"/>
      <c r="CN48" s="645"/>
      <c r="CO48" s="645"/>
      <c r="CP48" s="645"/>
      <c r="CQ48" s="646"/>
      <c r="CR48" s="647" t="s">
        <v>127</v>
      </c>
      <c r="CS48" s="648"/>
      <c r="CT48" s="648"/>
      <c r="CU48" s="648"/>
      <c r="CV48" s="648"/>
      <c r="CW48" s="648"/>
      <c r="CX48" s="648"/>
      <c r="CY48" s="649"/>
      <c r="CZ48" s="652" t="s">
        <v>127</v>
      </c>
      <c r="DA48" s="653"/>
      <c r="DB48" s="653"/>
      <c r="DC48" s="665"/>
      <c r="DD48" s="656" t="s">
        <v>127</v>
      </c>
      <c r="DE48" s="648"/>
      <c r="DF48" s="648"/>
      <c r="DG48" s="648"/>
      <c r="DH48" s="648"/>
      <c r="DI48" s="648"/>
      <c r="DJ48" s="648"/>
      <c r="DK48" s="649"/>
      <c r="DL48" s="728"/>
      <c r="DM48" s="729"/>
      <c r="DN48" s="729"/>
      <c r="DO48" s="729"/>
      <c r="DP48" s="729"/>
      <c r="DQ48" s="729"/>
      <c r="DR48" s="729"/>
      <c r="DS48" s="729"/>
      <c r="DT48" s="729"/>
      <c r="DU48" s="729"/>
      <c r="DV48" s="730"/>
      <c r="DW48" s="731"/>
      <c r="DX48" s="732"/>
      <c r="DY48" s="732"/>
      <c r="DZ48" s="732"/>
      <c r="EA48" s="732"/>
      <c r="EB48" s="732"/>
      <c r="EC48" s="733"/>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96" t="s">
        <v>362</v>
      </c>
      <c r="CE49" s="697"/>
      <c r="CF49" s="697"/>
      <c r="CG49" s="697"/>
      <c r="CH49" s="697"/>
      <c r="CI49" s="697"/>
      <c r="CJ49" s="697"/>
      <c r="CK49" s="697"/>
      <c r="CL49" s="697"/>
      <c r="CM49" s="697"/>
      <c r="CN49" s="697"/>
      <c r="CO49" s="697"/>
      <c r="CP49" s="697"/>
      <c r="CQ49" s="698"/>
      <c r="CR49" s="738">
        <v>3924334</v>
      </c>
      <c r="CS49" s="718"/>
      <c r="CT49" s="718"/>
      <c r="CU49" s="718"/>
      <c r="CV49" s="718"/>
      <c r="CW49" s="718"/>
      <c r="CX49" s="718"/>
      <c r="CY49" s="749"/>
      <c r="CZ49" s="743">
        <v>100</v>
      </c>
      <c r="DA49" s="750"/>
      <c r="DB49" s="750"/>
      <c r="DC49" s="751"/>
      <c r="DD49" s="752">
        <v>2045925</v>
      </c>
      <c r="DE49" s="718"/>
      <c r="DF49" s="718"/>
      <c r="DG49" s="718"/>
      <c r="DH49" s="718"/>
      <c r="DI49" s="718"/>
      <c r="DJ49" s="718"/>
      <c r="DK49" s="749"/>
      <c r="DL49" s="753"/>
      <c r="DM49" s="754"/>
      <c r="DN49" s="754"/>
      <c r="DO49" s="754"/>
      <c r="DP49" s="754"/>
      <c r="DQ49" s="754"/>
      <c r="DR49" s="754"/>
      <c r="DS49" s="754"/>
      <c r="DT49" s="754"/>
      <c r="DU49" s="754"/>
      <c r="DV49" s="755"/>
      <c r="DW49" s="756"/>
      <c r="DX49" s="757"/>
      <c r="DY49" s="757"/>
      <c r="DZ49" s="757"/>
      <c r="EA49" s="757"/>
      <c r="EB49" s="757"/>
      <c r="EC49" s="758"/>
    </row>
  </sheetData>
  <sheetProtection algorithmName="SHA-512" hashValue="0CtmMl7/ZqNLKX7ka2WT8JzhFjx1n7F6zw76CAJUeopuxZf9+YzkItbXEg94gXtuvf1aIk0m2b4pumyLoKhr4g==" saltValue="TeTpY/3CUpYz12HBM0nm3w==" spinCount="100000" sheet="1" objects="1" scenarios="1"/>
  <mergeCells count="611">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DW32:EC32"/>
    <mergeCell ref="BR30:CB30"/>
    <mergeCell ref="CF30:CQ30"/>
    <mergeCell ref="CR30:CY30"/>
    <mergeCell ref="CZ30:DC30"/>
    <mergeCell ref="DD30:DK30"/>
    <mergeCell ref="DL30:DV30"/>
    <mergeCell ref="DD29:DK29"/>
    <mergeCell ref="DL29:DV29"/>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S28:CB28"/>
    <mergeCell ref="CD28:CQ28"/>
    <mergeCell ref="CR28:CY28"/>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60" zoomScaleNormal="60" workbookViewId="0"/>
  </sheetViews>
  <sheetFormatPr defaultColWidth="0" defaultRowHeight="13.5" zeroHeight="1" x14ac:dyDescent="0.15"/>
  <cols>
    <col min="1" max="130" width="2.75" style="291" customWidth="1"/>
    <col min="131" max="131" width="1.37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363</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794" t="s">
        <v>364</v>
      </c>
      <c r="DK2" s="795"/>
      <c r="DL2" s="795"/>
      <c r="DM2" s="795"/>
      <c r="DN2" s="795"/>
      <c r="DO2" s="796"/>
      <c r="DP2" s="251"/>
      <c r="DQ2" s="794" t="s">
        <v>365</v>
      </c>
      <c r="DR2" s="795"/>
      <c r="DS2" s="795"/>
      <c r="DT2" s="795"/>
      <c r="DU2" s="795"/>
      <c r="DV2" s="795"/>
      <c r="DW2" s="795"/>
      <c r="DX2" s="795"/>
      <c r="DY2" s="795"/>
      <c r="DZ2" s="796"/>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797" t="s">
        <v>366</v>
      </c>
      <c r="B4" s="797"/>
      <c r="C4" s="797"/>
      <c r="D4" s="797"/>
      <c r="E4" s="797"/>
      <c r="F4" s="797"/>
      <c r="G4" s="797"/>
      <c r="H4" s="797"/>
      <c r="I4" s="797"/>
      <c r="J4" s="797"/>
      <c r="K4" s="797"/>
      <c r="L4" s="797"/>
      <c r="M4" s="797"/>
      <c r="N4" s="797"/>
      <c r="O4" s="797"/>
      <c r="P4" s="797"/>
      <c r="Q4" s="797"/>
      <c r="R4" s="797"/>
      <c r="S4" s="797"/>
      <c r="T4" s="797"/>
      <c r="U4" s="797"/>
      <c r="V4" s="797"/>
      <c r="W4" s="797"/>
      <c r="X4" s="797"/>
      <c r="Y4" s="797"/>
      <c r="Z4" s="797"/>
      <c r="AA4" s="797"/>
      <c r="AB4" s="797"/>
      <c r="AC4" s="797"/>
      <c r="AD4" s="797"/>
      <c r="AE4" s="797"/>
      <c r="AF4" s="797"/>
      <c r="AG4" s="797"/>
      <c r="AH4" s="797"/>
      <c r="AI4" s="797"/>
      <c r="AJ4" s="797"/>
      <c r="AK4" s="797"/>
      <c r="AL4" s="797"/>
      <c r="AM4" s="797"/>
      <c r="AN4" s="797"/>
      <c r="AO4" s="797"/>
      <c r="AP4" s="797"/>
      <c r="AQ4" s="797"/>
      <c r="AR4" s="797"/>
      <c r="AS4" s="797"/>
      <c r="AT4" s="797"/>
      <c r="AU4" s="797"/>
      <c r="AV4" s="797"/>
      <c r="AW4" s="797"/>
      <c r="AX4" s="797"/>
      <c r="AY4" s="797"/>
      <c r="AZ4" s="254"/>
      <c r="BA4" s="254"/>
      <c r="BB4" s="254"/>
      <c r="BC4" s="254"/>
      <c r="BD4" s="254"/>
      <c r="BE4" s="255"/>
      <c r="BF4" s="255"/>
      <c r="BG4" s="255"/>
      <c r="BH4" s="255"/>
      <c r="BI4" s="255"/>
      <c r="BJ4" s="255"/>
      <c r="BK4" s="255"/>
      <c r="BL4" s="255"/>
      <c r="BM4" s="255"/>
      <c r="BN4" s="255"/>
      <c r="BO4" s="255"/>
      <c r="BP4" s="255"/>
      <c r="BQ4" s="254" t="s">
        <v>367</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788" t="s">
        <v>368</v>
      </c>
      <c r="B5" s="789"/>
      <c r="C5" s="789"/>
      <c r="D5" s="789"/>
      <c r="E5" s="789"/>
      <c r="F5" s="789"/>
      <c r="G5" s="789"/>
      <c r="H5" s="789"/>
      <c r="I5" s="789"/>
      <c r="J5" s="789"/>
      <c r="K5" s="789"/>
      <c r="L5" s="789"/>
      <c r="M5" s="789"/>
      <c r="N5" s="789"/>
      <c r="O5" s="789"/>
      <c r="P5" s="790"/>
      <c r="Q5" s="765" t="s">
        <v>369</v>
      </c>
      <c r="R5" s="766"/>
      <c r="S5" s="766"/>
      <c r="T5" s="766"/>
      <c r="U5" s="767"/>
      <c r="V5" s="765" t="s">
        <v>370</v>
      </c>
      <c r="W5" s="766"/>
      <c r="X5" s="766"/>
      <c r="Y5" s="766"/>
      <c r="Z5" s="767"/>
      <c r="AA5" s="765" t="s">
        <v>371</v>
      </c>
      <c r="AB5" s="766"/>
      <c r="AC5" s="766"/>
      <c r="AD5" s="766"/>
      <c r="AE5" s="766"/>
      <c r="AF5" s="798" t="s">
        <v>372</v>
      </c>
      <c r="AG5" s="766"/>
      <c r="AH5" s="766"/>
      <c r="AI5" s="766"/>
      <c r="AJ5" s="777"/>
      <c r="AK5" s="766" t="s">
        <v>373</v>
      </c>
      <c r="AL5" s="766"/>
      <c r="AM5" s="766"/>
      <c r="AN5" s="766"/>
      <c r="AO5" s="767"/>
      <c r="AP5" s="765" t="s">
        <v>374</v>
      </c>
      <c r="AQ5" s="766"/>
      <c r="AR5" s="766"/>
      <c r="AS5" s="766"/>
      <c r="AT5" s="767"/>
      <c r="AU5" s="765" t="s">
        <v>375</v>
      </c>
      <c r="AV5" s="766"/>
      <c r="AW5" s="766"/>
      <c r="AX5" s="766"/>
      <c r="AY5" s="777"/>
      <c r="AZ5" s="258"/>
      <c r="BA5" s="258"/>
      <c r="BB5" s="258"/>
      <c r="BC5" s="258"/>
      <c r="BD5" s="258"/>
      <c r="BE5" s="259"/>
      <c r="BF5" s="259"/>
      <c r="BG5" s="259"/>
      <c r="BH5" s="259"/>
      <c r="BI5" s="259"/>
      <c r="BJ5" s="259"/>
      <c r="BK5" s="259"/>
      <c r="BL5" s="259"/>
      <c r="BM5" s="259"/>
      <c r="BN5" s="259"/>
      <c r="BO5" s="259"/>
      <c r="BP5" s="259"/>
      <c r="BQ5" s="788" t="s">
        <v>376</v>
      </c>
      <c r="BR5" s="789"/>
      <c r="BS5" s="789"/>
      <c r="BT5" s="789"/>
      <c r="BU5" s="789"/>
      <c r="BV5" s="789"/>
      <c r="BW5" s="789"/>
      <c r="BX5" s="789"/>
      <c r="BY5" s="789"/>
      <c r="BZ5" s="789"/>
      <c r="CA5" s="789"/>
      <c r="CB5" s="789"/>
      <c r="CC5" s="789"/>
      <c r="CD5" s="789"/>
      <c r="CE5" s="789"/>
      <c r="CF5" s="789"/>
      <c r="CG5" s="790"/>
      <c r="CH5" s="765" t="s">
        <v>377</v>
      </c>
      <c r="CI5" s="766"/>
      <c r="CJ5" s="766"/>
      <c r="CK5" s="766"/>
      <c r="CL5" s="767"/>
      <c r="CM5" s="765" t="s">
        <v>378</v>
      </c>
      <c r="CN5" s="766"/>
      <c r="CO5" s="766"/>
      <c r="CP5" s="766"/>
      <c r="CQ5" s="767"/>
      <c r="CR5" s="765" t="s">
        <v>379</v>
      </c>
      <c r="CS5" s="766"/>
      <c r="CT5" s="766"/>
      <c r="CU5" s="766"/>
      <c r="CV5" s="767"/>
      <c r="CW5" s="765" t="s">
        <v>380</v>
      </c>
      <c r="CX5" s="766"/>
      <c r="CY5" s="766"/>
      <c r="CZ5" s="766"/>
      <c r="DA5" s="767"/>
      <c r="DB5" s="765" t="s">
        <v>381</v>
      </c>
      <c r="DC5" s="766"/>
      <c r="DD5" s="766"/>
      <c r="DE5" s="766"/>
      <c r="DF5" s="767"/>
      <c r="DG5" s="771" t="s">
        <v>382</v>
      </c>
      <c r="DH5" s="772"/>
      <c r="DI5" s="772"/>
      <c r="DJ5" s="772"/>
      <c r="DK5" s="773"/>
      <c r="DL5" s="771" t="s">
        <v>383</v>
      </c>
      <c r="DM5" s="772"/>
      <c r="DN5" s="772"/>
      <c r="DO5" s="772"/>
      <c r="DP5" s="773"/>
      <c r="DQ5" s="765" t="s">
        <v>384</v>
      </c>
      <c r="DR5" s="766"/>
      <c r="DS5" s="766"/>
      <c r="DT5" s="766"/>
      <c r="DU5" s="767"/>
      <c r="DV5" s="765" t="s">
        <v>375</v>
      </c>
      <c r="DW5" s="766"/>
      <c r="DX5" s="766"/>
      <c r="DY5" s="766"/>
      <c r="DZ5" s="777"/>
      <c r="EA5" s="256"/>
    </row>
    <row r="6" spans="1:131" s="257" customFormat="1" ht="26.25" customHeight="1" thickBot="1" x14ac:dyDescent="0.2">
      <c r="A6" s="791"/>
      <c r="B6" s="792"/>
      <c r="C6" s="792"/>
      <c r="D6" s="792"/>
      <c r="E6" s="792"/>
      <c r="F6" s="792"/>
      <c r="G6" s="792"/>
      <c r="H6" s="792"/>
      <c r="I6" s="792"/>
      <c r="J6" s="792"/>
      <c r="K6" s="792"/>
      <c r="L6" s="792"/>
      <c r="M6" s="792"/>
      <c r="N6" s="792"/>
      <c r="O6" s="792"/>
      <c r="P6" s="793"/>
      <c r="Q6" s="768"/>
      <c r="R6" s="769"/>
      <c r="S6" s="769"/>
      <c r="T6" s="769"/>
      <c r="U6" s="770"/>
      <c r="V6" s="768"/>
      <c r="W6" s="769"/>
      <c r="X6" s="769"/>
      <c r="Y6" s="769"/>
      <c r="Z6" s="770"/>
      <c r="AA6" s="768"/>
      <c r="AB6" s="769"/>
      <c r="AC6" s="769"/>
      <c r="AD6" s="769"/>
      <c r="AE6" s="769"/>
      <c r="AF6" s="799"/>
      <c r="AG6" s="769"/>
      <c r="AH6" s="769"/>
      <c r="AI6" s="769"/>
      <c r="AJ6" s="778"/>
      <c r="AK6" s="769"/>
      <c r="AL6" s="769"/>
      <c r="AM6" s="769"/>
      <c r="AN6" s="769"/>
      <c r="AO6" s="770"/>
      <c r="AP6" s="768"/>
      <c r="AQ6" s="769"/>
      <c r="AR6" s="769"/>
      <c r="AS6" s="769"/>
      <c r="AT6" s="770"/>
      <c r="AU6" s="768"/>
      <c r="AV6" s="769"/>
      <c r="AW6" s="769"/>
      <c r="AX6" s="769"/>
      <c r="AY6" s="778"/>
      <c r="AZ6" s="254"/>
      <c r="BA6" s="254"/>
      <c r="BB6" s="254"/>
      <c r="BC6" s="254"/>
      <c r="BD6" s="254"/>
      <c r="BE6" s="255"/>
      <c r="BF6" s="255"/>
      <c r="BG6" s="255"/>
      <c r="BH6" s="255"/>
      <c r="BI6" s="255"/>
      <c r="BJ6" s="255"/>
      <c r="BK6" s="255"/>
      <c r="BL6" s="255"/>
      <c r="BM6" s="255"/>
      <c r="BN6" s="255"/>
      <c r="BO6" s="255"/>
      <c r="BP6" s="255"/>
      <c r="BQ6" s="791"/>
      <c r="BR6" s="792"/>
      <c r="BS6" s="792"/>
      <c r="BT6" s="792"/>
      <c r="BU6" s="792"/>
      <c r="BV6" s="792"/>
      <c r="BW6" s="792"/>
      <c r="BX6" s="792"/>
      <c r="BY6" s="792"/>
      <c r="BZ6" s="792"/>
      <c r="CA6" s="792"/>
      <c r="CB6" s="792"/>
      <c r="CC6" s="792"/>
      <c r="CD6" s="792"/>
      <c r="CE6" s="792"/>
      <c r="CF6" s="792"/>
      <c r="CG6" s="793"/>
      <c r="CH6" s="768"/>
      <c r="CI6" s="769"/>
      <c r="CJ6" s="769"/>
      <c r="CK6" s="769"/>
      <c r="CL6" s="770"/>
      <c r="CM6" s="768"/>
      <c r="CN6" s="769"/>
      <c r="CO6" s="769"/>
      <c r="CP6" s="769"/>
      <c r="CQ6" s="770"/>
      <c r="CR6" s="768"/>
      <c r="CS6" s="769"/>
      <c r="CT6" s="769"/>
      <c r="CU6" s="769"/>
      <c r="CV6" s="770"/>
      <c r="CW6" s="768"/>
      <c r="CX6" s="769"/>
      <c r="CY6" s="769"/>
      <c r="CZ6" s="769"/>
      <c r="DA6" s="770"/>
      <c r="DB6" s="768"/>
      <c r="DC6" s="769"/>
      <c r="DD6" s="769"/>
      <c r="DE6" s="769"/>
      <c r="DF6" s="770"/>
      <c r="DG6" s="774"/>
      <c r="DH6" s="775"/>
      <c r="DI6" s="775"/>
      <c r="DJ6" s="775"/>
      <c r="DK6" s="776"/>
      <c r="DL6" s="774"/>
      <c r="DM6" s="775"/>
      <c r="DN6" s="775"/>
      <c r="DO6" s="775"/>
      <c r="DP6" s="776"/>
      <c r="DQ6" s="768"/>
      <c r="DR6" s="769"/>
      <c r="DS6" s="769"/>
      <c r="DT6" s="769"/>
      <c r="DU6" s="770"/>
      <c r="DV6" s="768"/>
      <c r="DW6" s="769"/>
      <c r="DX6" s="769"/>
      <c r="DY6" s="769"/>
      <c r="DZ6" s="778"/>
      <c r="EA6" s="256"/>
    </row>
    <row r="7" spans="1:131" s="257" customFormat="1" ht="26.25" customHeight="1" thickTop="1" x14ac:dyDescent="0.15">
      <c r="A7" s="260">
        <v>1</v>
      </c>
      <c r="B7" s="779" t="s">
        <v>385</v>
      </c>
      <c r="C7" s="780"/>
      <c r="D7" s="780"/>
      <c r="E7" s="780"/>
      <c r="F7" s="780"/>
      <c r="G7" s="780"/>
      <c r="H7" s="780"/>
      <c r="I7" s="780"/>
      <c r="J7" s="780"/>
      <c r="K7" s="780"/>
      <c r="L7" s="780"/>
      <c r="M7" s="780"/>
      <c r="N7" s="780"/>
      <c r="O7" s="780"/>
      <c r="P7" s="781"/>
      <c r="Q7" s="782">
        <v>4232</v>
      </c>
      <c r="R7" s="783"/>
      <c r="S7" s="783"/>
      <c r="T7" s="783"/>
      <c r="U7" s="783"/>
      <c r="V7" s="783">
        <v>3924</v>
      </c>
      <c r="W7" s="783"/>
      <c r="X7" s="783"/>
      <c r="Y7" s="783"/>
      <c r="Z7" s="783"/>
      <c r="AA7" s="783">
        <f>Q7-V7</f>
        <v>308</v>
      </c>
      <c r="AB7" s="783"/>
      <c r="AC7" s="783"/>
      <c r="AD7" s="783"/>
      <c r="AE7" s="784"/>
      <c r="AF7" s="785">
        <v>221</v>
      </c>
      <c r="AG7" s="786"/>
      <c r="AH7" s="786"/>
      <c r="AI7" s="786"/>
      <c r="AJ7" s="787"/>
      <c r="AK7" s="822">
        <v>757</v>
      </c>
      <c r="AL7" s="823"/>
      <c r="AM7" s="823"/>
      <c r="AN7" s="823"/>
      <c r="AO7" s="823"/>
      <c r="AP7" s="823">
        <v>1930</v>
      </c>
      <c r="AQ7" s="823"/>
      <c r="AR7" s="823"/>
      <c r="AS7" s="823"/>
      <c r="AT7" s="823"/>
      <c r="AU7" s="824"/>
      <c r="AV7" s="824"/>
      <c r="AW7" s="824"/>
      <c r="AX7" s="824"/>
      <c r="AY7" s="825"/>
      <c r="AZ7" s="254"/>
      <c r="BA7" s="254"/>
      <c r="BB7" s="254"/>
      <c r="BC7" s="254"/>
      <c r="BD7" s="254"/>
      <c r="BE7" s="255"/>
      <c r="BF7" s="255"/>
      <c r="BG7" s="255"/>
      <c r="BH7" s="255"/>
      <c r="BI7" s="255"/>
      <c r="BJ7" s="255"/>
      <c r="BK7" s="255"/>
      <c r="BL7" s="255"/>
      <c r="BM7" s="255"/>
      <c r="BN7" s="255"/>
      <c r="BO7" s="255"/>
      <c r="BP7" s="255"/>
      <c r="BQ7" s="261">
        <v>1</v>
      </c>
      <c r="BR7" s="262"/>
      <c r="BS7" s="826"/>
      <c r="BT7" s="827"/>
      <c r="BU7" s="827"/>
      <c r="BV7" s="827"/>
      <c r="BW7" s="827"/>
      <c r="BX7" s="827"/>
      <c r="BY7" s="827"/>
      <c r="BZ7" s="827"/>
      <c r="CA7" s="827"/>
      <c r="CB7" s="827"/>
      <c r="CC7" s="827"/>
      <c r="CD7" s="827"/>
      <c r="CE7" s="827"/>
      <c r="CF7" s="827"/>
      <c r="CG7" s="828"/>
      <c r="CH7" s="819"/>
      <c r="CI7" s="820"/>
      <c r="CJ7" s="820"/>
      <c r="CK7" s="820"/>
      <c r="CL7" s="821"/>
      <c r="CM7" s="819"/>
      <c r="CN7" s="820"/>
      <c r="CO7" s="820"/>
      <c r="CP7" s="820"/>
      <c r="CQ7" s="821"/>
      <c r="CR7" s="819"/>
      <c r="CS7" s="820"/>
      <c r="CT7" s="820"/>
      <c r="CU7" s="820"/>
      <c r="CV7" s="821"/>
      <c r="CW7" s="819"/>
      <c r="CX7" s="820"/>
      <c r="CY7" s="820"/>
      <c r="CZ7" s="820"/>
      <c r="DA7" s="821"/>
      <c r="DB7" s="819"/>
      <c r="DC7" s="820"/>
      <c r="DD7" s="820"/>
      <c r="DE7" s="820"/>
      <c r="DF7" s="821"/>
      <c r="DG7" s="819"/>
      <c r="DH7" s="820"/>
      <c r="DI7" s="820"/>
      <c r="DJ7" s="820"/>
      <c r="DK7" s="821"/>
      <c r="DL7" s="819"/>
      <c r="DM7" s="820"/>
      <c r="DN7" s="820"/>
      <c r="DO7" s="820"/>
      <c r="DP7" s="821"/>
      <c r="DQ7" s="819"/>
      <c r="DR7" s="820"/>
      <c r="DS7" s="820"/>
      <c r="DT7" s="820"/>
      <c r="DU7" s="821"/>
      <c r="DV7" s="800"/>
      <c r="DW7" s="801"/>
      <c r="DX7" s="801"/>
      <c r="DY7" s="801"/>
      <c r="DZ7" s="802"/>
      <c r="EA7" s="256"/>
    </row>
    <row r="8" spans="1:131" s="257" customFormat="1" ht="26.25" customHeight="1" x14ac:dyDescent="0.15">
      <c r="A8" s="263">
        <v>2</v>
      </c>
      <c r="B8" s="803"/>
      <c r="C8" s="804"/>
      <c r="D8" s="804"/>
      <c r="E8" s="804"/>
      <c r="F8" s="804"/>
      <c r="G8" s="804"/>
      <c r="H8" s="804"/>
      <c r="I8" s="804"/>
      <c r="J8" s="804"/>
      <c r="K8" s="804"/>
      <c r="L8" s="804"/>
      <c r="M8" s="804"/>
      <c r="N8" s="804"/>
      <c r="O8" s="804"/>
      <c r="P8" s="805"/>
      <c r="Q8" s="806"/>
      <c r="R8" s="807"/>
      <c r="S8" s="807"/>
      <c r="T8" s="807"/>
      <c r="U8" s="807"/>
      <c r="V8" s="807"/>
      <c r="W8" s="807"/>
      <c r="X8" s="807"/>
      <c r="Y8" s="807"/>
      <c r="Z8" s="807"/>
      <c r="AA8" s="807"/>
      <c r="AB8" s="807"/>
      <c r="AC8" s="807"/>
      <c r="AD8" s="807"/>
      <c r="AE8" s="808"/>
      <c r="AF8" s="809"/>
      <c r="AG8" s="810"/>
      <c r="AH8" s="810"/>
      <c r="AI8" s="810"/>
      <c r="AJ8" s="811"/>
      <c r="AK8" s="812"/>
      <c r="AL8" s="813"/>
      <c r="AM8" s="813"/>
      <c r="AN8" s="813"/>
      <c r="AO8" s="813"/>
      <c r="AP8" s="813"/>
      <c r="AQ8" s="813"/>
      <c r="AR8" s="813"/>
      <c r="AS8" s="813"/>
      <c r="AT8" s="813"/>
      <c r="AU8" s="814"/>
      <c r="AV8" s="814"/>
      <c r="AW8" s="814"/>
      <c r="AX8" s="814"/>
      <c r="AY8" s="815"/>
      <c r="AZ8" s="254"/>
      <c r="BA8" s="254"/>
      <c r="BB8" s="254"/>
      <c r="BC8" s="254"/>
      <c r="BD8" s="254"/>
      <c r="BE8" s="255"/>
      <c r="BF8" s="255"/>
      <c r="BG8" s="255"/>
      <c r="BH8" s="255"/>
      <c r="BI8" s="255"/>
      <c r="BJ8" s="255"/>
      <c r="BK8" s="255"/>
      <c r="BL8" s="255"/>
      <c r="BM8" s="255"/>
      <c r="BN8" s="255"/>
      <c r="BO8" s="255"/>
      <c r="BP8" s="255"/>
      <c r="BQ8" s="264">
        <v>2</v>
      </c>
      <c r="BR8" s="265"/>
      <c r="BS8" s="816"/>
      <c r="BT8" s="817"/>
      <c r="BU8" s="817"/>
      <c r="BV8" s="817"/>
      <c r="BW8" s="817"/>
      <c r="BX8" s="817"/>
      <c r="BY8" s="817"/>
      <c r="BZ8" s="817"/>
      <c r="CA8" s="817"/>
      <c r="CB8" s="817"/>
      <c r="CC8" s="817"/>
      <c r="CD8" s="817"/>
      <c r="CE8" s="817"/>
      <c r="CF8" s="817"/>
      <c r="CG8" s="818"/>
      <c r="CH8" s="829"/>
      <c r="CI8" s="830"/>
      <c r="CJ8" s="830"/>
      <c r="CK8" s="830"/>
      <c r="CL8" s="831"/>
      <c r="CM8" s="829"/>
      <c r="CN8" s="830"/>
      <c r="CO8" s="830"/>
      <c r="CP8" s="830"/>
      <c r="CQ8" s="831"/>
      <c r="CR8" s="829"/>
      <c r="CS8" s="830"/>
      <c r="CT8" s="830"/>
      <c r="CU8" s="830"/>
      <c r="CV8" s="831"/>
      <c r="CW8" s="829"/>
      <c r="CX8" s="830"/>
      <c r="CY8" s="830"/>
      <c r="CZ8" s="830"/>
      <c r="DA8" s="831"/>
      <c r="DB8" s="829"/>
      <c r="DC8" s="830"/>
      <c r="DD8" s="830"/>
      <c r="DE8" s="830"/>
      <c r="DF8" s="831"/>
      <c r="DG8" s="829"/>
      <c r="DH8" s="830"/>
      <c r="DI8" s="830"/>
      <c r="DJ8" s="830"/>
      <c r="DK8" s="831"/>
      <c r="DL8" s="829"/>
      <c r="DM8" s="830"/>
      <c r="DN8" s="830"/>
      <c r="DO8" s="830"/>
      <c r="DP8" s="831"/>
      <c r="DQ8" s="829"/>
      <c r="DR8" s="830"/>
      <c r="DS8" s="830"/>
      <c r="DT8" s="830"/>
      <c r="DU8" s="831"/>
      <c r="DV8" s="832"/>
      <c r="DW8" s="833"/>
      <c r="DX8" s="833"/>
      <c r="DY8" s="833"/>
      <c r="DZ8" s="834"/>
      <c r="EA8" s="256"/>
    </row>
    <row r="9" spans="1:131" s="257" customFormat="1" ht="26.25" customHeight="1" x14ac:dyDescent="0.15">
      <c r="A9" s="263">
        <v>3</v>
      </c>
      <c r="B9" s="803"/>
      <c r="C9" s="804"/>
      <c r="D9" s="804"/>
      <c r="E9" s="804"/>
      <c r="F9" s="804"/>
      <c r="G9" s="804"/>
      <c r="H9" s="804"/>
      <c r="I9" s="804"/>
      <c r="J9" s="804"/>
      <c r="K9" s="804"/>
      <c r="L9" s="804"/>
      <c r="M9" s="804"/>
      <c r="N9" s="804"/>
      <c r="O9" s="804"/>
      <c r="P9" s="805"/>
      <c r="Q9" s="806"/>
      <c r="R9" s="807"/>
      <c r="S9" s="807"/>
      <c r="T9" s="807"/>
      <c r="U9" s="807"/>
      <c r="V9" s="807"/>
      <c r="W9" s="807"/>
      <c r="X9" s="807"/>
      <c r="Y9" s="807"/>
      <c r="Z9" s="807"/>
      <c r="AA9" s="807"/>
      <c r="AB9" s="807"/>
      <c r="AC9" s="807"/>
      <c r="AD9" s="807"/>
      <c r="AE9" s="808"/>
      <c r="AF9" s="809"/>
      <c r="AG9" s="810"/>
      <c r="AH9" s="810"/>
      <c r="AI9" s="810"/>
      <c r="AJ9" s="811"/>
      <c r="AK9" s="812"/>
      <c r="AL9" s="813"/>
      <c r="AM9" s="813"/>
      <c r="AN9" s="813"/>
      <c r="AO9" s="813"/>
      <c r="AP9" s="813"/>
      <c r="AQ9" s="813"/>
      <c r="AR9" s="813"/>
      <c r="AS9" s="813"/>
      <c r="AT9" s="813"/>
      <c r="AU9" s="814"/>
      <c r="AV9" s="814"/>
      <c r="AW9" s="814"/>
      <c r="AX9" s="814"/>
      <c r="AY9" s="815"/>
      <c r="AZ9" s="254"/>
      <c r="BA9" s="254"/>
      <c r="BB9" s="254"/>
      <c r="BC9" s="254"/>
      <c r="BD9" s="254"/>
      <c r="BE9" s="255"/>
      <c r="BF9" s="255"/>
      <c r="BG9" s="255"/>
      <c r="BH9" s="255"/>
      <c r="BI9" s="255"/>
      <c r="BJ9" s="255"/>
      <c r="BK9" s="255"/>
      <c r="BL9" s="255"/>
      <c r="BM9" s="255"/>
      <c r="BN9" s="255"/>
      <c r="BO9" s="255"/>
      <c r="BP9" s="255"/>
      <c r="BQ9" s="264">
        <v>3</v>
      </c>
      <c r="BR9" s="265"/>
      <c r="BS9" s="816"/>
      <c r="BT9" s="817"/>
      <c r="BU9" s="817"/>
      <c r="BV9" s="817"/>
      <c r="BW9" s="817"/>
      <c r="BX9" s="817"/>
      <c r="BY9" s="817"/>
      <c r="BZ9" s="817"/>
      <c r="CA9" s="817"/>
      <c r="CB9" s="817"/>
      <c r="CC9" s="817"/>
      <c r="CD9" s="817"/>
      <c r="CE9" s="817"/>
      <c r="CF9" s="817"/>
      <c r="CG9" s="818"/>
      <c r="CH9" s="829"/>
      <c r="CI9" s="830"/>
      <c r="CJ9" s="830"/>
      <c r="CK9" s="830"/>
      <c r="CL9" s="831"/>
      <c r="CM9" s="829"/>
      <c r="CN9" s="830"/>
      <c r="CO9" s="830"/>
      <c r="CP9" s="830"/>
      <c r="CQ9" s="831"/>
      <c r="CR9" s="829"/>
      <c r="CS9" s="830"/>
      <c r="CT9" s="830"/>
      <c r="CU9" s="830"/>
      <c r="CV9" s="831"/>
      <c r="CW9" s="829"/>
      <c r="CX9" s="830"/>
      <c r="CY9" s="830"/>
      <c r="CZ9" s="830"/>
      <c r="DA9" s="831"/>
      <c r="DB9" s="829"/>
      <c r="DC9" s="830"/>
      <c r="DD9" s="830"/>
      <c r="DE9" s="830"/>
      <c r="DF9" s="831"/>
      <c r="DG9" s="829"/>
      <c r="DH9" s="830"/>
      <c r="DI9" s="830"/>
      <c r="DJ9" s="830"/>
      <c r="DK9" s="831"/>
      <c r="DL9" s="829"/>
      <c r="DM9" s="830"/>
      <c r="DN9" s="830"/>
      <c r="DO9" s="830"/>
      <c r="DP9" s="831"/>
      <c r="DQ9" s="829"/>
      <c r="DR9" s="830"/>
      <c r="DS9" s="830"/>
      <c r="DT9" s="830"/>
      <c r="DU9" s="831"/>
      <c r="DV9" s="832"/>
      <c r="DW9" s="833"/>
      <c r="DX9" s="833"/>
      <c r="DY9" s="833"/>
      <c r="DZ9" s="834"/>
      <c r="EA9" s="256"/>
    </row>
    <row r="10" spans="1:131" s="257" customFormat="1" ht="26.25" customHeight="1" x14ac:dyDescent="0.15">
      <c r="A10" s="263">
        <v>4</v>
      </c>
      <c r="B10" s="803"/>
      <c r="C10" s="804"/>
      <c r="D10" s="804"/>
      <c r="E10" s="804"/>
      <c r="F10" s="804"/>
      <c r="G10" s="804"/>
      <c r="H10" s="804"/>
      <c r="I10" s="804"/>
      <c r="J10" s="804"/>
      <c r="K10" s="804"/>
      <c r="L10" s="804"/>
      <c r="M10" s="804"/>
      <c r="N10" s="804"/>
      <c r="O10" s="804"/>
      <c r="P10" s="805"/>
      <c r="Q10" s="806"/>
      <c r="R10" s="807"/>
      <c r="S10" s="807"/>
      <c r="T10" s="807"/>
      <c r="U10" s="807"/>
      <c r="V10" s="807"/>
      <c r="W10" s="807"/>
      <c r="X10" s="807"/>
      <c r="Y10" s="807"/>
      <c r="Z10" s="807"/>
      <c r="AA10" s="807"/>
      <c r="AB10" s="807"/>
      <c r="AC10" s="807"/>
      <c r="AD10" s="807"/>
      <c r="AE10" s="808"/>
      <c r="AF10" s="809"/>
      <c r="AG10" s="810"/>
      <c r="AH10" s="810"/>
      <c r="AI10" s="810"/>
      <c r="AJ10" s="811"/>
      <c r="AK10" s="812"/>
      <c r="AL10" s="813"/>
      <c r="AM10" s="813"/>
      <c r="AN10" s="813"/>
      <c r="AO10" s="813"/>
      <c r="AP10" s="813"/>
      <c r="AQ10" s="813"/>
      <c r="AR10" s="813"/>
      <c r="AS10" s="813"/>
      <c r="AT10" s="813"/>
      <c r="AU10" s="814"/>
      <c r="AV10" s="814"/>
      <c r="AW10" s="814"/>
      <c r="AX10" s="814"/>
      <c r="AY10" s="815"/>
      <c r="AZ10" s="254"/>
      <c r="BA10" s="254"/>
      <c r="BB10" s="254"/>
      <c r="BC10" s="254"/>
      <c r="BD10" s="254"/>
      <c r="BE10" s="255"/>
      <c r="BF10" s="255"/>
      <c r="BG10" s="255"/>
      <c r="BH10" s="255"/>
      <c r="BI10" s="255"/>
      <c r="BJ10" s="255"/>
      <c r="BK10" s="255"/>
      <c r="BL10" s="255"/>
      <c r="BM10" s="255"/>
      <c r="BN10" s="255"/>
      <c r="BO10" s="255"/>
      <c r="BP10" s="255"/>
      <c r="BQ10" s="264">
        <v>4</v>
      </c>
      <c r="BR10" s="265"/>
      <c r="BS10" s="816"/>
      <c r="BT10" s="817"/>
      <c r="BU10" s="817"/>
      <c r="BV10" s="817"/>
      <c r="BW10" s="817"/>
      <c r="BX10" s="817"/>
      <c r="BY10" s="817"/>
      <c r="BZ10" s="817"/>
      <c r="CA10" s="817"/>
      <c r="CB10" s="817"/>
      <c r="CC10" s="817"/>
      <c r="CD10" s="817"/>
      <c r="CE10" s="817"/>
      <c r="CF10" s="817"/>
      <c r="CG10" s="818"/>
      <c r="CH10" s="829"/>
      <c r="CI10" s="830"/>
      <c r="CJ10" s="830"/>
      <c r="CK10" s="830"/>
      <c r="CL10" s="831"/>
      <c r="CM10" s="829"/>
      <c r="CN10" s="830"/>
      <c r="CO10" s="830"/>
      <c r="CP10" s="830"/>
      <c r="CQ10" s="831"/>
      <c r="CR10" s="829"/>
      <c r="CS10" s="830"/>
      <c r="CT10" s="830"/>
      <c r="CU10" s="830"/>
      <c r="CV10" s="831"/>
      <c r="CW10" s="829"/>
      <c r="CX10" s="830"/>
      <c r="CY10" s="830"/>
      <c r="CZ10" s="830"/>
      <c r="DA10" s="831"/>
      <c r="DB10" s="829"/>
      <c r="DC10" s="830"/>
      <c r="DD10" s="830"/>
      <c r="DE10" s="830"/>
      <c r="DF10" s="831"/>
      <c r="DG10" s="829"/>
      <c r="DH10" s="830"/>
      <c r="DI10" s="830"/>
      <c r="DJ10" s="830"/>
      <c r="DK10" s="831"/>
      <c r="DL10" s="829"/>
      <c r="DM10" s="830"/>
      <c r="DN10" s="830"/>
      <c r="DO10" s="830"/>
      <c r="DP10" s="831"/>
      <c r="DQ10" s="829"/>
      <c r="DR10" s="830"/>
      <c r="DS10" s="830"/>
      <c r="DT10" s="830"/>
      <c r="DU10" s="831"/>
      <c r="DV10" s="832"/>
      <c r="DW10" s="833"/>
      <c r="DX10" s="833"/>
      <c r="DY10" s="833"/>
      <c r="DZ10" s="834"/>
      <c r="EA10" s="256"/>
    </row>
    <row r="11" spans="1:131" s="257" customFormat="1" ht="26.25" customHeight="1" x14ac:dyDescent="0.15">
      <c r="A11" s="263">
        <v>5</v>
      </c>
      <c r="B11" s="803"/>
      <c r="C11" s="804"/>
      <c r="D11" s="804"/>
      <c r="E11" s="804"/>
      <c r="F11" s="804"/>
      <c r="G11" s="804"/>
      <c r="H11" s="804"/>
      <c r="I11" s="804"/>
      <c r="J11" s="804"/>
      <c r="K11" s="804"/>
      <c r="L11" s="804"/>
      <c r="M11" s="804"/>
      <c r="N11" s="804"/>
      <c r="O11" s="804"/>
      <c r="P11" s="805"/>
      <c r="Q11" s="806"/>
      <c r="R11" s="807"/>
      <c r="S11" s="807"/>
      <c r="T11" s="807"/>
      <c r="U11" s="807"/>
      <c r="V11" s="807"/>
      <c r="W11" s="807"/>
      <c r="X11" s="807"/>
      <c r="Y11" s="807"/>
      <c r="Z11" s="807"/>
      <c r="AA11" s="807"/>
      <c r="AB11" s="807"/>
      <c r="AC11" s="807"/>
      <c r="AD11" s="807"/>
      <c r="AE11" s="808"/>
      <c r="AF11" s="809"/>
      <c r="AG11" s="810"/>
      <c r="AH11" s="810"/>
      <c r="AI11" s="810"/>
      <c r="AJ11" s="811"/>
      <c r="AK11" s="812"/>
      <c r="AL11" s="813"/>
      <c r="AM11" s="813"/>
      <c r="AN11" s="813"/>
      <c r="AO11" s="813"/>
      <c r="AP11" s="813"/>
      <c r="AQ11" s="813"/>
      <c r="AR11" s="813"/>
      <c r="AS11" s="813"/>
      <c r="AT11" s="813"/>
      <c r="AU11" s="814"/>
      <c r="AV11" s="814"/>
      <c r="AW11" s="814"/>
      <c r="AX11" s="814"/>
      <c r="AY11" s="815"/>
      <c r="AZ11" s="254"/>
      <c r="BA11" s="254"/>
      <c r="BB11" s="254"/>
      <c r="BC11" s="254"/>
      <c r="BD11" s="254"/>
      <c r="BE11" s="255"/>
      <c r="BF11" s="255"/>
      <c r="BG11" s="255"/>
      <c r="BH11" s="255"/>
      <c r="BI11" s="255"/>
      <c r="BJ11" s="255"/>
      <c r="BK11" s="255"/>
      <c r="BL11" s="255"/>
      <c r="BM11" s="255"/>
      <c r="BN11" s="255"/>
      <c r="BO11" s="255"/>
      <c r="BP11" s="255"/>
      <c r="BQ11" s="264">
        <v>5</v>
      </c>
      <c r="BR11" s="265"/>
      <c r="BS11" s="816"/>
      <c r="BT11" s="817"/>
      <c r="BU11" s="817"/>
      <c r="BV11" s="817"/>
      <c r="BW11" s="817"/>
      <c r="BX11" s="817"/>
      <c r="BY11" s="817"/>
      <c r="BZ11" s="817"/>
      <c r="CA11" s="817"/>
      <c r="CB11" s="817"/>
      <c r="CC11" s="817"/>
      <c r="CD11" s="817"/>
      <c r="CE11" s="817"/>
      <c r="CF11" s="817"/>
      <c r="CG11" s="818"/>
      <c r="CH11" s="829"/>
      <c r="CI11" s="830"/>
      <c r="CJ11" s="830"/>
      <c r="CK11" s="830"/>
      <c r="CL11" s="831"/>
      <c r="CM11" s="829"/>
      <c r="CN11" s="830"/>
      <c r="CO11" s="830"/>
      <c r="CP11" s="830"/>
      <c r="CQ11" s="831"/>
      <c r="CR11" s="829"/>
      <c r="CS11" s="830"/>
      <c r="CT11" s="830"/>
      <c r="CU11" s="830"/>
      <c r="CV11" s="831"/>
      <c r="CW11" s="829"/>
      <c r="CX11" s="830"/>
      <c r="CY11" s="830"/>
      <c r="CZ11" s="830"/>
      <c r="DA11" s="831"/>
      <c r="DB11" s="829"/>
      <c r="DC11" s="830"/>
      <c r="DD11" s="830"/>
      <c r="DE11" s="830"/>
      <c r="DF11" s="831"/>
      <c r="DG11" s="829"/>
      <c r="DH11" s="830"/>
      <c r="DI11" s="830"/>
      <c r="DJ11" s="830"/>
      <c r="DK11" s="831"/>
      <c r="DL11" s="829"/>
      <c r="DM11" s="830"/>
      <c r="DN11" s="830"/>
      <c r="DO11" s="830"/>
      <c r="DP11" s="831"/>
      <c r="DQ11" s="829"/>
      <c r="DR11" s="830"/>
      <c r="DS11" s="830"/>
      <c r="DT11" s="830"/>
      <c r="DU11" s="831"/>
      <c r="DV11" s="832"/>
      <c r="DW11" s="833"/>
      <c r="DX11" s="833"/>
      <c r="DY11" s="833"/>
      <c r="DZ11" s="834"/>
      <c r="EA11" s="256"/>
    </row>
    <row r="12" spans="1:131" s="257" customFormat="1" ht="26.25" customHeight="1" x14ac:dyDescent="0.15">
      <c r="A12" s="263">
        <v>6</v>
      </c>
      <c r="B12" s="803"/>
      <c r="C12" s="804"/>
      <c r="D12" s="804"/>
      <c r="E12" s="804"/>
      <c r="F12" s="804"/>
      <c r="G12" s="804"/>
      <c r="H12" s="804"/>
      <c r="I12" s="804"/>
      <c r="J12" s="804"/>
      <c r="K12" s="804"/>
      <c r="L12" s="804"/>
      <c r="M12" s="804"/>
      <c r="N12" s="804"/>
      <c r="O12" s="804"/>
      <c r="P12" s="805"/>
      <c r="Q12" s="806"/>
      <c r="R12" s="807"/>
      <c r="S12" s="807"/>
      <c r="T12" s="807"/>
      <c r="U12" s="807"/>
      <c r="V12" s="807"/>
      <c r="W12" s="807"/>
      <c r="X12" s="807"/>
      <c r="Y12" s="807"/>
      <c r="Z12" s="807"/>
      <c r="AA12" s="807"/>
      <c r="AB12" s="807"/>
      <c r="AC12" s="807"/>
      <c r="AD12" s="807"/>
      <c r="AE12" s="808"/>
      <c r="AF12" s="809"/>
      <c r="AG12" s="810"/>
      <c r="AH12" s="810"/>
      <c r="AI12" s="810"/>
      <c r="AJ12" s="811"/>
      <c r="AK12" s="812"/>
      <c r="AL12" s="813"/>
      <c r="AM12" s="813"/>
      <c r="AN12" s="813"/>
      <c r="AO12" s="813"/>
      <c r="AP12" s="813"/>
      <c r="AQ12" s="813"/>
      <c r="AR12" s="813"/>
      <c r="AS12" s="813"/>
      <c r="AT12" s="813"/>
      <c r="AU12" s="814"/>
      <c r="AV12" s="814"/>
      <c r="AW12" s="814"/>
      <c r="AX12" s="814"/>
      <c r="AY12" s="815"/>
      <c r="AZ12" s="254"/>
      <c r="BA12" s="254"/>
      <c r="BB12" s="254"/>
      <c r="BC12" s="254"/>
      <c r="BD12" s="254"/>
      <c r="BE12" s="255"/>
      <c r="BF12" s="255"/>
      <c r="BG12" s="255"/>
      <c r="BH12" s="255"/>
      <c r="BI12" s="255"/>
      <c r="BJ12" s="255"/>
      <c r="BK12" s="255"/>
      <c r="BL12" s="255"/>
      <c r="BM12" s="255"/>
      <c r="BN12" s="255"/>
      <c r="BO12" s="255"/>
      <c r="BP12" s="255"/>
      <c r="BQ12" s="264">
        <v>6</v>
      </c>
      <c r="BR12" s="265"/>
      <c r="BS12" s="816"/>
      <c r="BT12" s="817"/>
      <c r="BU12" s="817"/>
      <c r="BV12" s="817"/>
      <c r="BW12" s="817"/>
      <c r="BX12" s="817"/>
      <c r="BY12" s="817"/>
      <c r="BZ12" s="817"/>
      <c r="CA12" s="817"/>
      <c r="CB12" s="817"/>
      <c r="CC12" s="817"/>
      <c r="CD12" s="817"/>
      <c r="CE12" s="817"/>
      <c r="CF12" s="817"/>
      <c r="CG12" s="818"/>
      <c r="CH12" s="829"/>
      <c r="CI12" s="830"/>
      <c r="CJ12" s="830"/>
      <c r="CK12" s="830"/>
      <c r="CL12" s="831"/>
      <c r="CM12" s="829"/>
      <c r="CN12" s="830"/>
      <c r="CO12" s="830"/>
      <c r="CP12" s="830"/>
      <c r="CQ12" s="831"/>
      <c r="CR12" s="829"/>
      <c r="CS12" s="830"/>
      <c r="CT12" s="830"/>
      <c r="CU12" s="830"/>
      <c r="CV12" s="831"/>
      <c r="CW12" s="829"/>
      <c r="CX12" s="830"/>
      <c r="CY12" s="830"/>
      <c r="CZ12" s="830"/>
      <c r="DA12" s="831"/>
      <c r="DB12" s="829"/>
      <c r="DC12" s="830"/>
      <c r="DD12" s="830"/>
      <c r="DE12" s="830"/>
      <c r="DF12" s="831"/>
      <c r="DG12" s="829"/>
      <c r="DH12" s="830"/>
      <c r="DI12" s="830"/>
      <c r="DJ12" s="830"/>
      <c r="DK12" s="831"/>
      <c r="DL12" s="829"/>
      <c r="DM12" s="830"/>
      <c r="DN12" s="830"/>
      <c r="DO12" s="830"/>
      <c r="DP12" s="831"/>
      <c r="DQ12" s="829"/>
      <c r="DR12" s="830"/>
      <c r="DS12" s="830"/>
      <c r="DT12" s="830"/>
      <c r="DU12" s="831"/>
      <c r="DV12" s="832"/>
      <c r="DW12" s="833"/>
      <c r="DX12" s="833"/>
      <c r="DY12" s="833"/>
      <c r="DZ12" s="834"/>
      <c r="EA12" s="256"/>
    </row>
    <row r="13" spans="1:131" s="257" customFormat="1" ht="26.25" customHeight="1" x14ac:dyDescent="0.15">
      <c r="A13" s="263">
        <v>7</v>
      </c>
      <c r="B13" s="803"/>
      <c r="C13" s="804"/>
      <c r="D13" s="804"/>
      <c r="E13" s="804"/>
      <c r="F13" s="804"/>
      <c r="G13" s="804"/>
      <c r="H13" s="804"/>
      <c r="I13" s="804"/>
      <c r="J13" s="804"/>
      <c r="K13" s="804"/>
      <c r="L13" s="804"/>
      <c r="M13" s="804"/>
      <c r="N13" s="804"/>
      <c r="O13" s="804"/>
      <c r="P13" s="805"/>
      <c r="Q13" s="806"/>
      <c r="R13" s="807"/>
      <c r="S13" s="807"/>
      <c r="T13" s="807"/>
      <c r="U13" s="807"/>
      <c r="V13" s="807"/>
      <c r="W13" s="807"/>
      <c r="X13" s="807"/>
      <c r="Y13" s="807"/>
      <c r="Z13" s="807"/>
      <c r="AA13" s="807"/>
      <c r="AB13" s="807"/>
      <c r="AC13" s="807"/>
      <c r="AD13" s="807"/>
      <c r="AE13" s="808"/>
      <c r="AF13" s="809"/>
      <c r="AG13" s="810"/>
      <c r="AH13" s="810"/>
      <c r="AI13" s="810"/>
      <c r="AJ13" s="811"/>
      <c r="AK13" s="812"/>
      <c r="AL13" s="813"/>
      <c r="AM13" s="813"/>
      <c r="AN13" s="813"/>
      <c r="AO13" s="813"/>
      <c r="AP13" s="813"/>
      <c r="AQ13" s="813"/>
      <c r="AR13" s="813"/>
      <c r="AS13" s="813"/>
      <c r="AT13" s="813"/>
      <c r="AU13" s="814"/>
      <c r="AV13" s="814"/>
      <c r="AW13" s="814"/>
      <c r="AX13" s="814"/>
      <c r="AY13" s="815"/>
      <c r="AZ13" s="254"/>
      <c r="BA13" s="254"/>
      <c r="BB13" s="254"/>
      <c r="BC13" s="254"/>
      <c r="BD13" s="254"/>
      <c r="BE13" s="255"/>
      <c r="BF13" s="255"/>
      <c r="BG13" s="255"/>
      <c r="BH13" s="255"/>
      <c r="BI13" s="255"/>
      <c r="BJ13" s="255"/>
      <c r="BK13" s="255"/>
      <c r="BL13" s="255"/>
      <c r="BM13" s="255"/>
      <c r="BN13" s="255"/>
      <c r="BO13" s="255"/>
      <c r="BP13" s="255"/>
      <c r="BQ13" s="264">
        <v>7</v>
      </c>
      <c r="BR13" s="265"/>
      <c r="BS13" s="816"/>
      <c r="BT13" s="817"/>
      <c r="BU13" s="817"/>
      <c r="BV13" s="817"/>
      <c r="BW13" s="817"/>
      <c r="BX13" s="817"/>
      <c r="BY13" s="817"/>
      <c r="BZ13" s="817"/>
      <c r="CA13" s="817"/>
      <c r="CB13" s="817"/>
      <c r="CC13" s="817"/>
      <c r="CD13" s="817"/>
      <c r="CE13" s="817"/>
      <c r="CF13" s="817"/>
      <c r="CG13" s="818"/>
      <c r="CH13" s="829"/>
      <c r="CI13" s="830"/>
      <c r="CJ13" s="830"/>
      <c r="CK13" s="830"/>
      <c r="CL13" s="831"/>
      <c r="CM13" s="829"/>
      <c r="CN13" s="830"/>
      <c r="CO13" s="830"/>
      <c r="CP13" s="830"/>
      <c r="CQ13" s="831"/>
      <c r="CR13" s="829"/>
      <c r="CS13" s="830"/>
      <c r="CT13" s="830"/>
      <c r="CU13" s="830"/>
      <c r="CV13" s="831"/>
      <c r="CW13" s="829"/>
      <c r="CX13" s="830"/>
      <c r="CY13" s="830"/>
      <c r="CZ13" s="830"/>
      <c r="DA13" s="831"/>
      <c r="DB13" s="829"/>
      <c r="DC13" s="830"/>
      <c r="DD13" s="830"/>
      <c r="DE13" s="830"/>
      <c r="DF13" s="831"/>
      <c r="DG13" s="829"/>
      <c r="DH13" s="830"/>
      <c r="DI13" s="830"/>
      <c r="DJ13" s="830"/>
      <c r="DK13" s="831"/>
      <c r="DL13" s="829"/>
      <c r="DM13" s="830"/>
      <c r="DN13" s="830"/>
      <c r="DO13" s="830"/>
      <c r="DP13" s="831"/>
      <c r="DQ13" s="829"/>
      <c r="DR13" s="830"/>
      <c r="DS13" s="830"/>
      <c r="DT13" s="830"/>
      <c r="DU13" s="831"/>
      <c r="DV13" s="832"/>
      <c r="DW13" s="833"/>
      <c r="DX13" s="833"/>
      <c r="DY13" s="833"/>
      <c r="DZ13" s="834"/>
      <c r="EA13" s="256"/>
    </row>
    <row r="14" spans="1:131" s="257" customFormat="1" ht="26.25" customHeight="1" x14ac:dyDescent="0.15">
      <c r="A14" s="263">
        <v>8</v>
      </c>
      <c r="B14" s="803"/>
      <c r="C14" s="804"/>
      <c r="D14" s="804"/>
      <c r="E14" s="804"/>
      <c r="F14" s="804"/>
      <c r="G14" s="804"/>
      <c r="H14" s="804"/>
      <c r="I14" s="804"/>
      <c r="J14" s="804"/>
      <c r="K14" s="804"/>
      <c r="L14" s="804"/>
      <c r="M14" s="804"/>
      <c r="N14" s="804"/>
      <c r="O14" s="804"/>
      <c r="P14" s="805"/>
      <c r="Q14" s="806"/>
      <c r="R14" s="807"/>
      <c r="S14" s="807"/>
      <c r="T14" s="807"/>
      <c r="U14" s="807"/>
      <c r="V14" s="807"/>
      <c r="W14" s="807"/>
      <c r="X14" s="807"/>
      <c r="Y14" s="807"/>
      <c r="Z14" s="807"/>
      <c r="AA14" s="807"/>
      <c r="AB14" s="807"/>
      <c r="AC14" s="807"/>
      <c r="AD14" s="807"/>
      <c r="AE14" s="808"/>
      <c r="AF14" s="809"/>
      <c r="AG14" s="810"/>
      <c r="AH14" s="810"/>
      <c r="AI14" s="810"/>
      <c r="AJ14" s="811"/>
      <c r="AK14" s="812"/>
      <c r="AL14" s="813"/>
      <c r="AM14" s="813"/>
      <c r="AN14" s="813"/>
      <c r="AO14" s="813"/>
      <c r="AP14" s="813"/>
      <c r="AQ14" s="813"/>
      <c r="AR14" s="813"/>
      <c r="AS14" s="813"/>
      <c r="AT14" s="813"/>
      <c r="AU14" s="814"/>
      <c r="AV14" s="814"/>
      <c r="AW14" s="814"/>
      <c r="AX14" s="814"/>
      <c r="AY14" s="815"/>
      <c r="AZ14" s="254"/>
      <c r="BA14" s="254"/>
      <c r="BB14" s="254"/>
      <c r="BC14" s="254"/>
      <c r="BD14" s="254"/>
      <c r="BE14" s="255"/>
      <c r="BF14" s="255"/>
      <c r="BG14" s="255"/>
      <c r="BH14" s="255"/>
      <c r="BI14" s="255"/>
      <c r="BJ14" s="255"/>
      <c r="BK14" s="255"/>
      <c r="BL14" s="255"/>
      <c r="BM14" s="255"/>
      <c r="BN14" s="255"/>
      <c r="BO14" s="255"/>
      <c r="BP14" s="255"/>
      <c r="BQ14" s="264">
        <v>8</v>
      </c>
      <c r="BR14" s="265"/>
      <c r="BS14" s="816"/>
      <c r="BT14" s="817"/>
      <c r="BU14" s="817"/>
      <c r="BV14" s="817"/>
      <c r="BW14" s="817"/>
      <c r="BX14" s="817"/>
      <c r="BY14" s="817"/>
      <c r="BZ14" s="817"/>
      <c r="CA14" s="817"/>
      <c r="CB14" s="817"/>
      <c r="CC14" s="817"/>
      <c r="CD14" s="817"/>
      <c r="CE14" s="817"/>
      <c r="CF14" s="817"/>
      <c r="CG14" s="818"/>
      <c r="CH14" s="829"/>
      <c r="CI14" s="830"/>
      <c r="CJ14" s="830"/>
      <c r="CK14" s="830"/>
      <c r="CL14" s="831"/>
      <c r="CM14" s="829"/>
      <c r="CN14" s="830"/>
      <c r="CO14" s="830"/>
      <c r="CP14" s="830"/>
      <c r="CQ14" s="831"/>
      <c r="CR14" s="829"/>
      <c r="CS14" s="830"/>
      <c r="CT14" s="830"/>
      <c r="CU14" s="830"/>
      <c r="CV14" s="831"/>
      <c r="CW14" s="829"/>
      <c r="CX14" s="830"/>
      <c r="CY14" s="830"/>
      <c r="CZ14" s="830"/>
      <c r="DA14" s="831"/>
      <c r="DB14" s="829"/>
      <c r="DC14" s="830"/>
      <c r="DD14" s="830"/>
      <c r="DE14" s="830"/>
      <c r="DF14" s="831"/>
      <c r="DG14" s="829"/>
      <c r="DH14" s="830"/>
      <c r="DI14" s="830"/>
      <c r="DJ14" s="830"/>
      <c r="DK14" s="831"/>
      <c r="DL14" s="829"/>
      <c r="DM14" s="830"/>
      <c r="DN14" s="830"/>
      <c r="DO14" s="830"/>
      <c r="DP14" s="831"/>
      <c r="DQ14" s="829"/>
      <c r="DR14" s="830"/>
      <c r="DS14" s="830"/>
      <c r="DT14" s="830"/>
      <c r="DU14" s="831"/>
      <c r="DV14" s="832"/>
      <c r="DW14" s="833"/>
      <c r="DX14" s="833"/>
      <c r="DY14" s="833"/>
      <c r="DZ14" s="834"/>
      <c r="EA14" s="256"/>
    </row>
    <row r="15" spans="1:131" s="257" customFormat="1" ht="26.25" customHeight="1" x14ac:dyDescent="0.15">
      <c r="A15" s="263">
        <v>9</v>
      </c>
      <c r="B15" s="803"/>
      <c r="C15" s="804"/>
      <c r="D15" s="804"/>
      <c r="E15" s="804"/>
      <c r="F15" s="804"/>
      <c r="G15" s="804"/>
      <c r="H15" s="804"/>
      <c r="I15" s="804"/>
      <c r="J15" s="804"/>
      <c r="K15" s="804"/>
      <c r="L15" s="804"/>
      <c r="M15" s="804"/>
      <c r="N15" s="804"/>
      <c r="O15" s="804"/>
      <c r="P15" s="805"/>
      <c r="Q15" s="806"/>
      <c r="R15" s="807"/>
      <c r="S15" s="807"/>
      <c r="T15" s="807"/>
      <c r="U15" s="807"/>
      <c r="V15" s="807"/>
      <c r="W15" s="807"/>
      <c r="X15" s="807"/>
      <c r="Y15" s="807"/>
      <c r="Z15" s="807"/>
      <c r="AA15" s="807"/>
      <c r="AB15" s="807"/>
      <c r="AC15" s="807"/>
      <c r="AD15" s="807"/>
      <c r="AE15" s="808"/>
      <c r="AF15" s="809"/>
      <c r="AG15" s="810"/>
      <c r="AH15" s="810"/>
      <c r="AI15" s="810"/>
      <c r="AJ15" s="811"/>
      <c r="AK15" s="812"/>
      <c r="AL15" s="813"/>
      <c r="AM15" s="813"/>
      <c r="AN15" s="813"/>
      <c r="AO15" s="813"/>
      <c r="AP15" s="813"/>
      <c r="AQ15" s="813"/>
      <c r="AR15" s="813"/>
      <c r="AS15" s="813"/>
      <c r="AT15" s="813"/>
      <c r="AU15" s="814"/>
      <c r="AV15" s="814"/>
      <c r="AW15" s="814"/>
      <c r="AX15" s="814"/>
      <c r="AY15" s="815"/>
      <c r="AZ15" s="254"/>
      <c r="BA15" s="254"/>
      <c r="BB15" s="254"/>
      <c r="BC15" s="254"/>
      <c r="BD15" s="254"/>
      <c r="BE15" s="255"/>
      <c r="BF15" s="255"/>
      <c r="BG15" s="255"/>
      <c r="BH15" s="255"/>
      <c r="BI15" s="255"/>
      <c r="BJ15" s="255"/>
      <c r="BK15" s="255"/>
      <c r="BL15" s="255"/>
      <c r="BM15" s="255"/>
      <c r="BN15" s="255"/>
      <c r="BO15" s="255"/>
      <c r="BP15" s="255"/>
      <c r="BQ15" s="264">
        <v>9</v>
      </c>
      <c r="BR15" s="265"/>
      <c r="BS15" s="816"/>
      <c r="BT15" s="817"/>
      <c r="BU15" s="817"/>
      <c r="BV15" s="817"/>
      <c r="BW15" s="817"/>
      <c r="BX15" s="817"/>
      <c r="BY15" s="817"/>
      <c r="BZ15" s="817"/>
      <c r="CA15" s="817"/>
      <c r="CB15" s="817"/>
      <c r="CC15" s="817"/>
      <c r="CD15" s="817"/>
      <c r="CE15" s="817"/>
      <c r="CF15" s="817"/>
      <c r="CG15" s="818"/>
      <c r="CH15" s="829"/>
      <c r="CI15" s="830"/>
      <c r="CJ15" s="830"/>
      <c r="CK15" s="830"/>
      <c r="CL15" s="831"/>
      <c r="CM15" s="829"/>
      <c r="CN15" s="830"/>
      <c r="CO15" s="830"/>
      <c r="CP15" s="830"/>
      <c r="CQ15" s="831"/>
      <c r="CR15" s="829"/>
      <c r="CS15" s="830"/>
      <c r="CT15" s="830"/>
      <c r="CU15" s="830"/>
      <c r="CV15" s="831"/>
      <c r="CW15" s="829"/>
      <c r="CX15" s="830"/>
      <c r="CY15" s="830"/>
      <c r="CZ15" s="830"/>
      <c r="DA15" s="831"/>
      <c r="DB15" s="829"/>
      <c r="DC15" s="830"/>
      <c r="DD15" s="830"/>
      <c r="DE15" s="830"/>
      <c r="DF15" s="831"/>
      <c r="DG15" s="829"/>
      <c r="DH15" s="830"/>
      <c r="DI15" s="830"/>
      <c r="DJ15" s="830"/>
      <c r="DK15" s="831"/>
      <c r="DL15" s="829"/>
      <c r="DM15" s="830"/>
      <c r="DN15" s="830"/>
      <c r="DO15" s="830"/>
      <c r="DP15" s="831"/>
      <c r="DQ15" s="829"/>
      <c r="DR15" s="830"/>
      <c r="DS15" s="830"/>
      <c r="DT15" s="830"/>
      <c r="DU15" s="831"/>
      <c r="DV15" s="832"/>
      <c r="DW15" s="833"/>
      <c r="DX15" s="833"/>
      <c r="DY15" s="833"/>
      <c r="DZ15" s="834"/>
      <c r="EA15" s="256"/>
    </row>
    <row r="16" spans="1:131" s="257" customFormat="1" ht="26.25" customHeight="1" x14ac:dyDescent="0.15">
      <c r="A16" s="263">
        <v>10</v>
      </c>
      <c r="B16" s="803"/>
      <c r="C16" s="804"/>
      <c r="D16" s="804"/>
      <c r="E16" s="804"/>
      <c r="F16" s="804"/>
      <c r="G16" s="804"/>
      <c r="H16" s="804"/>
      <c r="I16" s="804"/>
      <c r="J16" s="804"/>
      <c r="K16" s="804"/>
      <c r="L16" s="804"/>
      <c r="M16" s="804"/>
      <c r="N16" s="804"/>
      <c r="O16" s="804"/>
      <c r="P16" s="805"/>
      <c r="Q16" s="806"/>
      <c r="R16" s="807"/>
      <c r="S16" s="807"/>
      <c r="T16" s="807"/>
      <c r="U16" s="807"/>
      <c r="V16" s="807"/>
      <c r="W16" s="807"/>
      <c r="X16" s="807"/>
      <c r="Y16" s="807"/>
      <c r="Z16" s="807"/>
      <c r="AA16" s="807"/>
      <c r="AB16" s="807"/>
      <c r="AC16" s="807"/>
      <c r="AD16" s="807"/>
      <c r="AE16" s="808"/>
      <c r="AF16" s="809"/>
      <c r="AG16" s="810"/>
      <c r="AH16" s="810"/>
      <c r="AI16" s="810"/>
      <c r="AJ16" s="811"/>
      <c r="AK16" s="812"/>
      <c r="AL16" s="813"/>
      <c r="AM16" s="813"/>
      <c r="AN16" s="813"/>
      <c r="AO16" s="813"/>
      <c r="AP16" s="813"/>
      <c r="AQ16" s="813"/>
      <c r="AR16" s="813"/>
      <c r="AS16" s="813"/>
      <c r="AT16" s="813"/>
      <c r="AU16" s="814"/>
      <c r="AV16" s="814"/>
      <c r="AW16" s="814"/>
      <c r="AX16" s="814"/>
      <c r="AY16" s="815"/>
      <c r="AZ16" s="254"/>
      <c r="BA16" s="254"/>
      <c r="BB16" s="254"/>
      <c r="BC16" s="254"/>
      <c r="BD16" s="254"/>
      <c r="BE16" s="255"/>
      <c r="BF16" s="255"/>
      <c r="BG16" s="255"/>
      <c r="BH16" s="255"/>
      <c r="BI16" s="255"/>
      <c r="BJ16" s="255"/>
      <c r="BK16" s="255"/>
      <c r="BL16" s="255"/>
      <c r="BM16" s="255"/>
      <c r="BN16" s="255"/>
      <c r="BO16" s="255"/>
      <c r="BP16" s="255"/>
      <c r="BQ16" s="264">
        <v>10</v>
      </c>
      <c r="BR16" s="265"/>
      <c r="BS16" s="816"/>
      <c r="BT16" s="817"/>
      <c r="BU16" s="817"/>
      <c r="BV16" s="817"/>
      <c r="BW16" s="817"/>
      <c r="BX16" s="817"/>
      <c r="BY16" s="817"/>
      <c r="BZ16" s="817"/>
      <c r="CA16" s="817"/>
      <c r="CB16" s="817"/>
      <c r="CC16" s="817"/>
      <c r="CD16" s="817"/>
      <c r="CE16" s="817"/>
      <c r="CF16" s="817"/>
      <c r="CG16" s="818"/>
      <c r="CH16" s="829"/>
      <c r="CI16" s="830"/>
      <c r="CJ16" s="830"/>
      <c r="CK16" s="830"/>
      <c r="CL16" s="831"/>
      <c r="CM16" s="829"/>
      <c r="CN16" s="830"/>
      <c r="CO16" s="830"/>
      <c r="CP16" s="830"/>
      <c r="CQ16" s="831"/>
      <c r="CR16" s="829"/>
      <c r="CS16" s="830"/>
      <c r="CT16" s="830"/>
      <c r="CU16" s="830"/>
      <c r="CV16" s="831"/>
      <c r="CW16" s="829"/>
      <c r="CX16" s="830"/>
      <c r="CY16" s="830"/>
      <c r="CZ16" s="830"/>
      <c r="DA16" s="831"/>
      <c r="DB16" s="829"/>
      <c r="DC16" s="830"/>
      <c r="DD16" s="830"/>
      <c r="DE16" s="830"/>
      <c r="DF16" s="831"/>
      <c r="DG16" s="829"/>
      <c r="DH16" s="830"/>
      <c r="DI16" s="830"/>
      <c r="DJ16" s="830"/>
      <c r="DK16" s="831"/>
      <c r="DL16" s="829"/>
      <c r="DM16" s="830"/>
      <c r="DN16" s="830"/>
      <c r="DO16" s="830"/>
      <c r="DP16" s="831"/>
      <c r="DQ16" s="829"/>
      <c r="DR16" s="830"/>
      <c r="DS16" s="830"/>
      <c r="DT16" s="830"/>
      <c r="DU16" s="831"/>
      <c r="DV16" s="832"/>
      <c r="DW16" s="833"/>
      <c r="DX16" s="833"/>
      <c r="DY16" s="833"/>
      <c r="DZ16" s="834"/>
      <c r="EA16" s="256"/>
    </row>
    <row r="17" spans="1:131" s="257" customFormat="1" ht="26.25" customHeight="1" x14ac:dyDescent="0.15">
      <c r="A17" s="263">
        <v>11</v>
      </c>
      <c r="B17" s="803"/>
      <c r="C17" s="804"/>
      <c r="D17" s="804"/>
      <c r="E17" s="804"/>
      <c r="F17" s="804"/>
      <c r="G17" s="804"/>
      <c r="H17" s="804"/>
      <c r="I17" s="804"/>
      <c r="J17" s="804"/>
      <c r="K17" s="804"/>
      <c r="L17" s="804"/>
      <c r="M17" s="804"/>
      <c r="N17" s="804"/>
      <c r="O17" s="804"/>
      <c r="P17" s="805"/>
      <c r="Q17" s="806"/>
      <c r="R17" s="807"/>
      <c r="S17" s="807"/>
      <c r="T17" s="807"/>
      <c r="U17" s="807"/>
      <c r="V17" s="807"/>
      <c r="W17" s="807"/>
      <c r="X17" s="807"/>
      <c r="Y17" s="807"/>
      <c r="Z17" s="807"/>
      <c r="AA17" s="807"/>
      <c r="AB17" s="807"/>
      <c r="AC17" s="807"/>
      <c r="AD17" s="807"/>
      <c r="AE17" s="808"/>
      <c r="AF17" s="809"/>
      <c r="AG17" s="810"/>
      <c r="AH17" s="810"/>
      <c r="AI17" s="810"/>
      <c r="AJ17" s="811"/>
      <c r="AK17" s="812"/>
      <c r="AL17" s="813"/>
      <c r="AM17" s="813"/>
      <c r="AN17" s="813"/>
      <c r="AO17" s="813"/>
      <c r="AP17" s="813"/>
      <c r="AQ17" s="813"/>
      <c r="AR17" s="813"/>
      <c r="AS17" s="813"/>
      <c r="AT17" s="813"/>
      <c r="AU17" s="814"/>
      <c r="AV17" s="814"/>
      <c r="AW17" s="814"/>
      <c r="AX17" s="814"/>
      <c r="AY17" s="815"/>
      <c r="AZ17" s="254"/>
      <c r="BA17" s="254"/>
      <c r="BB17" s="254"/>
      <c r="BC17" s="254"/>
      <c r="BD17" s="254"/>
      <c r="BE17" s="255"/>
      <c r="BF17" s="255"/>
      <c r="BG17" s="255"/>
      <c r="BH17" s="255"/>
      <c r="BI17" s="255"/>
      <c r="BJ17" s="255"/>
      <c r="BK17" s="255"/>
      <c r="BL17" s="255"/>
      <c r="BM17" s="255"/>
      <c r="BN17" s="255"/>
      <c r="BO17" s="255"/>
      <c r="BP17" s="255"/>
      <c r="BQ17" s="264">
        <v>11</v>
      </c>
      <c r="BR17" s="265"/>
      <c r="BS17" s="816"/>
      <c r="BT17" s="817"/>
      <c r="BU17" s="817"/>
      <c r="BV17" s="817"/>
      <c r="BW17" s="817"/>
      <c r="BX17" s="817"/>
      <c r="BY17" s="817"/>
      <c r="BZ17" s="817"/>
      <c r="CA17" s="817"/>
      <c r="CB17" s="817"/>
      <c r="CC17" s="817"/>
      <c r="CD17" s="817"/>
      <c r="CE17" s="817"/>
      <c r="CF17" s="817"/>
      <c r="CG17" s="818"/>
      <c r="CH17" s="829"/>
      <c r="CI17" s="830"/>
      <c r="CJ17" s="830"/>
      <c r="CK17" s="830"/>
      <c r="CL17" s="831"/>
      <c r="CM17" s="829"/>
      <c r="CN17" s="830"/>
      <c r="CO17" s="830"/>
      <c r="CP17" s="830"/>
      <c r="CQ17" s="831"/>
      <c r="CR17" s="829"/>
      <c r="CS17" s="830"/>
      <c r="CT17" s="830"/>
      <c r="CU17" s="830"/>
      <c r="CV17" s="831"/>
      <c r="CW17" s="829"/>
      <c r="CX17" s="830"/>
      <c r="CY17" s="830"/>
      <c r="CZ17" s="830"/>
      <c r="DA17" s="831"/>
      <c r="DB17" s="829"/>
      <c r="DC17" s="830"/>
      <c r="DD17" s="830"/>
      <c r="DE17" s="830"/>
      <c r="DF17" s="831"/>
      <c r="DG17" s="829"/>
      <c r="DH17" s="830"/>
      <c r="DI17" s="830"/>
      <c r="DJ17" s="830"/>
      <c r="DK17" s="831"/>
      <c r="DL17" s="829"/>
      <c r="DM17" s="830"/>
      <c r="DN17" s="830"/>
      <c r="DO17" s="830"/>
      <c r="DP17" s="831"/>
      <c r="DQ17" s="829"/>
      <c r="DR17" s="830"/>
      <c r="DS17" s="830"/>
      <c r="DT17" s="830"/>
      <c r="DU17" s="831"/>
      <c r="DV17" s="832"/>
      <c r="DW17" s="833"/>
      <c r="DX17" s="833"/>
      <c r="DY17" s="833"/>
      <c r="DZ17" s="834"/>
      <c r="EA17" s="256"/>
    </row>
    <row r="18" spans="1:131" s="257" customFormat="1" ht="26.25" customHeight="1" x14ac:dyDescent="0.15">
      <c r="A18" s="263">
        <v>12</v>
      </c>
      <c r="B18" s="803"/>
      <c r="C18" s="804"/>
      <c r="D18" s="804"/>
      <c r="E18" s="804"/>
      <c r="F18" s="804"/>
      <c r="G18" s="804"/>
      <c r="H18" s="804"/>
      <c r="I18" s="804"/>
      <c r="J18" s="804"/>
      <c r="K18" s="804"/>
      <c r="L18" s="804"/>
      <c r="M18" s="804"/>
      <c r="N18" s="804"/>
      <c r="O18" s="804"/>
      <c r="P18" s="805"/>
      <c r="Q18" s="806"/>
      <c r="R18" s="807"/>
      <c r="S18" s="807"/>
      <c r="T18" s="807"/>
      <c r="U18" s="807"/>
      <c r="V18" s="807"/>
      <c r="W18" s="807"/>
      <c r="X18" s="807"/>
      <c r="Y18" s="807"/>
      <c r="Z18" s="807"/>
      <c r="AA18" s="807"/>
      <c r="AB18" s="807"/>
      <c r="AC18" s="807"/>
      <c r="AD18" s="807"/>
      <c r="AE18" s="808"/>
      <c r="AF18" s="809"/>
      <c r="AG18" s="810"/>
      <c r="AH18" s="810"/>
      <c r="AI18" s="810"/>
      <c r="AJ18" s="811"/>
      <c r="AK18" s="812"/>
      <c r="AL18" s="813"/>
      <c r="AM18" s="813"/>
      <c r="AN18" s="813"/>
      <c r="AO18" s="813"/>
      <c r="AP18" s="813"/>
      <c r="AQ18" s="813"/>
      <c r="AR18" s="813"/>
      <c r="AS18" s="813"/>
      <c r="AT18" s="813"/>
      <c r="AU18" s="814"/>
      <c r="AV18" s="814"/>
      <c r="AW18" s="814"/>
      <c r="AX18" s="814"/>
      <c r="AY18" s="815"/>
      <c r="AZ18" s="254"/>
      <c r="BA18" s="254"/>
      <c r="BB18" s="254"/>
      <c r="BC18" s="254"/>
      <c r="BD18" s="254"/>
      <c r="BE18" s="255"/>
      <c r="BF18" s="255"/>
      <c r="BG18" s="255"/>
      <c r="BH18" s="255"/>
      <c r="BI18" s="255"/>
      <c r="BJ18" s="255"/>
      <c r="BK18" s="255"/>
      <c r="BL18" s="255"/>
      <c r="BM18" s="255"/>
      <c r="BN18" s="255"/>
      <c r="BO18" s="255"/>
      <c r="BP18" s="255"/>
      <c r="BQ18" s="264">
        <v>12</v>
      </c>
      <c r="BR18" s="265"/>
      <c r="BS18" s="816"/>
      <c r="BT18" s="817"/>
      <c r="BU18" s="817"/>
      <c r="BV18" s="817"/>
      <c r="BW18" s="817"/>
      <c r="BX18" s="817"/>
      <c r="BY18" s="817"/>
      <c r="BZ18" s="817"/>
      <c r="CA18" s="817"/>
      <c r="CB18" s="817"/>
      <c r="CC18" s="817"/>
      <c r="CD18" s="817"/>
      <c r="CE18" s="817"/>
      <c r="CF18" s="817"/>
      <c r="CG18" s="818"/>
      <c r="CH18" s="829"/>
      <c r="CI18" s="830"/>
      <c r="CJ18" s="830"/>
      <c r="CK18" s="830"/>
      <c r="CL18" s="831"/>
      <c r="CM18" s="829"/>
      <c r="CN18" s="830"/>
      <c r="CO18" s="830"/>
      <c r="CP18" s="830"/>
      <c r="CQ18" s="831"/>
      <c r="CR18" s="829"/>
      <c r="CS18" s="830"/>
      <c r="CT18" s="830"/>
      <c r="CU18" s="830"/>
      <c r="CV18" s="831"/>
      <c r="CW18" s="829"/>
      <c r="CX18" s="830"/>
      <c r="CY18" s="830"/>
      <c r="CZ18" s="830"/>
      <c r="DA18" s="831"/>
      <c r="DB18" s="829"/>
      <c r="DC18" s="830"/>
      <c r="DD18" s="830"/>
      <c r="DE18" s="830"/>
      <c r="DF18" s="831"/>
      <c r="DG18" s="829"/>
      <c r="DH18" s="830"/>
      <c r="DI18" s="830"/>
      <c r="DJ18" s="830"/>
      <c r="DK18" s="831"/>
      <c r="DL18" s="829"/>
      <c r="DM18" s="830"/>
      <c r="DN18" s="830"/>
      <c r="DO18" s="830"/>
      <c r="DP18" s="831"/>
      <c r="DQ18" s="829"/>
      <c r="DR18" s="830"/>
      <c r="DS18" s="830"/>
      <c r="DT18" s="830"/>
      <c r="DU18" s="831"/>
      <c r="DV18" s="832"/>
      <c r="DW18" s="833"/>
      <c r="DX18" s="833"/>
      <c r="DY18" s="833"/>
      <c r="DZ18" s="834"/>
      <c r="EA18" s="256"/>
    </row>
    <row r="19" spans="1:131" s="257" customFormat="1" ht="26.25" customHeight="1" x14ac:dyDescent="0.15">
      <c r="A19" s="263">
        <v>13</v>
      </c>
      <c r="B19" s="803"/>
      <c r="C19" s="804"/>
      <c r="D19" s="804"/>
      <c r="E19" s="804"/>
      <c r="F19" s="804"/>
      <c r="G19" s="804"/>
      <c r="H19" s="804"/>
      <c r="I19" s="804"/>
      <c r="J19" s="804"/>
      <c r="K19" s="804"/>
      <c r="L19" s="804"/>
      <c r="M19" s="804"/>
      <c r="N19" s="804"/>
      <c r="O19" s="804"/>
      <c r="P19" s="805"/>
      <c r="Q19" s="806"/>
      <c r="R19" s="807"/>
      <c r="S19" s="807"/>
      <c r="T19" s="807"/>
      <c r="U19" s="807"/>
      <c r="V19" s="807"/>
      <c r="W19" s="807"/>
      <c r="X19" s="807"/>
      <c r="Y19" s="807"/>
      <c r="Z19" s="807"/>
      <c r="AA19" s="807"/>
      <c r="AB19" s="807"/>
      <c r="AC19" s="807"/>
      <c r="AD19" s="807"/>
      <c r="AE19" s="808"/>
      <c r="AF19" s="809"/>
      <c r="AG19" s="810"/>
      <c r="AH19" s="810"/>
      <c r="AI19" s="810"/>
      <c r="AJ19" s="811"/>
      <c r="AK19" s="812"/>
      <c r="AL19" s="813"/>
      <c r="AM19" s="813"/>
      <c r="AN19" s="813"/>
      <c r="AO19" s="813"/>
      <c r="AP19" s="813"/>
      <c r="AQ19" s="813"/>
      <c r="AR19" s="813"/>
      <c r="AS19" s="813"/>
      <c r="AT19" s="813"/>
      <c r="AU19" s="814"/>
      <c r="AV19" s="814"/>
      <c r="AW19" s="814"/>
      <c r="AX19" s="814"/>
      <c r="AY19" s="815"/>
      <c r="AZ19" s="254"/>
      <c r="BA19" s="254"/>
      <c r="BB19" s="254"/>
      <c r="BC19" s="254"/>
      <c r="BD19" s="254"/>
      <c r="BE19" s="255"/>
      <c r="BF19" s="255"/>
      <c r="BG19" s="255"/>
      <c r="BH19" s="255"/>
      <c r="BI19" s="255"/>
      <c r="BJ19" s="255"/>
      <c r="BK19" s="255"/>
      <c r="BL19" s="255"/>
      <c r="BM19" s="255"/>
      <c r="BN19" s="255"/>
      <c r="BO19" s="255"/>
      <c r="BP19" s="255"/>
      <c r="BQ19" s="264">
        <v>13</v>
      </c>
      <c r="BR19" s="265"/>
      <c r="BS19" s="816"/>
      <c r="BT19" s="817"/>
      <c r="BU19" s="817"/>
      <c r="BV19" s="817"/>
      <c r="BW19" s="817"/>
      <c r="BX19" s="817"/>
      <c r="BY19" s="817"/>
      <c r="BZ19" s="817"/>
      <c r="CA19" s="817"/>
      <c r="CB19" s="817"/>
      <c r="CC19" s="817"/>
      <c r="CD19" s="817"/>
      <c r="CE19" s="817"/>
      <c r="CF19" s="817"/>
      <c r="CG19" s="818"/>
      <c r="CH19" s="829"/>
      <c r="CI19" s="830"/>
      <c r="CJ19" s="830"/>
      <c r="CK19" s="830"/>
      <c r="CL19" s="831"/>
      <c r="CM19" s="829"/>
      <c r="CN19" s="830"/>
      <c r="CO19" s="830"/>
      <c r="CP19" s="830"/>
      <c r="CQ19" s="831"/>
      <c r="CR19" s="829"/>
      <c r="CS19" s="830"/>
      <c r="CT19" s="830"/>
      <c r="CU19" s="830"/>
      <c r="CV19" s="831"/>
      <c r="CW19" s="829"/>
      <c r="CX19" s="830"/>
      <c r="CY19" s="830"/>
      <c r="CZ19" s="830"/>
      <c r="DA19" s="831"/>
      <c r="DB19" s="829"/>
      <c r="DC19" s="830"/>
      <c r="DD19" s="830"/>
      <c r="DE19" s="830"/>
      <c r="DF19" s="831"/>
      <c r="DG19" s="829"/>
      <c r="DH19" s="830"/>
      <c r="DI19" s="830"/>
      <c r="DJ19" s="830"/>
      <c r="DK19" s="831"/>
      <c r="DL19" s="829"/>
      <c r="DM19" s="830"/>
      <c r="DN19" s="830"/>
      <c r="DO19" s="830"/>
      <c r="DP19" s="831"/>
      <c r="DQ19" s="829"/>
      <c r="DR19" s="830"/>
      <c r="DS19" s="830"/>
      <c r="DT19" s="830"/>
      <c r="DU19" s="831"/>
      <c r="DV19" s="832"/>
      <c r="DW19" s="833"/>
      <c r="DX19" s="833"/>
      <c r="DY19" s="833"/>
      <c r="DZ19" s="834"/>
      <c r="EA19" s="256"/>
    </row>
    <row r="20" spans="1:131" s="257" customFormat="1" ht="26.25" customHeight="1" x14ac:dyDescent="0.15">
      <c r="A20" s="263">
        <v>14</v>
      </c>
      <c r="B20" s="803"/>
      <c r="C20" s="804"/>
      <c r="D20" s="804"/>
      <c r="E20" s="804"/>
      <c r="F20" s="804"/>
      <c r="G20" s="804"/>
      <c r="H20" s="804"/>
      <c r="I20" s="804"/>
      <c r="J20" s="804"/>
      <c r="K20" s="804"/>
      <c r="L20" s="804"/>
      <c r="M20" s="804"/>
      <c r="N20" s="804"/>
      <c r="O20" s="804"/>
      <c r="P20" s="805"/>
      <c r="Q20" s="806"/>
      <c r="R20" s="807"/>
      <c r="S20" s="807"/>
      <c r="T20" s="807"/>
      <c r="U20" s="807"/>
      <c r="V20" s="807"/>
      <c r="W20" s="807"/>
      <c r="X20" s="807"/>
      <c r="Y20" s="807"/>
      <c r="Z20" s="807"/>
      <c r="AA20" s="807"/>
      <c r="AB20" s="807"/>
      <c r="AC20" s="807"/>
      <c r="AD20" s="807"/>
      <c r="AE20" s="808"/>
      <c r="AF20" s="809"/>
      <c r="AG20" s="810"/>
      <c r="AH20" s="810"/>
      <c r="AI20" s="810"/>
      <c r="AJ20" s="811"/>
      <c r="AK20" s="812"/>
      <c r="AL20" s="813"/>
      <c r="AM20" s="813"/>
      <c r="AN20" s="813"/>
      <c r="AO20" s="813"/>
      <c r="AP20" s="813"/>
      <c r="AQ20" s="813"/>
      <c r="AR20" s="813"/>
      <c r="AS20" s="813"/>
      <c r="AT20" s="813"/>
      <c r="AU20" s="814"/>
      <c r="AV20" s="814"/>
      <c r="AW20" s="814"/>
      <c r="AX20" s="814"/>
      <c r="AY20" s="815"/>
      <c r="AZ20" s="254"/>
      <c r="BA20" s="254"/>
      <c r="BB20" s="254"/>
      <c r="BC20" s="254"/>
      <c r="BD20" s="254"/>
      <c r="BE20" s="255"/>
      <c r="BF20" s="255"/>
      <c r="BG20" s="255"/>
      <c r="BH20" s="255"/>
      <c r="BI20" s="255"/>
      <c r="BJ20" s="255"/>
      <c r="BK20" s="255"/>
      <c r="BL20" s="255"/>
      <c r="BM20" s="255"/>
      <c r="BN20" s="255"/>
      <c r="BO20" s="255"/>
      <c r="BP20" s="255"/>
      <c r="BQ20" s="264">
        <v>14</v>
      </c>
      <c r="BR20" s="265"/>
      <c r="BS20" s="816"/>
      <c r="BT20" s="817"/>
      <c r="BU20" s="817"/>
      <c r="BV20" s="817"/>
      <c r="BW20" s="817"/>
      <c r="BX20" s="817"/>
      <c r="BY20" s="817"/>
      <c r="BZ20" s="817"/>
      <c r="CA20" s="817"/>
      <c r="CB20" s="817"/>
      <c r="CC20" s="817"/>
      <c r="CD20" s="817"/>
      <c r="CE20" s="817"/>
      <c r="CF20" s="817"/>
      <c r="CG20" s="818"/>
      <c r="CH20" s="829"/>
      <c r="CI20" s="830"/>
      <c r="CJ20" s="830"/>
      <c r="CK20" s="830"/>
      <c r="CL20" s="831"/>
      <c r="CM20" s="829"/>
      <c r="CN20" s="830"/>
      <c r="CO20" s="830"/>
      <c r="CP20" s="830"/>
      <c r="CQ20" s="831"/>
      <c r="CR20" s="829"/>
      <c r="CS20" s="830"/>
      <c r="CT20" s="830"/>
      <c r="CU20" s="830"/>
      <c r="CV20" s="831"/>
      <c r="CW20" s="829"/>
      <c r="CX20" s="830"/>
      <c r="CY20" s="830"/>
      <c r="CZ20" s="830"/>
      <c r="DA20" s="831"/>
      <c r="DB20" s="829"/>
      <c r="DC20" s="830"/>
      <c r="DD20" s="830"/>
      <c r="DE20" s="830"/>
      <c r="DF20" s="831"/>
      <c r="DG20" s="829"/>
      <c r="DH20" s="830"/>
      <c r="DI20" s="830"/>
      <c r="DJ20" s="830"/>
      <c r="DK20" s="831"/>
      <c r="DL20" s="829"/>
      <c r="DM20" s="830"/>
      <c r="DN20" s="830"/>
      <c r="DO20" s="830"/>
      <c r="DP20" s="831"/>
      <c r="DQ20" s="829"/>
      <c r="DR20" s="830"/>
      <c r="DS20" s="830"/>
      <c r="DT20" s="830"/>
      <c r="DU20" s="831"/>
      <c r="DV20" s="832"/>
      <c r="DW20" s="833"/>
      <c r="DX20" s="833"/>
      <c r="DY20" s="833"/>
      <c r="DZ20" s="834"/>
      <c r="EA20" s="256"/>
    </row>
    <row r="21" spans="1:131" s="257" customFormat="1" ht="26.25" customHeight="1" thickBot="1" x14ac:dyDescent="0.2">
      <c r="A21" s="263">
        <v>15</v>
      </c>
      <c r="B21" s="803"/>
      <c r="C21" s="804"/>
      <c r="D21" s="804"/>
      <c r="E21" s="804"/>
      <c r="F21" s="804"/>
      <c r="G21" s="804"/>
      <c r="H21" s="804"/>
      <c r="I21" s="804"/>
      <c r="J21" s="804"/>
      <c r="K21" s="804"/>
      <c r="L21" s="804"/>
      <c r="M21" s="804"/>
      <c r="N21" s="804"/>
      <c r="O21" s="804"/>
      <c r="P21" s="805"/>
      <c r="Q21" s="806"/>
      <c r="R21" s="807"/>
      <c r="S21" s="807"/>
      <c r="T21" s="807"/>
      <c r="U21" s="807"/>
      <c r="V21" s="807"/>
      <c r="W21" s="807"/>
      <c r="X21" s="807"/>
      <c r="Y21" s="807"/>
      <c r="Z21" s="807"/>
      <c r="AA21" s="807"/>
      <c r="AB21" s="807"/>
      <c r="AC21" s="807"/>
      <c r="AD21" s="807"/>
      <c r="AE21" s="808"/>
      <c r="AF21" s="809"/>
      <c r="AG21" s="810"/>
      <c r="AH21" s="810"/>
      <c r="AI21" s="810"/>
      <c r="AJ21" s="811"/>
      <c r="AK21" s="812"/>
      <c r="AL21" s="813"/>
      <c r="AM21" s="813"/>
      <c r="AN21" s="813"/>
      <c r="AO21" s="813"/>
      <c r="AP21" s="813"/>
      <c r="AQ21" s="813"/>
      <c r="AR21" s="813"/>
      <c r="AS21" s="813"/>
      <c r="AT21" s="813"/>
      <c r="AU21" s="814"/>
      <c r="AV21" s="814"/>
      <c r="AW21" s="814"/>
      <c r="AX21" s="814"/>
      <c r="AY21" s="815"/>
      <c r="AZ21" s="254"/>
      <c r="BA21" s="254"/>
      <c r="BB21" s="254"/>
      <c r="BC21" s="254"/>
      <c r="BD21" s="254"/>
      <c r="BE21" s="255"/>
      <c r="BF21" s="255"/>
      <c r="BG21" s="255"/>
      <c r="BH21" s="255"/>
      <c r="BI21" s="255"/>
      <c r="BJ21" s="255"/>
      <c r="BK21" s="255"/>
      <c r="BL21" s="255"/>
      <c r="BM21" s="255"/>
      <c r="BN21" s="255"/>
      <c r="BO21" s="255"/>
      <c r="BP21" s="255"/>
      <c r="BQ21" s="264">
        <v>15</v>
      </c>
      <c r="BR21" s="265"/>
      <c r="BS21" s="816"/>
      <c r="BT21" s="817"/>
      <c r="BU21" s="817"/>
      <c r="BV21" s="817"/>
      <c r="BW21" s="817"/>
      <c r="BX21" s="817"/>
      <c r="BY21" s="817"/>
      <c r="BZ21" s="817"/>
      <c r="CA21" s="817"/>
      <c r="CB21" s="817"/>
      <c r="CC21" s="817"/>
      <c r="CD21" s="817"/>
      <c r="CE21" s="817"/>
      <c r="CF21" s="817"/>
      <c r="CG21" s="818"/>
      <c r="CH21" s="829"/>
      <c r="CI21" s="830"/>
      <c r="CJ21" s="830"/>
      <c r="CK21" s="830"/>
      <c r="CL21" s="831"/>
      <c r="CM21" s="829"/>
      <c r="CN21" s="830"/>
      <c r="CO21" s="830"/>
      <c r="CP21" s="830"/>
      <c r="CQ21" s="831"/>
      <c r="CR21" s="829"/>
      <c r="CS21" s="830"/>
      <c r="CT21" s="830"/>
      <c r="CU21" s="830"/>
      <c r="CV21" s="831"/>
      <c r="CW21" s="829"/>
      <c r="CX21" s="830"/>
      <c r="CY21" s="830"/>
      <c r="CZ21" s="830"/>
      <c r="DA21" s="831"/>
      <c r="DB21" s="829"/>
      <c r="DC21" s="830"/>
      <c r="DD21" s="830"/>
      <c r="DE21" s="830"/>
      <c r="DF21" s="831"/>
      <c r="DG21" s="829"/>
      <c r="DH21" s="830"/>
      <c r="DI21" s="830"/>
      <c r="DJ21" s="830"/>
      <c r="DK21" s="831"/>
      <c r="DL21" s="829"/>
      <c r="DM21" s="830"/>
      <c r="DN21" s="830"/>
      <c r="DO21" s="830"/>
      <c r="DP21" s="831"/>
      <c r="DQ21" s="829"/>
      <c r="DR21" s="830"/>
      <c r="DS21" s="830"/>
      <c r="DT21" s="830"/>
      <c r="DU21" s="831"/>
      <c r="DV21" s="832"/>
      <c r="DW21" s="833"/>
      <c r="DX21" s="833"/>
      <c r="DY21" s="833"/>
      <c r="DZ21" s="834"/>
      <c r="EA21" s="256"/>
    </row>
    <row r="22" spans="1:131" s="257" customFormat="1" ht="26.25" customHeight="1" x14ac:dyDescent="0.15">
      <c r="A22" s="263">
        <v>16</v>
      </c>
      <c r="B22" s="803"/>
      <c r="C22" s="804"/>
      <c r="D22" s="804"/>
      <c r="E22" s="804"/>
      <c r="F22" s="804"/>
      <c r="G22" s="804"/>
      <c r="H22" s="804"/>
      <c r="I22" s="804"/>
      <c r="J22" s="804"/>
      <c r="K22" s="804"/>
      <c r="L22" s="804"/>
      <c r="M22" s="804"/>
      <c r="N22" s="804"/>
      <c r="O22" s="804"/>
      <c r="P22" s="805"/>
      <c r="Q22" s="835"/>
      <c r="R22" s="836"/>
      <c r="S22" s="836"/>
      <c r="T22" s="836"/>
      <c r="U22" s="836"/>
      <c r="V22" s="836"/>
      <c r="W22" s="836"/>
      <c r="X22" s="836"/>
      <c r="Y22" s="836"/>
      <c r="Z22" s="836"/>
      <c r="AA22" s="836"/>
      <c r="AB22" s="836"/>
      <c r="AC22" s="836"/>
      <c r="AD22" s="836"/>
      <c r="AE22" s="837"/>
      <c r="AF22" s="809"/>
      <c r="AG22" s="810"/>
      <c r="AH22" s="810"/>
      <c r="AI22" s="810"/>
      <c r="AJ22" s="811"/>
      <c r="AK22" s="850"/>
      <c r="AL22" s="851"/>
      <c r="AM22" s="851"/>
      <c r="AN22" s="851"/>
      <c r="AO22" s="851"/>
      <c r="AP22" s="851"/>
      <c r="AQ22" s="851"/>
      <c r="AR22" s="851"/>
      <c r="AS22" s="851"/>
      <c r="AT22" s="851"/>
      <c r="AU22" s="852"/>
      <c r="AV22" s="852"/>
      <c r="AW22" s="852"/>
      <c r="AX22" s="852"/>
      <c r="AY22" s="853"/>
      <c r="AZ22" s="854" t="s">
        <v>386</v>
      </c>
      <c r="BA22" s="854"/>
      <c r="BB22" s="854"/>
      <c r="BC22" s="854"/>
      <c r="BD22" s="855"/>
      <c r="BE22" s="255"/>
      <c r="BF22" s="255"/>
      <c r="BG22" s="255"/>
      <c r="BH22" s="255"/>
      <c r="BI22" s="255"/>
      <c r="BJ22" s="255"/>
      <c r="BK22" s="255"/>
      <c r="BL22" s="255"/>
      <c r="BM22" s="255"/>
      <c r="BN22" s="255"/>
      <c r="BO22" s="255"/>
      <c r="BP22" s="255"/>
      <c r="BQ22" s="264">
        <v>16</v>
      </c>
      <c r="BR22" s="265"/>
      <c r="BS22" s="816"/>
      <c r="BT22" s="817"/>
      <c r="BU22" s="817"/>
      <c r="BV22" s="817"/>
      <c r="BW22" s="817"/>
      <c r="BX22" s="817"/>
      <c r="BY22" s="817"/>
      <c r="BZ22" s="817"/>
      <c r="CA22" s="817"/>
      <c r="CB22" s="817"/>
      <c r="CC22" s="817"/>
      <c r="CD22" s="817"/>
      <c r="CE22" s="817"/>
      <c r="CF22" s="817"/>
      <c r="CG22" s="818"/>
      <c r="CH22" s="829"/>
      <c r="CI22" s="830"/>
      <c r="CJ22" s="830"/>
      <c r="CK22" s="830"/>
      <c r="CL22" s="831"/>
      <c r="CM22" s="829"/>
      <c r="CN22" s="830"/>
      <c r="CO22" s="830"/>
      <c r="CP22" s="830"/>
      <c r="CQ22" s="831"/>
      <c r="CR22" s="829"/>
      <c r="CS22" s="830"/>
      <c r="CT22" s="830"/>
      <c r="CU22" s="830"/>
      <c r="CV22" s="831"/>
      <c r="CW22" s="829"/>
      <c r="CX22" s="830"/>
      <c r="CY22" s="830"/>
      <c r="CZ22" s="830"/>
      <c r="DA22" s="831"/>
      <c r="DB22" s="829"/>
      <c r="DC22" s="830"/>
      <c r="DD22" s="830"/>
      <c r="DE22" s="830"/>
      <c r="DF22" s="831"/>
      <c r="DG22" s="829"/>
      <c r="DH22" s="830"/>
      <c r="DI22" s="830"/>
      <c r="DJ22" s="830"/>
      <c r="DK22" s="831"/>
      <c r="DL22" s="829"/>
      <c r="DM22" s="830"/>
      <c r="DN22" s="830"/>
      <c r="DO22" s="830"/>
      <c r="DP22" s="831"/>
      <c r="DQ22" s="829"/>
      <c r="DR22" s="830"/>
      <c r="DS22" s="830"/>
      <c r="DT22" s="830"/>
      <c r="DU22" s="831"/>
      <c r="DV22" s="832"/>
      <c r="DW22" s="833"/>
      <c r="DX22" s="833"/>
      <c r="DY22" s="833"/>
      <c r="DZ22" s="834"/>
      <c r="EA22" s="256"/>
    </row>
    <row r="23" spans="1:131" s="257" customFormat="1" ht="26.25" customHeight="1" thickBot="1" x14ac:dyDescent="0.2">
      <c r="A23" s="266" t="s">
        <v>387</v>
      </c>
      <c r="B23" s="838" t="s">
        <v>388</v>
      </c>
      <c r="C23" s="839"/>
      <c r="D23" s="839"/>
      <c r="E23" s="839"/>
      <c r="F23" s="839"/>
      <c r="G23" s="839"/>
      <c r="H23" s="839"/>
      <c r="I23" s="839"/>
      <c r="J23" s="839"/>
      <c r="K23" s="839"/>
      <c r="L23" s="839"/>
      <c r="M23" s="839"/>
      <c r="N23" s="839"/>
      <c r="O23" s="839"/>
      <c r="P23" s="840"/>
      <c r="Q23" s="841">
        <f>SUM(Q7)</f>
        <v>4232</v>
      </c>
      <c r="R23" s="842"/>
      <c r="S23" s="842"/>
      <c r="T23" s="842"/>
      <c r="U23" s="842"/>
      <c r="V23" s="842">
        <f t="shared" ref="V23" si="0">SUM(V7)</f>
        <v>3924</v>
      </c>
      <c r="W23" s="842"/>
      <c r="X23" s="842"/>
      <c r="Y23" s="842"/>
      <c r="Z23" s="842"/>
      <c r="AA23" s="842">
        <f t="shared" ref="AA23" si="1">SUM(AA7)</f>
        <v>308</v>
      </c>
      <c r="AB23" s="842"/>
      <c r="AC23" s="842"/>
      <c r="AD23" s="842"/>
      <c r="AE23" s="843"/>
      <c r="AF23" s="844">
        <v>221</v>
      </c>
      <c r="AG23" s="842"/>
      <c r="AH23" s="842"/>
      <c r="AI23" s="842"/>
      <c r="AJ23" s="845"/>
      <c r="AK23" s="846"/>
      <c r="AL23" s="847"/>
      <c r="AM23" s="847"/>
      <c r="AN23" s="847"/>
      <c r="AO23" s="847"/>
      <c r="AP23" s="842">
        <f t="shared" ref="AP23" si="2">SUM(AP7)</f>
        <v>1930</v>
      </c>
      <c r="AQ23" s="842"/>
      <c r="AR23" s="842"/>
      <c r="AS23" s="842"/>
      <c r="AT23" s="842"/>
      <c r="AU23" s="848"/>
      <c r="AV23" s="848"/>
      <c r="AW23" s="848"/>
      <c r="AX23" s="848"/>
      <c r="AY23" s="849"/>
      <c r="AZ23" s="857" t="s">
        <v>389</v>
      </c>
      <c r="BA23" s="858"/>
      <c r="BB23" s="858"/>
      <c r="BC23" s="858"/>
      <c r="BD23" s="859"/>
      <c r="BE23" s="255"/>
      <c r="BF23" s="255"/>
      <c r="BG23" s="255"/>
      <c r="BH23" s="255"/>
      <c r="BI23" s="255"/>
      <c r="BJ23" s="255"/>
      <c r="BK23" s="255"/>
      <c r="BL23" s="255"/>
      <c r="BM23" s="255"/>
      <c r="BN23" s="255"/>
      <c r="BO23" s="255"/>
      <c r="BP23" s="255"/>
      <c r="BQ23" s="264">
        <v>17</v>
      </c>
      <c r="BR23" s="265"/>
      <c r="BS23" s="816"/>
      <c r="BT23" s="817"/>
      <c r="BU23" s="817"/>
      <c r="BV23" s="817"/>
      <c r="BW23" s="817"/>
      <c r="BX23" s="817"/>
      <c r="BY23" s="817"/>
      <c r="BZ23" s="817"/>
      <c r="CA23" s="817"/>
      <c r="CB23" s="817"/>
      <c r="CC23" s="817"/>
      <c r="CD23" s="817"/>
      <c r="CE23" s="817"/>
      <c r="CF23" s="817"/>
      <c r="CG23" s="818"/>
      <c r="CH23" s="829"/>
      <c r="CI23" s="830"/>
      <c r="CJ23" s="830"/>
      <c r="CK23" s="830"/>
      <c r="CL23" s="831"/>
      <c r="CM23" s="829"/>
      <c r="CN23" s="830"/>
      <c r="CO23" s="830"/>
      <c r="CP23" s="830"/>
      <c r="CQ23" s="831"/>
      <c r="CR23" s="829"/>
      <c r="CS23" s="830"/>
      <c r="CT23" s="830"/>
      <c r="CU23" s="830"/>
      <c r="CV23" s="831"/>
      <c r="CW23" s="829"/>
      <c r="CX23" s="830"/>
      <c r="CY23" s="830"/>
      <c r="CZ23" s="830"/>
      <c r="DA23" s="831"/>
      <c r="DB23" s="829"/>
      <c r="DC23" s="830"/>
      <c r="DD23" s="830"/>
      <c r="DE23" s="830"/>
      <c r="DF23" s="831"/>
      <c r="DG23" s="829"/>
      <c r="DH23" s="830"/>
      <c r="DI23" s="830"/>
      <c r="DJ23" s="830"/>
      <c r="DK23" s="831"/>
      <c r="DL23" s="829"/>
      <c r="DM23" s="830"/>
      <c r="DN23" s="830"/>
      <c r="DO23" s="830"/>
      <c r="DP23" s="831"/>
      <c r="DQ23" s="829"/>
      <c r="DR23" s="830"/>
      <c r="DS23" s="830"/>
      <c r="DT23" s="830"/>
      <c r="DU23" s="831"/>
      <c r="DV23" s="832"/>
      <c r="DW23" s="833"/>
      <c r="DX23" s="833"/>
      <c r="DY23" s="833"/>
      <c r="DZ23" s="834"/>
      <c r="EA23" s="256"/>
    </row>
    <row r="24" spans="1:131" s="257" customFormat="1" ht="26.25" customHeight="1" x14ac:dyDescent="0.15">
      <c r="A24" s="856" t="s">
        <v>390</v>
      </c>
      <c r="B24" s="856"/>
      <c r="C24" s="856"/>
      <c r="D24" s="856"/>
      <c r="E24" s="856"/>
      <c r="F24" s="856"/>
      <c r="G24" s="856"/>
      <c r="H24" s="856"/>
      <c r="I24" s="856"/>
      <c r="J24" s="856"/>
      <c r="K24" s="856"/>
      <c r="L24" s="856"/>
      <c r="M24" s="856"/>
      <c r="N24" s="856"/>
      <c r="O24" s="856"/>
      <c r="P24" s="856"/>
      <c r="Q24" s="856"/>
      <c r="R24" s="856"/>
      <c r="S24" s="856"/>
      <c r="T24" s="856"/>
      <c r="U24" s="856"/>
      <c r="V24" s="856"/>
      <c r="W24" s="856"/>
      <c r="X24" s="856"/>
      <c r="Y24" s="856"/>
      <c r="Z24" s="856"/>
      <c r="AA24" s="856"/>
      <c r="AB24" s="856"/>
      <c r="AC24" s="856"/>
      <c r="AD24" s="856"/>
      <c r="AE24" s="856"/>
      <c r="AF24" s="856"/>
      <c r="AG24" s="856"/>
      <c r="AH24" s="856"/>
      <c r="AI24" s="856"/>
      <c r="AJ24" s="856"/>
      <c r="AK24" s="856"/>
      <c r="AL24" s="856"/>
      <c r="AM24" s="856"/>
      <c r="AN24" s="856"/>
      <c r="AO24" s="856"/>
      <c r="AP24" s="856"/>
      <c r="AQ24" s="856"/>
      <c r="AR24" s="856"/>
      <c r="AS24" s="856"/>
      <c r="AT24" s="856"/>
      <c r="AU24" s="856"/>
      <c r="AV24" s="856"/>
      <c r="AW24" s="856"/>
      <c r="AX24" s="856"/>
      <c r="AY24" s="856"/>
      <c r="AZ24" s="254"/>
      <c r="BA24" s="254"/>
      <c r="BB24" s="254"/>
      <c r="BC24" s="254"/>
      <c r="BD24" s="254"/>
      <c r="BE24" s="255"/>
      <c r="BF24" s="255"/>
      <c r="BG24" s="255"/>
      <c r="BH24" s="255"/>
      <c r="BI24" s="255"/>
      <c r="BJ24" s="255"/>
      <c r="BK24" s="255"/>
      <c r="BL24" s="255"/>
      <c r="BM24" s="255"/>
      <c r="BN24" s="255"/>
      <c r="BO24" s="255"/>
      <c r="BP24" s="255"/>
      <c r="BQ24" s="264">
        <v>18</v>
      </c>
      <c r="BR24" s="265"/>
      <c r="BS24" s="816"/>
      <c r="BT24" s="817"/>
      <c r="BU24" s="817"/>
      <c r="BV24" s="817"/>
      <c r="BW24" s="817"/>
      <c r="BX24" s="817"/>
      <c r="BY24" s="817"/>
      <c r="BZ24" s="817"/>
      <c r="CA24" s="817"/>
      <c r="CB24" s="817"/>
      <c r="CC24" s="817"/>
      <c r="CD24" s="817"/>
      <c r="CE24" s="817"/>
      <c r="CF24" s="817"/>
      <c r="CG24" s="818"/>
      <c r="CH24" s="829"/>
      <c r="CI24" s="830"/>
      <c r="CJ24" s="830"/>
      <c r="CK24" s="830"/>
      <c r="CL24" s="831"/>
      <c r="CM24" s="829"/>
      <c r="CN24" s="830"/>
      <c r="CO24" s="830"/>
      <c r="CP24" s="830"/>
      <c r="CQ24" s="831"/>
      <c r="CR24" s="829"/>
      <c r="CS24" s="830"/>
      <c r="CT24" s="830"/>
      <c r="CU24" s="830"/>
      <c r="CV24" s="831"/>
      <c r="CW24" s="829"/>
      <c r="CX24" s="830"/>
      <c r="CY24" s="830"/>
      <c r="CZ24" s="830"/>
      <c r="DA24" s="831"/>
      <c r="DB24" s="829"/>
      <c r="DC24" s="830"/>
      <c r="DD24" s="830"/>
      <c r="DE24" s="830"/>
      <c r="DF24" s="831"/>
      <c r="DG24" s="829"/>
      <c r="DH24" s="830"/>
      <c r="DI24" s="830"/>
      <c r="DJ24" s="830"/>
      <c r="DK24" s="831"/>
      <c r="DL24" s="829"/>
      <c r="DM24" s="830"/>
      <c r="DN24" s="830"/>
      <c r="DO24" s="830"/>
      <c r="DP24" s="831"/>
      <c r="DQ24" s="829"/>
      <c r="DR24" s="830"/>
      <c r="DS24" s="830"/>
      <c r="DT24" s="830"/>
      <c r="DU24" s="831"/>
      <c r="DV24" s="832"/>
      <c r="DW24" s="833"/>
      <c r="DX24" s="833"/>
      <c r="DY24" s="833"/>
      <c r="DZ24" s="834"/>
      <c r="EA24" s="256"/>
    </row>
    <row r="25" spans="1:131" s="249" customFormat="1" ht="26.25" customHeight="1" thickBot="1" x14ac:dyDescent="0.2">
      <c r="A25" s="797" t="s">
        <v>391</v>
      </c>
      <c r="B25" s="797"/>
      <c r="C25" s="797"/>
      <c r="D25" s="797"/>
      <c r="E25" s="797"/>
      <c r="F25" s="797"/>
      <c r="G25" s="797"/>
      <c r="H25" s="797"/>
      <c r="I25" s="797"/>
      <c r="J25" s="797"/>
      <c r="K25" s="797"/>
      <c r="L25" s="797"/>
      <c r="M25" s="797"/>
      <c r="N25" s="797"/>
      <c r="O25" s="797"/>
      <c r="P25" s="797"/>
      <c r="Q25" s="797"/>
      <c r="R25" s="797"/>
      <c r="S25" s="797"/>
      <c r="T25" s="797"/>
      <c r="U25" s="797"/>
      <c r="V25" s="797"/>
      <c r="W25" s="797"/>
      <c r="X25" s="797"/>
      <c r="Y25" s="797"/>
      <c r="Z25" s="797"/>
      <c r="AA25" s="797"/>
      <c r="AB25" s="797"/>
      <c r="AC25" s="797"/>
      <c r="AD25" s="797"/>
      <c r="AE25" s="797"/>
      <c r="AF25" s="797"/>
      <c r="AG25" s="797"/>
      <c r="AH25" s="797"/>
      <c r="AI25" s="797"/>
      <c r="AJ25" s="797"/>
      <c r="AK25" s="797"/>
      <c r="AL25" s="797"/>
      <c r="AM25" s="797"/>
      <c r="AN25" s="797"/>
      <c r="AO25" s="797"/>
      <c r="AP25" s="797"/>
      <c r="AQ25" s="797"/>
      <c r="AR25" s="797"/>
      <c r="AS25" s="797"/>
      <c r="AT25" s="797"/>
      <c r="AU25" s="797"/>
      <c r="AV25" s="797"/>
      <c r="AW25" s="797"/>
      <c r="AX25" s="797"/>
      <c r="AY25" s="797"/>
      <c r="AZ25" s="797"/>
      <c r="BA25" s="797"/>
      <c r="BB25" s="797"/>
      <c r="BC25" s="797"/>
      <c r="BD25" s="797"/>
      <c r="BE25" s="797"/>
      <c r="BF25" s="797"/>
      <c r="BG25" s="797"/>
      <c r="BH25" s="797"/>
      <c r="BI25" s="797"/>
      <c r="BJ25" s="254"/>
      <c r="BK25" s="254"/>
      <c r="BL25" s="254"/>
      <c r="BM25" s="254"/>
      <c r="BN25" s="254"/>
      <c r="BO25" s="267"/>
      <c r="BP25" s="267"/>
      <c r="BQ25" s="264">
        <v>19</v>
      </c>
      <c r="BR25" s="265"/>
      <c r="BS25" s="816"/>
      <c r="BT25" s="817"/>
      <c r="BU25" s="817"/>
      <c r="BV25" s="817"/>
      <c r="BW25" s="817"/>
      <c r="BX25" s="817"/>
      <c r="BY25" s="817"/>
      <c r="BZ25" s="817"/>
      <c r="CA25" s="817"/>
      <c r="CB25" s="817"/>
      <c r="CC25" s="817"/>
      <c r="CD25" s="817"/>
      <c r="CE25" s="817"/>
      <c r="CF25" s="817"/>
      <c r="CG25" s="818"/>
      <c r="CH25" s="829"/>
      <c r="CI25" s="830"/>
      <c r="CJ25" s="830"/>
      <c r="CK25" s="830"/>
      <c r="CL25" s="831"/>
      <c r="CM25" s="829"/>
      <c r="CN25" s="830"/>
      <c r="CO25" s="830"/>
      <c r="CP25" s="830"/>
      <c r="CQ25" s="831"/>
      <c r="CR25" s="829"/>
      <c r="CS25" s="830"/>
      <c r="CT25" s="830"/>
      <c r="CU25" s="830"/>
      <c r="CV25" s="831"/>
      <c r="CW25" s="829"/>
      <c r="CX25" s="830"/>
      <c r="CY25" s="830"/>
      <c r="CZ25" s="830"/>
      <c r="DA25" s="831"/>
      <c r="DB25" s="829"/>
      <c r="DC25" s="830"/>
      <c r="DD25" s="830"/>
      <c r="DE25" s="830"/>
      <c r="DF25" s="831"/>
      <c r="DG25" s="829"/>
      <c r="DH25" s="830"/>
      <c r="DI25" s="830"/>
      <c r="DJ25" s="830"/>
      <c r="DK25" s="831"/>
      <c r="DL25" s="829"/>
      <c r="DM25" s="830"/>
      <c r="DN25" s="830"/>
      <c r="DO25" s="830"/>
      <c r="DP25" s="831"/>
      <c r="DQ25" s="829"/>
      <c r="DR25" s="830"/>
      <c r="DS25" s="830"/>
      <c r="DT25" s="830"/>
      <c r="DU25" s="831"/>
      <c r="DV25" s="832"/>
      <c r="DW25" s="833"/>
      <c r="DX25" s="833"/>
      <c r="DY25" s="833"/>
      <c r="DZ25" s="834"/>
      <c r="EA25" s="248"/>
    </row>
    <row r="26" spans="1:131" s="249" customFormat="1" ht="26.25" customHeight="1" x14ac:dyDescent="0.15">
      <c r="A26" s="788" t="s">
        <v>368</v>
      </c>
      <c r="B26" s="789"/>
      <c r="C26" s="789"/>
      <c r="D26" s="789"/>
      <c r="E26" s="789"/>
      <c r="F26" s="789"/>
      <c r="G26" s="789"/>
      <c r="H26" s="789"/>
      <c r="I26" s="789"/>
      <c r="J26" s="789"/>
      <c r="K26" s="789"/>
      <c r="L26" s="789"/>
      <c r="M26" s="789"/>
      <c r="N26" s="789"/>
      <c r="O26" s="789"/>
      <c r="P26" s="790"/>
      <c r="Q26" s="765" t="s">
        <v>392</v>
      </c>
      <c r="R26" s="766"/>
      <c r="S26" s="766"/>
      <c r="T26" s="766"/>
      <c r="U26" s="767"/>
      <c r="V26" s="765" t="s">
        <v>393</v>
      </c>
      <c r="W26" s="766"/>
      <c r="X26" s="766"/>
      <c r="Y26" s="766"/>
      <c r="Z26" s="767"/>
      <c r="AA26" s="765" t="s">
        <v>394</v>
      </c>
      <c r="AB26" s="766"/>
      <c r="AC26" s="766"/>
      <c r="AD26" s="766"/>
      <c r="AE26" s="766"/>
      <c r="AF26" s="860" t="s">
        <v>395</v>
      </c>
      <c r="AG26" s="861"/>
      <c r="AH26" s="861"/>
      <c r="AI26" s="861"/>
      <c r="AJ26" s="862"/>
      <c r="AK26" s="766" t="s">
        <v>396</v>
      </c>
      <c r="AL26" s="766"/>
      <c r="AM26" s="766"/>
      <c r="AN26" s="766"/>
      <c r="AO26" s="767"/>
      <c r="AP26" s="765" t="s">
        <v>397</v>
      </c>
      <c r="AQ26" s="766"/>
      <c r="AR26" s="766"/>
      <c r="AS26" s="766"/>
      <c r="AT26" s="767"/>
      <c r="AU26" s="765" t="s">
        <v>398</v>
      </c>
      <c r="AV26" s="766"/>
      <c r="AW26" s="766"/>
      <c r="AX26" s="766"/>
      <c r="AY26" s="767"/>
      <c r="AZ26" s="765" t="s">
        <v>399</v>
      </c>
      <c r="BA26" s="766"/>
      <c r="BB26" s="766"/>
      <c r="BC26" s="766"/>
      <c r="BD26" s="767"/>
      <c r="BE26" s="765" t="s">
        <v>375</v>
      </c>
      <c r="BF26" s="766"/>
      <c r="BG26" s="766"/>
      <c r="BH26" s="766"/>
      <c r="BI26" s="777"/>
      <c r="BJ26" s="254"/>
      <c r="BK26" s="254"/>
      <c r="BL26" s="254"/>
      <c r="BM26" s="254"/>
      <c r="BN26" s="254"/>
      <c r="BO26" s="267"/>
      <c r="BP26" s="267"/>
      <c r="BQ26" s="264">
        <v>20</v>
      </c>
      <c r="BR26" s="265"/>
      <c r="BS26" s="816"/>
      <c r="BT26" s="817"/>
      <c r="BU26" s="817"/>
      <c r="BV26" s="817"/>
      <c r="BW26" s="817"/>
      <c r="BX26" s="817"/>
      <c r="BY26" s="817"/>
      <c r="BZ26" s="817"/>
      <c r="CA26" s="817"/>
      <c r="CB26" s="817"/>
      <c r="CC26" s="817"/>
      <c r="CD26" s="817"/>
      <c r="CE26" s="817"/>
      <c r="CF26" s="817"/>
      <c r="CG26" s="818"/>
      <c r="CH26" s="829"/>
      <c r="CI26" s="830"/>
      <c r="CJ26" s="830"/>
      <c r="CK26" s="830"/>
      <c r="CL26" s="831"/>
      <c r="CM26" s="829"/>
      <c r="CN26" s="830"/>
      <c r="CO26" s="830"/>
      <c r="CP26" s="830"/>
      <c r="CQ26" s="831"/>
      <c r="CR26" s="829"/>
      <c r="CS26" s="830"/>
      <c r="CT26" s="830"/>
      <c r="CU26" s="830"/>
      <c r="CV26" s="831"/>
      <c r="CW26" s="829"/>
      <c r="CX26" s="830"/>
      <c r="CY26" s="830"/>
      <c r="CZ26" s="830"/>
      <c r="DA26" s="831"/>
      <c r="DB26" s="829"/>
      <c r="DC26" s="830"/>
      <c r="DD26" s="830"/>
      <c r="DE26" s="830"/>
      <c r="DF26" s="831"/>
      <c r="DG26" s="829"/>
      <c r="DH26" s="830"/>
      <c r="DI26" s="830"/>
      <c r="DJ26" s="830"/>
      <c r="DK26" s="831"/>
      <c r="DL26" s="829"/>
      <c r="DM26" s="830"/>
      <c r="DN26" s="830"/>
      <c r="DO26" s="830"/>
      <c r="DP26" s="831"/>
      <c r="DQ26" s="829"/>
      <c r="DR26" s="830"/>
      <c r="DS26" s="830"/>
      <c r="DT26" s="830"/>
      <c r="DU26" s="831"/>
      <c r="DV26" s="832"/>
      <c r="DW26" s="833"/>
      <c r="DX26" s="833"/>
      <c r="DY26" s="833"/>
      <c r="DZ26" s="834"/>
      <c r="EA26" s="248"/>
    </row>
    <row r="27" spans="1:131" s="249" customFormat="1" ht="26.25" customHeight="1" thickBot="1" x14ac:dyDescent="0.2">
      <c r="A27" s="791"/>
      <c r="B27" s="792"/>
      <c r="C27" s="792"/>
      <c r="D27" s="792"/>
      <c r="E27" s="792"/>
      <c r="F27" s="792"/>
      <c r="G27" s="792"/>
      <c r="H27" s="792"/>
      <c r="I27" s="792"/>
      <c r="J27" s="792"/>
      <c r="K27" s="792"/>
      <c r="L27" s="792"/>
      <c r="M27" s="792"/>
      <c r="N27" s="792"/>
      <c r="O27" s="792"/>
      <c r="P27" s="793"/>
      <c r="Q27" s="768"/>
      <c r="R27" s="769"/>
      <c r="S27" s="769"/>
      <c r="T27" s="769"/>
      <c r="U27" s="770"/>
      <c r="V27" s="768"/>
      <c r="W27" s="769"/>
      <c r="X27" s="769"/>
      <c r="Y27" s="769"/>
      <c r="Z27" s="770"/>
      <c r="AA27" s="768"/>
      <c r="AB27" s="769"/>
      <c r="AC27" s="769"/>
      <c r="AD27" s="769"/>
      <c r="AE27" s="769"/>
      <c r="AF27" s="863"/>
      <c r="AG27" s="864"/>
      <c r="AH27" s="864"/>
      <c r="AI27" s="864"/>
      <c r="AJ27" s="865"/>
      <c r="AK27" s="769"/>
      <c r="AL27" s="769"/>
      <c r="AM27" s="769"/>
      <c r="AN27" s="769"/>
      <c r="AO27" s="770"/>
      <c r="AP27" s="768"/>
      <c r="AQ27" s="769"/>
      <c r="AR27" s="769"/>
      <c r="AS27" s="769"/>
      <c r="AT27" s="770"/>
      <c r="AU27" s="768"/>
      <c r="AV27" s="769"/>
      <c r="AW27" s="769"/>
      <c r="AX27" s="769"/>
      <c r="AY27" s="770"/>
      <c r="AZ27" s="768"/>
      <c r="BA27" s="769"/>
      <c r="BB27" s="769"/>
      <c r="BC27" s="769"/>
      <c r="BD27" s="770"/>
      <c r="BE27" s="768"/>
      <c r="BF27" s="769"/>
      <c r="BG27" s="769"/>
      <c r="BH27" s="769"/>
      <c r="BI27" s="778"/>
      <c r="BJ27" s="254"/>
      <c r="BK27" s="254"/>
      <c r="BL27" s="254"/>
      <c r="BM27" s="254"/>
      <c r="BN27" s="254"/>
      <c r="BO27" s="267"/>
      <c r="BP27" s="267"/>
      <c r="BQ27" s="264">
        <v>21</v>
      </c>
      <c r="BR27" s="265"/>
      <c r="BS27" s="816"/>
      <c r="BT27" s="817"/>
      <c r="BU27" s="817"/>
      <c r="BV27" s="817"/>
      <c r="BW27" s="817"/>
      <c r="BX27" s="817"/>
      <c r="BY27" s="817"/>
      <c r="BZ27" s="817"/>
      <c r="CA27" s="817"/>
      <c r="CB27" s="817"/>
      <c r="CC27" s="817"/>
      <c r="CD27" s="817"/>
      <c r="CE27" s="817"/>
      <c r="CF27" s="817"/>
      <c r="CG27" s="818"/>
      <c r="CH27" s="829"/>
      <c r="CI27" s="830"/>
      <c r="CJ27" s="830"/>
      <c r="CK27" s="830"/>
      <c r="CL27" s="831"/>
      <c r="CM27" s="829"/>
      <c r="CN27" s="830"/>
      <c r="CO27" s="830"/>
      <c r="CP27" s="830"/>
      <c r="CQ27" s="831"/>
      <c r="CR27" s="829"/>
      <c r="CS27" s="830"/>
      <c r="CT27" s="830"/>
      <c r="CU27" s="830"/>
      <c r="CV27" s="831"/>
      <c r="CW27" s="829"/>
      <c r="CX27" s="830"/>
      <c r="CY27" s="830"/>
      <c r="CZ27" s="830"/>
      <c r="DA27" s="831"/>
      <c r="DB27" s="829"/>
      <c r="DC27" s="830"/>
      <c r="DD27" s="830"/>
      <c r="DE27" s="830"/>
      <c r="DF27" s="831"/>
      <c r="DG27" s="829"/>
      <c r="DH27" s="830"/>
      <c r="DI27" s="830"/>
      <c r="DJ27" s="830"/>
      <c r="DK27" s="831"/>
      <c r="DL27" s="829"/>
      <c r="DM27" s="830"/>
      <c r="DN27" s="830"/>
      <c r="DO27" s="830"/>
      <c r="DP27" s="831"/>
      <c r="DQ27" s="829"/>
      <c r="DR27" s="830"/>
      <c r="DS27" s="830"/>
      <c r="DT27" s="830"/>
      <c r="DU27" s="831"/>
      <c r="DV27" s="832"/>
      <c r="DW27" s="833"/>
      <c r="DX27" s="833"/>
      <c r="DY27" s="833"/>
      <c r="DZ27" s="834"/>
      <c r="EA27" s="248"/>
    </row>
    <row r="28" spans="1:131" s="249" customFormat="1" ht="26.25" customHeight="1" thickTop="1" x14ac:dyDescent="0.15">
      <c r="A28" s="268">
        <v>1</v>
      </c>
      <c r="B28" s="779" t="s">
        <v>400</v>
      </c>
      <c r="C28" s="780"/>
      <c r="D28" s="780"/>
      <c r="E28" s="780"/>
      <c r="F28" s="780"/>
      <c r="G28" s="780"/>
      <c r="H28" s="780"/>
      <c r="I28" s="780"/>
      <c r="J28" s="780"/>
      <c r="K28" s="780"/>
      <c r="L28" s="780"/>
      <c r="M28" s="780"/>
      <c r="N28" s="780"/>
      <c r="O28" s="780"/>
      <c r="P28" s="781"/>
      <c r="Q28" s="870">
        <v>140</v>
      </c>
      <c r="R28" s="871"/>
      <c r="S28" s="871"/>
      <c r="T28" s="871"/>
      <c r="U28" s="871"/>
      <c r="V28" s="871">
        <v>118</v>
      </c>
      <c r="W28" s="871"/>
      <c r="X28" s="871"/>
      <c r="Y28" s="871"/>
      <c r="Z28" s="871"/>
      <c r="AA28" s="871">
        <f>Q28-V28</f>
        <v>22</v>
      </c>
      <c r="AB28" s="871"/>
      <c r="AC28" s="871"/>
      <c r="AD28" s="871"/>
      <c r="AE28" s="872"/>
      <c r="AF28" s="873">
        <v>22</v>
      </c>
      <c r="AG28" s="871"/>
      <c r="AH28" s="871"/>
      <c r="AI28" s="871"/>
      <c r="AJ28" s="874"/>
      <c r="AK28" s="875">
        <v>22</v>
      </c>
      <c r="AL28" s="866"/>
      <c r="AM28" s="866"/>
      <c r="AN28" s="866"/>
      <c r="AO28" s="866"/>
      <c r="AP28" s="866" t="s">
        <v>590</v>
      </c>
      <c r="AQ28" s="866"/>
      <c r="AR28" s="866"/>
      <c r="AS28" s="866"/>
      <c r="AT28" s="866"/>
      <c r="AU28" s="866" t="s">
        <v>590</v>
      </c>
      <c r="AV28" s="866"/>
      <c r="AW28" s="866"/>
      <c r="AX28" s="866"/>
      <c r="AY28" s="866"/>
      <c r="AZ28" s="867" t="s">
        <v>590</v>
      </c>
      <c r="BA28" s="867"/>
      <c r="BB28" s="867"/>
      <c r="BC28" s="867"/>
      <c r="BD28" s="867"/>
      <c r="BE28" s="868"/>
      <c r="BF28" s="868"/>
      <c r="BG28" s="868"/>
      <c r="BH28" s="868"/>
      <c r="BI28" s="869"/>
      <c r="BJ28" s="254"/>
      <c r="BK28" s="254"/>
      <c r="BL28" s="254"/>
      <c r="BM28" s="254"/>
      <c r="BN28" s="254"/>
      <c r="BO28" s="267"/>
      <c r="BP28" s="267"/>
      <c r="BQ28" s="264">
        <v>22</v>
      </c>
      <c r="BR28" s="265"/>
      <c r="BS28" s="816"/>
      <c r="BT28" s="817"/>
      <c r="BU28" s="817"/>
      <c r="BV28" s="817"/>
      <c r="BW28" s="817"/>
      <c r="BX28" s="817"/>
      <c r="BY28" s="817"/>
      <c r="BZ28" s="817"/>
      <c r="CA28" s="817"/>
      <c r="CB28" s="817"/>
      <c r="CC28" s="817"/>
      <c r="CD28" s="817"/>
      <c r="CE28" s="817"/>
      <c r="CF28" s="817"/>
      <c r="CG28" s="818"/>
      <c r="CH28" s="829"/>
      <c r="CI28" s="830"/>
      <c r="CJ28" s="830"/>
      <c r="CK28" s="830"/>
      <c r="CL28" s="831"/>
      <c r="CM28" s="829"/>
      <c r="CN28" s="830"/>
      <c r="CO28" s="830"/>
      <c r="CP28" s="830"/>
      <c r="CQ28" s="831"/>
      <c r="CR28" s="829"/>
      <c r="CS28" s="830"/>
      <c r="CT28" s="830"/>
      <c r="CU28" s="830"/>
      <c r="CV28" s="831"/>
      <c r="CW28" s="829"/>
      <c r="CX28" s="830"/>
      <c r="CY28" s="830"/>
      <c r="CZ28" s="830"/>
      <c r="DA28" s="831"/>
      <c r="DB28" s="829"/>
      <c r="DC28" s="830"/>
      <c r="DD28" s="830"/>
      <c r="DE28" s="830"/>
      <c r="DF28" s="831"/>
      <c r="DG28" s="829"/>
      <c r="DH28" s="830"/>
      <c r="DI28" s="830"/>
      <c r="DJ28" s="830"/>
      <c r="DK28" s="831"/>
      <c r="DL28" s="829"/>
      <c r="DM28" s="830"/>
      <c r="DN28" s="830"/>
      <c r="DO28" s="830"/>
      <c r="DP28" s="831"/>
      <c r="DQ28" s="829"/>
      <c r="DR28" s="830"/>
      <c r="DS28" s="830"/>
      <c r="DT28" s="830"/>
      <c r="DU28" s="831"/>
      <c r="DV28" s="832"/>
      <c r="DW28" s="833"/>
      <c r="DX28" s="833"/>
      <c r="DY28" s="833"/>
      <c r="DZ28" s="834"/>
      <c r="EA28" s="248"/>
    </row>
    <row r="29" spans="1:131" s="249" customFormat="1" ht="26.25" customHeight="1" x14ac:dyDescent="0.15">
      <c r="A29" s="268">
        <v>2</v>
      </c>
      <c r="B29" s="803" t="s">
        <v>401</v>
      </c>
      <c r="C29" s="804"/>
      <c r="D29" s="804"/>
      <c r="E29" s="804"/>
      <c r="F29" s="804"/>
      <c r="G29" s="804"/>
      <c r="H29" s="804"/>
      <c r="I29" s="804"/>
      <c r="J29" s="804"/>
      <c r="K29" s="804"/>
      <c r="L29" s="804"/>
      <c r="M29" s="804"/>
      <c r="N29" s="804"/>
      <c r="O29" s="804"/>
      <c r="P29" s="805"/>
      <c r="Q29" s="806">
        <v>140</v>
      </c>
      <c r="R29" s="807"/>
      <c r="S29" s="807"/>
      <c r="T29" s="807"/>
      <c r="U29" s="807"/>
      <c r="V29" s="807">
        <v>119</v>
      </c>
      <c r="W29" s="807"/>
      <c r="X29" s="807"/>
      <c r="Y29" s="807"/>
      <c r="Z29" s="807"/>
      <c r="AA29" s="807">
        <f>Q29-V29</f>
        <v>21</v>
      </c>
      <c r="AB29" s="807"/>
      <c r="AC29" s="807"/>
      <c r="AD29" s="807"/>
      <c r="AE29" s="808"/>
      <c r="AF29" s="809">
        <v>21</v>
      </c>
      <c r="AG29" s="810"/>
      <c r="AH29" s="810"/>
      <c r="AI29" s="810"/>
      <c r="AJ29" s="811"/>
      <c r="AK29" s="878">
        <v>34</v>
      </c>
      <c r="AL29" s="879"/>
      <c r="AM29" s="879"/>
      <c r="AN29" s="879"/>
      <c r="AO29" s="879"/>
      <c r="AP29" s="879" t="s">
        <v>518</v>
      </c>
      <c r="AQ29" s="879"/>
      <c r="AR29" s="879"/>
      <c r="AS29" s="879"/>
      <c r="AT29" s="879"/>
      <c r="AU29" s="879" t="s">
        <v>518</v>
      </c>
      <c r="AV29" s="879"/>
      <c r="AW29" s="879"/>
      <c r="AX29" s="879"/>
      <c r="AY29" s="879"/>
      <c r="AZ29" s="880" t="s">
        <v>518</v>
      </c>
      <c r="BA29" s="880"/>
      <c r="BB29" s="880"/>
      <c r="BC29" s="880"/>
      <c r="BD29" s="880"/>
      <c r="BE29" s="876"/>
      <c r="BF29" s="876"/>
      <c r="BG29" s="876"/>
      <c r="BH29" s="876"/>
      <c r="BI29" s="877"/>
      <c r="BJ29" s="254"/>
      <c r="BK29" s="254"/>
      <c r="BL29" s="254"/>
      <c r="BM29" s="254"/>
      <c r="BN29" s="254"/>
      <c r="BO29" s="267"/>
      <c r="BP29" s="267"/>
      <c r="BQ29" s="264">
        <v>23</v>
      </c>
      <c r="BR29" s="265"/>
      <c r="BS29" s="816"/>
      <c r="BT29" s="817"/>
      <c r="BU29" s="817"/>
      <c r="BV29" s="817"/>
      <c r="BW29" s="817"/>
      <c r="BX29" s="817"/>
      <c r="BY29" s="817"/>
      <c r="BZ29" s="817"/>
      <c r="CA29" s="817"/>
      <c r="CB29" s="817"/>
      <c r="CC29" s="817"/>
      <c r="CD29" s="817"/>
      <c r="CE29" s="817"/>
      <c r="CF29" s="817"/>
      <c r="CG29" s="818"/>
      <c r="CH29" s="829"/>
      <c r="CI29" s="830"/>
      <c r="CJ29" s="830"/>
      <c r="CK29" s="830"/>
      <c r="CL29" s="831"/>
      <c r="CM29" s="829"/>
      <c r="CN29" s="830"/>
      <c r="CO29" s="830"/>
      <c r="CP29" s="830"/>
      <c r="CQ29" s="831"/>
      <c r="CR29" s="829"/>
      <c r="CS29" s="830"/>
      <c r="CT29" s="830"/>
      <c r="CU29" s="830"/>
      <c r="CV29" s="831"/>
      <c r="CW29" s="829"/>
      <c r="CX29" s="830"/>
      <c r="CY29" s="830"/>
      <c r="CZ29" s="830"/>
      <c r="DA29" s="831"/>
      <c r="DB29" s="829"/>
      <c r="DC29" s="830"/>
      <c r="DD29" s="830"/>
      <c r="DE29" s="830"/>
      <c r="DF29" s="831"/>
      <c r="DG29" s="829"/>
      <c r="DH29" s="830"/>
      <c r="DI29" s="830"/>
      <c r="DJ29" s="830"/>
      <c r="DK29" s="831"/>
      <c r="DL29" s="829"/>
      <c r="DM29" s="830"/>
      <c r="DN29" s="830"/>
      <c r="DO29" s="830"/>
      <c r="DP29" s="831"/>
      <c r="DQ29" s="829"/>
      <c r="DR29" s="830"/>
      <c r="DS29" s="830"/>
      <c r="DT29" s="830"/>
      <c r="DU29" s="831"/>
      <c r="DV29" s="832"/>
      <c r="DW29" s="833"/>
      <c r="DX29" s="833"/>
      <c r="DY29" s="833"/>
      <c r="DZ29" s="834"/>
      <c r="EA29" s="248"/>
    </row>
    <row r="30" spans="1:131" s="249" customFormat="1" ht="26.25" customHeight="1" x14ac:dyDescent="0.15">
      <c r="A30" s="268">
        <v>3</v>
      </c>
      <c r="B30" s="803" t="s">
        <v>402</v>
      </c>
      <c r="C30" s="804"/>
      <c r="D30" s="804"/>
      <c r="E30" s="804"/>
      <c r="F30" s="804"/>
      <c r="G30" s="804"/>
      <c r="H30" s="804"/>
      <c r="I30" s="804"/>
      <c r="J30" s="804"/>
      <c r="K30" s="804"/>
      <c r="L30" s="804"/>
      <c r="M30" s="804"/>
      <c r="N30" s="804"/>
      <c r="O30" s="804"/>
      <c r="P30" s="805"/>
      <c r="Q30" s="806">
        <v>12</v>
      </c>
      <c r="R30" s="807"/>
      <c r="S30" s="807"/>
      <c r="T30" s="807"/>
      <c r="U30" s="807"/>
      <c r="V30" s="807">
        <v>12</v>
      </c>
      <c r="W30" s="807"/>
      <c r="X30" s="807"/>
      <c r="Y30" s="807"/>
      <c r="Z30" s="807"/>
      <c r="AA30" s="807">
        <v>0</v>
      </c>
      <c r="AB30" s="807"/>
      <c r="AC30" s="807"/>
      <c r="AD30" s="807"/>
      <c r="AE30" s="808"/>
      <c r="AF30" s="809">
        <v>0</v>
      </c>
      <c r="AG30" s="810"/>
      <c r="AH30" s="810"/>
      <c r="AI30" s="810"/>
      <c r="AJ30" s="811"/>
      <c r="AK30" s="878">
        <v>7</v>
      </c>
      <c r="AL30" s="879"/>
      <c r="AM30" s="879"/>
      <c r="AN30" s="879"/>
      <c r="AO30" s="879"/>
      <c r="AP30" s="879" t="s">
        <v>518</v>
      </c>
      <c r="AQ30" s="879"/>
      <c r="AR30" s="879"/>
      <c r="AS30" s="879"/>
      <c r="AT30" s="879"/>
      <c r="AU30" s="879" t="s">
        <v>518</v>
      </c>
      <c r="AV30" s="879"/>
      <c r="AW30" s="879"/>
      <c r="AX30" s="879"/>
      <c r="AY30" s="879"/>
      <c r="AZ30" s="880" t="s">
        <v>518</v>
      </c>
      <c r="BA30" s="880"/>
      <c r="BB30" s="880"/>
      <c r="BC30" s="880"/>
      <c r="BD30" s="880"/>
      <c r="BE30" s="876"/>
      <c r="BF30" s="876"/>
      <c r="BG30" s="876"/>
      <c r="BH30" s="876"/>
      <c r="BI30" s="877"/>
      <c r="BJ30" s="254"/>
      <c r="BK30" s="254"/>
      <c r="BL30" s="254"/>
      <c r="BM30" s="254"/>
      <c r="BN30" s="254"/>
      <c r="BO30" s="267"/>
      <c r="BP30" s="267"/>
      <c r="BQ30" s="264">
        <v>24</v>
      </c>
      <c r="BR30" s="265"/>
      <c r="BS30" s="816"/>
      <c r="BT30" s="817"/>
      <c r="BU30" s="817"/>
      <c r="BV30" s="817"/>
      <c r="BW30" s="817"/>
      <c r="BX30" s="817"/>
      <c r="BY30" s="817"/>
      <c r="BZ30" s="817"/>
      <c r="CA30" s="817"/>
      <c r="CB30" s="817"/>
      <c r="CC30" s="817"/>
      <c r="CD30" s="817"/>
      <c r="CE30" s="817"/>
      <c r="CF30" s="817"/>
      <c r="CG30" s="818"/>
      <c r="CH30" s="829"/>
      <c r="CI30" s="830"/>
      <c r="CJ30" s="830"/>
      <c r="CK30" s="830"/>
      <c r="CL30" s="831"/>
      <c r="CM30" s="829"/>
      <c r="CN30" s="830"/>
      <c r="CO30" s="830"/>
      <c r="CP30" s="830"/>
      <c r="CQ30" s="831"/>
      <c r="CR30" s="829"/>
      <c r="CS30" s="830"/>
      <c r="CT30" s="830"/>
      <c r="CU30" s="830"/>
      <c r="CV30" s="831"/>
      <c r="CW30" s="829"/>
      <c r="CX30" s="830"/>
      <c r="CY30" s="830"/>
      <c r="CZ30" s="830"/>
      <c r="DA30" s="831"/>
      <c r="DB30" s="829"/>
      <c r="DC30" s="830"/>
      <c r="DD30" s="830"/>
      <c r="DE30" s="830"/>
      <c r="DF30" s="831"/>
      <c r="DG30" s="829"/>
      <c r="DH30" s="830"/>
      <c r="DI30" s="830"/>
      <c r="DJ30" s="830"/>
      <c r="DK30" s="831"/>
      <c r="DL30" s="829"/>
      <c r="DM30" s="830"/>
      <c r="DN30" s="830"/>
      <c r="DO30" s="830"/>
      <c r="DP30" s="831"/>
      <c r="DQ30" s="829"/>
      <c r="DR30" s="830"/>
      <c r="DS30" s="830"/>
      <c r="DT30" s="830"/>
      <c r="DU30" s="831"/>
      <c r="DV30" s="832"/>
      <c r="DW30" s="833"/>
      <c r="DX30" s="833"/>
      <c r="DY30" s="833"/>
      <c r="DZ30" s="834"/>
      <c r="EA30" s="248"/>
    </row>
    <row r="31" spans="1:131" s="249" customFormat="1" ht="26.25" customHeight="1" x14ac:dyDescent="0.15">
      <c r="A31" s="268">
        <v>4</v>
      </c>
      <c r="B31" s="803" t="s">
        <v>403</v>
      </c>
      <c r="C31" s="804"/>
      <c r="D31" s="804"/>
      <c r="E31" s="804"/>
      <c r="F31" s="804"/>
      <c r="G31" s="804"/>
      <c r="H31" s="804"/>
      <c r="I31" s="804"/>
      <c r="J31" s="804"/>
      <c r="K31" s="804"/>
      <c r="L31" s="804"/>
      <c r="M31" s="804"/>
      <c r="N31" s="804"/>
      <c r="O31" s="804"/>
      <c r="P31" s="805"/>
      <c r="Q31" s="806">
        <v>79</v>
      </c>
      <c r="R31" s="807"/>
      <c r="S31" s="807"/>
      <c r="T31" s="807"/>
      <c r="U31" s="807"/>
      <c r="V31" s="807">
        <v>69</v>
      </c>
      <c r="W31" s="807"/>
      <c r="X31" s="807"/>
      <c r="Y31" s="807"/>
      <c r="Z31" s="807"/>
      <c r="AA31" s="807">
        <f>Q31-V31</f>
        <v>10</v>
      </c>
      <c r="AB31" s="807"/>
      <c r="AC31" s="807"/>
      <c r="AD31" s="807"/>
      <c r="AE31" s="808"/>
      <c r="AF31" s="809">
        <v>3</v>
      </c>
      <c r="AG31" s="810"/>
      <c r="AH31" s="810"/>
      <c r="AI31" s="810"/>
      <c r="AJ31" s="811"/>
      <c r="AK31" s="878">
        <v>34</v>
      </c>
      <c r="AL31" s="879"/>
      <c r="AM31" s="879"/>
      <c r="AN31" s="879"/>
      <c r="AO31" s="879"/>
      <c r="AP31" s="879">
        <v>81</v>
      </c>
      <c r="AQ31" s="879"/>
      <c r="AR31" s="879"/>
      <c r="AS31" s="879"/>
      <c r="AT31" s="879"/>
      <c r="AU31" s="879"/>
      <c r="AV31" s="879"/>
      <c r="AW31" s="879"/>
      <c r="AX31" s="879"/>
      <c r="AY31" s="879"/>
      <c r="AZ31" s="880"/>
      <c r="BA31" s="880"/>
      <c r="BB31" s="880"/>
      <c r="BC31" s="880"/>
      <c r="BD31" s="880"/>
      <c r="BE31" s="876" t="s">
        <v>404</v>
      </c>
      <c r="BF31" s="876"/>
      <c r="BG31" s="876"/>
      <c r="BH31" s="876"/>
      <c r="BI31" s="877"/>
      <c r="BJ31" s="254"/>
      <c r="BK31" s="254"/>
      <c r="BL31" s="254"/>
      <c r="BM31" s="254"/>
      <c r="BN31" s="254"/>
      <c r="BO31" s="267"/>
      <c r="BP31" s="267"/>
      <c r="BQ31" s="264">
        <v>25</v>
      </c>
      <c r="BR31" s="265"/>
      <c r="BS31" s="816"/>
      <c r="BT31" s="817"/>
      <c r="BU31" s="817"/>
      <c r="BV31" s="817"/>
      <c r="BW31" s="817"/>
      <c r="BX31" s="817"/>
      <c r="BY31" s="817"/>
      <c r="BZ31" s="817"/>
      <c r="CA31" s="817"/>
      <c r="CB31" s="817"/>
      <c r="CC31" s="817"/>
      <c r="CD31" s="817"/>
      <c r="CE31" s="817"/>
      <c r="CF31" s="817"/>
      <c r="CG31" s="818"/>
      <c r="CH31" s="829"/>
      <c r="CI31" s="830"/>
      <c r="CJ31" s="830"/>
      <c r="CK31" s="830"/>
      <c r="CL31" s="831"/>
      <c r="CM31" s="829"/>
      <c r="CN31" s="830"/>
      <c r="CO31" s="830"/>
      <c r="CP31" s="830"/>
      <c r="CQ31" s="831"/>
      <c r="CR31" s="829"/>
      <c r="CS31" s="830"/>
      <c r="CT31" s="830"/>
      <c r="CU31" s="830"/>
      <c r="CV31" s="831"/>
      <c r="CW31" s="829"/>
      <c r="CX31" s="830"/>
      <c r="CY31" s="830"/>
      <c r="CZ31" s="830"/>
      <c r="DA31" s="831"/>
      <c r="DB31" s="829"/>
      <c r="DC31" s="830"/>
      <c r="DD31" s="830"/>
      <c r="DE31" s="830"/>
      <c r="DF31" s="831"/>
      <c r="DG31" s="829"/>
      <c r="DH31" s="830"/>
      <c r="DI31" s="830"/>
      <c r="DJ31" s="830"/>
      <c r="DK31" s="831"/>
      <c r="DL31" s="829"/>
      <c r="DM31" s="830"/>
      <c r="DN31" s="830"/>
      <c r="DO31" s="830"/>
      <c r="DP31" s="831"/>
      <c r="DQ31" s="829"/>
      <c r="DR31" s="830"/>
      <c r="DS31" s="830"/>
      <c r="DT31" s="830"/>
      <c r="DU31" s="831"/>
      <c r="DV31" s="832"/>
      <c r="DW31" s="833"/>
      <c r="DX31" s="833"/>
      <c r="DY31" s="833"/>
      <c r="DZ31" s="834"/>
      <c r="EA31" s="248"/>
    </row>
    <row r="32" spans="1:131" s="249" customFormat="1" ht="26.25" customHeight="1" x14ac:dyDescent="0.15">
      <c r="A32" s="268">
        <v>5</v>
      </c>
      <c r="B32" s="803"/>
      <c r="C32" s="804"/>
      <c r="D32" s="804"/>
      <c r="E32" s="804"/>
      <c r="F32" s="804"/>
      <c r="G32" s="804"/>
      <c r="H32" s="804"/>
      <c r="I32" s="804"/>
      <c r="J32" s="804"/>
      <c r="K32" s="804"/>
      <c r="L32" s="804"/>
      <c r="M32" s="804"/>
      <c r="N32" s="804"/>
      <c r="O32" s="804"/>
      <c r="P32" s="805"/>
      <c r="Q32" s="806"/>
      <c r="R32" s="807"/>
      <c r="S32" s="807"/>
      <c r="T32" s="807"/>
      <c r="U32" s="807"/>
      <c r="V32" s="807"/>
      <c r="W32" s="807"/>
      <c r="X32" s="807"/>
      <c r="Y32" s="807"/>
      <c r="Z32" s="807"/>
      <c r="AA32" s="807"/>
      <c r="AB32" s="807"/>
      <c r="AC32" s="807"/>
      <c r="AD32" s="807"/>
      <c r="AE32" s="808"/>
      <c r="AF32" s="809"/>
      <c r="AG32" s="810"/>
      <c r="AH32" s="810"/>
      <c r="AI32" s="810"/>
      <c r="AJ32" s="811"/>
      <c r="AK32" s="878"/>
      <c r="AL32" s="879"/>
      <c r="AM32" s="879"/>
      <c r="AN32" s="879"/>
      <c r="AO32" s="879"/>
      <c r="AP32" s="879"/>
      <c r="AQ32" s="879"/>
      <c r="AR32" s="879"/>
      <c r="AS32" s="879"/>
      <c r="AT32" s="879"/>
      <c r="AU32" s="879"/>
      <c r="AV32" s="879"/>
      <c r="AW32" s="879"/>
      <c r="AX32" s="879"/>
      <c r="AY32" s="879"/>
      <c r="AZ32" s="880"/>
      <c r="BA32" s="880"/>
      <c r="BB32" s="880"/>
      <c r="BC32" s="880"/>
      <c r="BD32" s="880"/>
      <c r="BE32" s="876"/>
      <c r="BF32" s="876"/>
      <c r="BG32" s="876"/>
      <c r="BH32" s="876"/>
      <c r="BI32" s="877"/>
      <c r="BJ32" s="254"/>
      <c r="BK32" s="254"/>
      <c r="BL32" s="254"/>
      <c r="BM32" s="254"/>
      <c r="BN32" s="254"/>
      <c r="BO32" s="267"/>
      <c r="BP32" s="267"/>
      <c r="BQ32" s="264">
        <v>26</v>
      </c>
      <c r="BR32" s="265"/>
      <c r="BS32" s="816"/>
      <c r="BT32" s="817"/>
      <c r="BU32" s="817"/>
      <c r="BV32" s="817"/>
      <c r="BW32" s="817"/>
      <c r="BX32" s="817"/>
      <c r="BY32" s="817"/>
      <c r="BZ32" s="817"/>
      <c r="CA32" s="817"/>
      <c r="CB32" s="817"/>
      <c r="CC32" s="817"/>
      <c r="CD32" s="817"/>
      <c r="CE32" s="817"/>
      <c r="CF32" s="817"/>
      <c r="CG32" s="818"/>
      <c r="CH32" s="829"/>
      <c r="CI32" s="830"/>
      <c r="CJ32" s="830"/>
      <c r="CK32" s="830"/>
      <c r="CL32" s="831"/>
      <c r="CM32" s="829"/>
      <c r="CN32" s="830"/>
      <c r="CO32" s="830"/>
      <c r="CP32" s="830"/>
      <c r="CQ32" s="831"/>
      <c r="CR32" s="829"/>
      <c r="CS32" s="830"/>
      <c r="CT32" s="830"/>
      <c r="CU32" s="830"/>
      <c r="CV32" s="831"/>
      <c r="CW32" s="829"/>
      <c r="CX32" s="830"/>
      <c r="CY32" s="830"/>
      <c r="CZ32" s="830"/>
      <c r="DA32" s="831"/>
      <c r="DB32" s="829"/>
      <c r="DC32" s="830"/>
      <c r="DD32" s="830"/>
      <c r="DE32" s="830"/>
      <c r="DF32" s="831"/>
      <c r="DG32" s="829"/>
      <c r="DH32" s="830"/>
      <c r="DI32" s="830"/>
      <c r="DJ32" s="830"/>
      <c r="DK32" s="831"/>
      <c r="DL32" s="829"/>
      <c r="DM32" s="830"/>
      <c r="DN32" s="830"/>
      <c r="DO32" s="830"/>
      <c r="DP32" s="831"/>
      <c r="DQ32" s="829"/>
      <c r="DR32" s="830"/>
      <c r="DS32" s="830"/>
      <c r="DT32" s="830"/>
      <c r="DU32" s="831"/>
      <c r="DV32" s="832"/>
      <c r="DW32" s="833"/>
      <c r="DX32" s="833"/>
      <c r="DY32" s="833"/>
      <c r="DZ32" s="834"/>
      <c r="EA32" s="248"/>
    </row>
    <row r="33" spans="1:131" s="249" customFormat="1" ht="26.25" customHeight="1" x14ac:dyDescent="0.15">
      <c r="A33" s="268">
        <v>6</v>
      </c>
      <c r="B33" s="803"/>
      <c r="C33" s="804"/>
      <c r="D33" s="804"/>
      <c r="E33" s="804"/>
      <c r="F33" s="804"/>
      <c r="G33" s="804"/>
      <c r="H33" s="804"/>
      <c r="I33" s="804"/>
      <c r="J33" s="804"/>
      <c r="K33" s="804"/>
      <c r="L33" s="804"/>
      <c r="M33" s="804"/>
      <c r="N33" s="804"/>
      <c r="O33" s="804"/>
      <c r="P33" s="805"/>
      <c r="Q33" s="806"/>
      <c r="R33" s="807"/>
      <c r="S33" s="807"/>
      <c r="T33" s="807"/>
      <c r="U33" s="807"/>
      <c r="V33" s="807"/>
      <c r="W33" s="807"/>
      <c r="X33" s="807"/>
      <c r="Y33" s="807"/>
      <c r="Z33" s="807"/>
      <c r="AA33" s="807"/>
      <c r="AB33" s="807"/>
      <c r="AC33" s="807"/>
      <c r="AD33" s="807"/>
      <c r="AE33" s="808"/>
      <c r="AF33" s="809"/>
      <c r="AG33" s="810"/>
      <c r="AH33" s="810"/>
      <c r="AI33" s="810"/>
      <c r="AJ33" s="811"/>
      <c r="AK33" s="878"/>
      <c r="AL33" s="879"/>
      <c r="AM33" s="879"/>
      <c r="AN33" s="879"/>
      <c r="AO33" s="879"/>
      <c r="AP33" s="879"/>
      <c r="AQ33" s="879"/>
      <c r="AR33" s="879"/>
      <c r="AS33" s="879"/>
      <c r="AT33" s="879"/>
      <c r="AU33" s="879"/>
      <c r="AV33" s="879"/>
      <c r="AW33" s="879"/>
      <c r="AX33" s="879"/>
      <c r="AY33" s="879"/>
      <c r="AZ33" s="880"/>
      <c r="BA33" s="880"/>
      <c r="BB33" s="880"/>
      <c r="BC33" s="880"/>
      <c r="BD33" s="880"/>
      <c r="BE33" s="876"/>
      <c r="BF33" s="876"/>
      <c r="BG33" s="876"/>
      <c r="BH33" s="876"/>
      <c r="BI33" s="877"/>
      <c r="BJ33" s="254"/>
      <c r="BK33" s="254"/>
      <c r="BL33" s="254"/>
      <c r="BM33" s="254"/>
      <c r="BN33" s="254"/>
      <c r="BO33" s="267"/>
      <c r="BP33" s="267"/>
      <c r="BQ33" s="264">
        <v>27</v>
      </c>
      <c r="BR33" s="265"/>
      <c r="BS33" s="816"/>
      <c r="BT33" s="817"/>
      <c r="BU33" s="817"/>
      <c r="BV33" s="817"/>
      <c r="BW33" s="817"/>
      <c r="BX33" s="817"/>
      <c r="BY33" s="817"/>
      <c r="BZ33" s="817"/>
      <c r="CA33" s="817"/>
      <c r="CB33" s="817"/>
      <c r="CC33" s="817"/>
      <c r="CD33" s="817"/>
      <c r="CE33" s="817"/>
      <c r="CF33" s="817"/>
      <c r="CG33" s="818"/>
      <c r="CH33" s="829"/>
      <c r="CI33" s="830"/>
      <c r="CJ33" s="830"/>
      <c r="CK33" s="830"/>
      <c r="CL33" s="831"/>
      <c r="CM33" s="829"/>
      <c r="CN33" s="830"/>
      <c r="CO33" s="830"/>
      <c r="CP33" s="830"/>
      <c r="CQ33" s="831"/>
      <c r="CR33" s="829"/>
      <c r="CS33" s="830"/>
      <c r="CT33" s="830"/>
      <c r="CU33" s="830"/>
      <c r="CV33" s="831"/>
      <c r="CW33" s="829"/>
      <c r="CX33" s="830"/>
      <c r="CY33" s="830"/>
      <c r="CZ33" s="830"/>
      <c r="DA33" s="831"/>
      <c r="DB33" s="829"/>
      <c r="DC33" s="830"/>
      <c r="DD33" s="830"/>
      <c r="DE33" s="830"/>
      <c r="DF33" s="831"/>
      <c r="DG33" s="829"/>
      <c r="DH33" s="830"/>
      <c r="DI33" s="830"/>
      <c r="DJ33" s="830"/>
      <c r="DK33" s="831"/>
      <c r="DL33" s="829"/>
      <c r="DM33" s="830"/>
      <c r="DN33" s="830"/>
      <c r="DO33" s="830"/>
      <c r="DP33" s="831"/>
      <c r="DQ33" s="829"/>
      <c r="DR33" s="830"/>
      <c r="DS33" s="830"/>
      <c r="DT33" s="830"/>
      <c r="DU33" s="831"/>
      <c r="DV33" s="832"/>
      <c r="DW33" s="833"/>
      <c r="DX33" s="833"/>
      <c r="DY33" s="833"/>
      <c r="DZ33" s="834"/>
      <c r="EA33" s="248"/>
    </row>
    <row r="34" spans="1:131" s="249" customFormat="1" ht="26.25" customHeight="1" x14ac:dyDescent="0.15">
      <c r="A34" s="268">
        <v>7</v>
      </c>
      <c r="B34" s="803"/>
      <c r="C34" s="804"/>
      <c r="D34" s="804"/>
      <c r="E34" s="804"/>
      <c r="F34" s="804"/>
      <c r="G34" s="804"/>
      <c r="H34" s="804"/>
      <c r="I34" s="804"/>
      <c r="J34" s="804"/>
      <c r="K34" s="804"/>
      <c r="L34" s="804"/>
      <c r="M34" s="804"/>
      <c r="N34" s="804"/>
      <c r="O34" s="804"/>
      <c r="P34" s="805"/>
      <c r="Q34" s="806"/>
      <c r="R34" s="807"/>
      <c r="S34" s="807"/>
      <c r="T34" s="807"/>
      <c r="U34" s="807"/>
      <c r="V34" s="807"/>
      <c r="W34" s="807"/>
      <c r="X34" s="807"/>
      <c r="Y34" s="807"/>
      <c r="Z34" s="807"/>
      <c r="AA34" s="807"/>
      <c r="AB34" s="807"/>
      <c r="AC34" s="807"/>
      <c r="AD34" s="807"/>
      <c r="AE34" s="808"/>
      <c r="AF34" s="809"/>
      <c r="AG34" s="810"/>
      <c r="AH34" s="810"/>
      <c r="AI34" s="810"/>
      <c r="AJ34" s="811"/>
      <c r="AK34" s="878"/>
      <c r="AL34" s="879"/>
      <c r="AM34" s="879"/>
      <c r="AN34" s="879"/>
      <c r="AO34" s="879"/>
      <c r="AP34" s="879"/>
      <c r="AQ34" s="879"/>
      <c r="AR34" s="879"/>
      <c r="AS34" s="879"/>
      <c r="AT34" s="879"/>
      <c r="AU34" s="879"/>
      <c r="AV34" s="879"/>
      <c r="AW34" s="879"/>
      <c r="AX34" s="879"/>
      <c r="AY34" s="879"/>
      <c r="AZ34" s="880"/>
      <c r="BA34" s="880"/>
      <c r="BB34" s="880"/>
      <c r="BC34" s="880"/>
      <c r="BD34" s="880"/>
      <c r="BE34" s="876"/>
      <c r="BF34" s="876"/>
      <c r="BG34" s="876"/>
      <c r="BH34" s="876"/>
      <c r="BI34" s="877"/>
      <c r="BJ34" s="254"/>
      <c r="BK34" s="254"/>
      <c r="BL34" s="254"/>
      <c r="BM34" s="254"/>
      <c r="BN34" s="254"/>
      <c r="BO34" s="267"/>
      <c r="BP34" s="267"/>
      <c r="BQ34" s="264">
        <v>28</v>
      </c>
      <c r="BR34" s="265"/>
      <c r="BS34" s="816"/>
      <c r="BT34" s="817"/>
      <c r="BU34" s="817"/>
      <c r="BV34" s="817"/>
      <c r="BW34" s="817"/>
      <c r="BX34" s="817"/>
      <c r="BY34" s="817"/>
      <c r="BZ34" s="817"/>
      <c r="CA34" s="817"/>
      <c r="CB34" s="817"/>
      <c r="CC34" s="817"/>
      <c r="CD34" s="817"/>
      <c r="CE34" s="817"/>
      <c r="CF34" s="817"/>
      <c r="CG34" s="818"/>
      <c r="CH34" s="829"/>
      <c r="CI34" s="830"/>
      <c r="CJ34" s="830"/>
      <c r="CK34" s="830"/>
      <c r="CL34" s="831"/>
      <c r="CM34" s="829"/>
      <c r="CN34" s="830"/>
      <c r="CO34" s="830"/>
      <c r="CP34" s="830"/>
      <c r="CQ34" s="831"/>
      <c r="CR34" s="829"/>
      <c r="CS34" s="830"/>
      <c r="CT34" s="830"/>
      <c r="CU34" s="830"/>
      <c r="CV34" s="831"/>
      <c r="CW34" s="829"/>
      <c r="CX34" s="830"/>
      <c r="CY34" s="830"/>
      <c r="CZ34" s="830"/>
      <c r="DA34" s="831"/>
      <c r="DB34" s="829"/>
      <c r="DC34" s="830"/>
      <c r="DD34" s="830"/>
      <c r="DE34" s="830"/>
      <c r="DF34" s="831"/>
      <c r="DG34" s="829"/>
      <c r="DH34" s="830"/>
      <c r="DI34" s="830"/>
      <c r="DJ34" s="830"/>
      <c r="DK34" s="831"/>
      <c r="DL34" s="829"/>
      <c r="DM34" s="830"/>
      <c r="DN34" s="830"/>
      <c r="DO34" s="830"/>
      <c r="DP34" s="831"/>
      <c r="DQ34" s="829"/>
      <c r="DR34" s="830"/>
      <c r="DS34" s="830"/>
      <c r="DT34" s="830"/>
      <c r="DU34" s="831"/>
      <c r="DV34" s="832"/>
      <c r="DW34" s="833"/>
      <c r="DX34" s="833"/>
      <c r="DY34" s="833"/>
      <c r="DZ34" s="834"/>
      <c r="EA34" s="248"/>
    </row>
    <row r="35" spans="1:131" s="249" customFormat="1" ht="26.25" customHeight="1" x14ac:dyDescent="0.15">
      <c r="A35" s="268">
        <v>8</v>
      </c>
      <c r="B35" s="803"/>
      <c r="C35" s="804"/>
      <c r="D35" s="804"/>
      <c r="E35" s="804"/>
      <c r="F35" s="804"/>
      <c r="G35" s="804"/>
      <c r="H35" s="804"/>
      <c r="I35" s="804"/>
      <c r="J35" s="804"/>
      <c r="K35" s="804"/>
      <c r="L35" s="804"/>
      <c r="M35" s="804"/>
      <c r="N35" s="804"/>
      <c r="O35" s="804"/>
      <c r="P35" s="805"/>
      <c r="Q35" s="806"/>
      <c r="R35" s="807"/>
      <c r="S35" s="807"/>
      <c r="T35" s="807"/>
      <c r="U35" s="807"/>
      <c r="V35" s="807"/>
      <c r="W35" s="807"/>
      <c r="X35" s="807"/>
      <c r="Y35" s="807"/>
      <c r="Z35" s="807"/>
      <c r="AA35" s="807"/>
      <c r="AB35" s="807"/>
      <c r="AC35" s="807"/>
      <c r="AD35" s="807"/>
      <c r="AE35" s="808"/>
      <c r="AF35" s="809"/>
      <c r="AG35" s="810"/>
      <c r="AH35" s="810"/>
      <c r="AI35" s="810"/>
      <c r="AJ35" s="811"/>
      <c r="AK35" s="878"/>
      <c r="AL35" s="879"/>
      <c r="AM35" s="879"/>
      <c r="AN35" s="879"/>
      <c r="AO35" s="879"/>
      <c r="AP35" s="879"/>
      <c r="AQ35" s="879"/>
      <c r="AR35" s="879"/>
      <c r="AS35" s="879"/>
      <c r="AT35" s="879"/>
      <c r="AU35" s="879"/>
      <c r="AV35" s="879"/>
      <c r="AW35" s="879"/>
      <c r="AX35" s="879"/>
      <c r="AY35" s="879"/>
      <c r="AZ35" s="880"/>
      <c r="BA35" s="880"/>
      <c r="BB35" s="880"/>
      <c r="BC35" s="880"/>
      <c r="BD35" s="880"/>
      <c r="BE35" s="876"/>
      <c r="BF35" s="876"/>
      <c r="BG35" s="876"/>
      <c r="BH35" s="876"/>
      <c r="BI35" s="877"/>
      <c r="BJ35" s="254"/>
      <c r="BK35" s="254"/>
      <c r="BL35" s="254"/>
      <c r="BM35" s="254"/>
      <c r="BN35" s="254"/>
      <c r="BO35" s="267"/>
      <c r="BP35" s="267"/>
      <c r="BQ35" s="264">
        <v>29</v>
      </c>
      <c r="BR35" s="265"/>
      <c r="BS35" s="816"/>
      <c r="BT35" s="817"/>
      <c r="BU35" s="817"/>
      <c r="BV35" s="817"/>
      <c r="BW35" s="817"/>
      <c r="BX35" s="817"/>
      <c r="BY35" s="817"/>
      <c r="BZ35" s="817"/>
      <c r="CA35" s="817"/>
      <c r="CB35" s="817"/>
      <c r="CC35" s="817"/>
      <c r="CD35" s="817"/>
      <c r="CE35" s="817"/>
      <c r="CF35" s="817"/>
      <c r="CG35" s="818"/>
      <c r="CH35" s="829"/>
      <c r="CI35" s="830"/>
      <c r="CJ35" s="830"/>
      <c r="CK35" s="830"/>
      <c r="CL35" s="831"/>
      <c r="CM35" s="829"/>
      <c r="CN35" s="830"/>
      <c r="CO35" s="830"/>
      <c r="CP35" s="830"/>
      <c r="CQ35" s="831"/>
      <c r="CR35" s="829"/>
      <c r="CS35" s="830"/>
      <c r="CT35" s="830"/>
      <c r="CU35" s="830"/>
      <c r="CV35" s="831"/>
      <c r="CW35" s="829"/>
      <c r="CX35" s="830"/>
      <c r="CY35" s="830"/>
      <c r="CZ35" s="830"/>
      <c r="DA35" s="831"/>
      <c r="DB35" s="829"/>
      <c r="DC35" s="830"/>
      <c r="DD35" s="830"/>
      <c r="DE35" s="830"/>
      <c r="DF35" s="831"/>
      <c r="DG35" s="829"/>
      <c r="DH35" s="830"/>
      <c r="DI35" s="830"/>
      <c r="DJ35" s="830"/>
      <c r="DK35" s="831"/>
      <c r="DL35" s="829"/>
      <c r="DM35" s="830"/>
      <c r="DN35" s="830"/>
      <c r="DO35" s="830"/>
      <c r="DP35" s="831"/>
      <c r="DQ35" s="829"/>
      <c r="DR35" s="830"/>
      <c r="DS35" s="830"/>
      <c r="DT35" s="830"/>
      <c r="DU35" s="831"/>
      <c r="DV35" s="832"/>
      <c r="DW35" s="833"/>
      <c r="DX35" s="833"/>
      <c r="DY35" s="833"/>
      <c r="DZ35" s="834"/>
      <c r="EA35" s="248"/>
    </row>
    <row r="36" spans="1:131" s="249" customFormat="1" ht="26.25" customHeight="1" x14ac:dyDescent="0.15">
      <c r="A36" s="268">
        <v>9</v>
      </c>
      <c r="B36" s="803"/>
      <c r="C36" s="804"/>
      <c r="D36" s="804"/>
      <c r="E36" s="804"/>
      <c r="F36" s="804"/>
      <c r="G36" s="804"/>
      <c r="H36" s="804"/>
      <c r="I36" s="804"/>
      <c r="J36" s="804"/>
      <c r="K36" s="804"/>
      <c r="L36" s="804"/>
      <c r="M36" s="804"/>
      <c r="N36" s="804"/>
      <c r="O36" s="804"/>
      <c r="P36" s="805"/>
      <c r="Q36" s="806"/>
      <c r="R36" s="807"/>
      <c r="S36" s="807"/>
      <c r="T36" s="807"/>
      <c r="U36" s="807"/>
      <c r="V36" s="807"/>
      <c r="W36" s="807"/>
      <c r="X36" s="807"/>
      <c r="Y36" s="807"/>
      <c r="Z36" s="807"/>
      <c r="AA36" s="807"/>
      <c r="AB36" s="807"/>
      <c r="AC36" s="807"/>
      <c r="AD36" s="807"/>
      <c r="AE36" s="808"/>
      <c r="AF36" s="809"/>
      <c r="AG36" s="810"/>
      <c r="AH36" s="810"/>
      <c r="AI36" s="810"/>
      <c r="AJ36" s="811"/>
      <c r="AK36" s="878"/>
      <c r="AL36" s="879"/>
      <c r="AM36" s="879"/>
      <c r="AN36" s="879"/>
      <c r="AO36" s="879"/>
      <c r="AP36" s="879"/>
      <c r="AQ36" s="879"/>
      <c r="AR36" s="879"/>
      <c r="AS36" s="879"/>
      <c r="AT36" s="879"/>
      <c r="AU36" s="879"/>
      <c r="AV36" s="879"/>
      <c r="AW36" s="879"/>
      <c r="AX36" s="879"/>
      <c r="AY36" s="879"/>
      <c r="AZ36" s="880"/>
      <c r="BA36" s="880"/>
      <c r="BB36" s="880"/>
      <c r="BC36" s="880"/>
      <c r="BD36" s="880"/>
      <c r="BE36" s="876"/>
      <c r="BF36" s="876"/>
      <c r="BG36" s="876"/>
      <c r="BH36" s="876"/>
      <c r="BI36" s="877"/>
      <c r="BJ36" s="254"/>
      <c r="BK36" s="254"/>
      <c r="BL36" s="254"/>
      <c r="BM36" s="254"/>
      <c r="BN36" s="254"/>
      <c r="BO36" s="267"/>
      <c r="BP36" s="267"/>
      <c r="BQ36" s="264">
        <v>30</v>
      </c>
      <c r="BR36" s="265"/>
      <c r="BS36" s="816"/>
      <c r="BT36" s="817"/>
      <c r="BU36" s="817"/>
      <c r="BV36" s="817"/>
      <c r="BW36" s="817"/>
      <c r="BX36" s="817"/>
      <c r="BY36" s="817"/>
      <c r="BZ36" s="817"/>
      <c r="CA36" s="817"/>
      <c r="CB36" s="817"/>
      <c r="CC36" s="817"/>
      <c r="CD36" s="817"/>
      <c r="CE36" s="817"/>
      <c r="CF36" s="817"/>
      <c r="CG36" s="818"/>
      <c r="CH36" s="829"/>
      <c r="CI36" s="830"/>
      <c r="CJ36" s="830"/>
      <c r="CK36" s="830"/>
      <c r="CL36" s="831"/>
      <c r="CM36" s="829"/>
      <c r="CN36" s="830"/>
      <c r="CO36" s="830"/>
      <c r="CP36" s="830"/>
      <c r="CQ36" s="831"/>
      <c r="CR36" s="829"/>
      <c r="CS36" s="830"/>
      <c r="CT36" s="830"/>
      <c r="CU36" s="830"/>
      <c r="CV36" s="831"/>
      <c r="CW36" s="829"/>
      <c r="CX36" s="830"/>
      <c r="CY36" s="830"/>
      <c r="CZ36" s="830"/>
      <c r="DA36" s="831"/>
      <c r="DB36" s="829"/>
      <c r="DC36" s="830"/>
      <c r="DD36" s="830"/>
      <c r="DE36" s="830"/>
      <c r="DF36" s="831"/>
      <c r="DG36" s="829"/>
      <c r="DH36" s="830"/>
      <c r="DI36" s="830"/>
      <c r="DJ36" s="830"/>
      <c r="DK36" s="831"/>
      <c r="DL36" s="829"/>
      <c r="DM36" s="830"/>
      <c r="DN36" s="830"/>
      <c r="DO36" s="830"/>
      <c r="DP36" s="831"/>
      <c r="DQ36" s="829"/>
      <c r="DR36" s="830"/>
      <c r="DS36" s="830"/>
      <c r="DT36" s="830"/>
      <c r="DU36" s="831"/>
      <c r="DV36" s="832"/>
      <c r="DW36" s="833"/>
      <c r="DX36" s="833"/>
      <c r="DY36" s="833"/>
      <c r="DZ36" s="834"/>
      <c r="EA36" s="248"/>
    </row>
    <row r="37" spans="1:131" s="249" customFormat="1" ht="26.25" customHeight="1" x14ac:dyDescent="0.15">
      <c r="A37" s="268">
        <v>10</v>
      </c>
      <c r="B37" s="803"/>
      <c r="C37" s="804"/>
      <c r="D37" s="804"/>
      <c r="E37" s="804"/>
      <c r="F37" s="804"/>
      <c r="G37" s="804"/>
      <c r="H37" s="804"/>
      <c r="I37" s="804"/>
      <c r="J37" s="804"/>
      <c r="K37" s="804"/>
      <c r="L37" s="804"/>
      <c r="M37" s="804"/>
      <c r="N37" s="804"/>
      <c r="O37" s="804"/>
      <c r="P37" s="805"/>
      <c r="Q37" s="806"/>
      <c r="R37" s="807"/>
      <c r="S37" s="807"/>
      <c r="T37" s="807"/>
      <c r="U37" s="807"/>
      <c r="V37" s="807"/>
      <c r="W37" s="807"/>
      <c r="X37" s="807"/>
      <c r="Y37" s="807"/>
      <c r="Z37" s="807"/>
      <c r="AA37" s="807"/>
      <c r="AB37" s="807"/>
      <c r="AC37" s="807"/>
      <c r="AD37" s="807"/>
      <c r="AE37" s="808"/>
      <c r="AF37" s="809"/>
      <c r="AG37" s="810"/>
      <c r="AH37" s="810"/>
      <c r="AI37" s="810"/>
      <c r="AJ37" s="811"/>
      <c r="AK37" s="878"/>
      <c r="AL37" s="879"/>
      <c r="AM37" s="879"/>
      <c r="AN37" s="879"/>
      <c r="AO37" s="879"/>
      <c r="AP37" s="879"/>
      <c r="AQ37" s="879"/>
      <c r="AR37" s="879"/>
      <c r="AS37" s="879"/>
      <c r="AT37" s="879"/>
      <c r="AU37" s="879"/>
      <c r="AV37" s="879"/>
      <c r="AW37" s="879"/>
      <c r="AX37" s="879"/>
      <c r="AY37" s="879"/>
      <c r="AZ37" s="880"/>
      <c r="BA37" s="880"/>
      <c r="BB37" s="880"/>
      <c r="BC37" s="880"/>
      <c r="BD37" s="880"/>
      <c r="BE37" s="876"/>
      <c r="BF37" s="876"/>
      <c r="BG37" s="876"/>
      <c r="BH37" s="876"/>
      <c r="BI37" s="877"/>
      <c r="BJ37" s="254"/>
      <c r="BK37" s="254"/>
      <c r="BL37" s="254"/>
      <c r="BM37" s="254"/>
      <c r="BN37" s="254"/>
      <c r="BO37" s="267"/>
      <c r="BP37" s="267"/>
      <c r="BQ37" s="264">
        <v>31</v>
      </c>
      <c r="BR37" s="265"/>
      <c r="BS37" s="816"/>
      <c r="BT37" s="817"/>
      <c r="BU37" s="817"/>
      <c r="BV37" s="817"/>
      <c r="BW37" s="817"/>
      <c r="BX37" s="817"/>
      <c r="BY37" s="817"/>
      <c r="BZ37" s="817"/>
      <c r="CA37" s="817"/>
      <c r="CB37" s="817"/>
      <c r="CC37" s="817"/>
      <c r="CD37" s="817"/>
      <c r="CE37" s="817"/>
      <c r="CF37" s="817"/>
      <c r="CG37" s="818"/>
      <c r="CH37" s="829"/>
      <c r="CI37" s="830"/>
      <c r="CJ37" s="830"/>
      <c r="CK37" s="830"/>
      <c r="CL37" s="831"/>
      <c r="CM37" s="829"/>
      <c r="CN37" s="830"/>
      <c r="CO37" s="830"/>
      <c r="CP37" s="830"/>
      <c r="CQ37" s="831"/>
      <c r="CR37" s="829"/>
      <c r="CS37" s="830"/>
      <c r="CT37" s="830"/>
      <c r="CU37" s="830"/>
      <c r="CV37" s="831"/>
      <c r="CW37" s="829"/>
      <c r="CX37" s="830"/>
      <c r="CY37" s="830"/>
      <c r="CZ37" s="830"/>
      <c r="DA37" s="831"/>
      <c r="DB37" s="829"/>
      <c r="DC37" s="830"/>
      <c r="DD37" s="830"/>
      <c r="DE37" s="830"/>
      <c r="DF37" s="831"/>
      <c r="DG37" s="829"/>
      <c r="DH37" s="830"/>
      <c r="DI37" s="830"/>
      <c r="DJ37" s="830"/>
      <c r="DK37" s="831"/>
      <c r="DL37" s="829"/>
      <c r="DM37" s="830"/>
      <c r="DN37" s="830"/>
      <c r="DO37" s="830"/>
      <c r="DP37" s="831"/>
      <c r="DQ37" s="829"/>
      <c r="DR37" s="830"/>
      <c r="DS37" s="830"/>
      <c r="DT37" s="830"/>
      <c r="DU37" s="831"/>
      <c r="DV37" s="832"/>
      <c r="DW37" s="833"/>
      <c r="DX37" s="833"/>
      <c r="DY37" s="833"/>
      <c r="DZ37" s="834"/>
      <c r="EA37" s="248"/>
    </row>
    <row r="38" spans="1:131" s="249" customFormat="1" ht="26.25" customHeight="1" x14ac:dyDescent="0.15">
      <c r="A38" s="268">
        <v>11</v>
      </c>
      <c r="B38" s="803"/>
      <c r="C38" s="804"/>
      <c r="D38" s="804"/>
      <c r="E38" s="804"/>
      <c r="F38" s="804"/>
      <c r="G38" s="804"/>
      <c r="H38" s="804"/>
      <c r="I38" s="804"/>
      <c r="J38" s="804"/>
      <c r="K38" s="804"/>
      <c r="L38" s="804"/>
      <c r="M38" s="804"/>
      <c r="N38" s="804"/>
      <c r="O38" s="804"/>
      <c r="P38" s="805"/>
      <c r="Q38" s="806"/>
      <c r="R38" s="807"/>
      <c r="S38" s="807"/>
      <c r="T38" s="807"/>
      <c r="U38" s="807"/>
      <c r="V38" s="807"/>
      <c r="W38" s="807"/>
      <c r="X38" s="807"/>
      <c r="Y38" s="807"/>
      <c r="Z38" s="807"/>
      <c r="AA38" s="807"/>
      <c r="AB38" s="807"/>
      <c r="AC38" s="807"/>
      <c r="AD38" s="807"/>
      <c r="AE38" s="808"/>
      <c r="AF38" s="809"/>
      <c r="AG38" s="810"/>
      <c r="AH38" s="810"/>
      <c r="AI38" s="810"/>
      <c r="AJ38" s="811"/>
      <c r="AK38" s="878"/>
      <c r="AL38" s="879"/>
      <c r="AM38" s="879"/>
      <c r="AN38" s="879"/>
      <c r="AO38" s="879"/>
      <c r="AP38" s="879"/>
      <c r="AQ38" s="879"/>
      <c r="AR38" s="879"/>
      <c r="AS38" s="879"/>
      <c r="AT38" s="879"/>
      <c r="AU38" s="879"/>
      <c r="AV38" s="879"/>
      <c r="AW38" s="879"/>
      <c r="AX38" s="879"/>
      <c r="AY38" s="879"/>
      <c r="AZ38" s="880"/>
      <c r="BA38" s="880"/>
      <c r="BB38" s="880"/>
      <c r="BC38" s="880"/>
      <c r="BD38" s="880"/>
      <c r="BE38" s="876"/>
      <c r="BF38" s="876"/>
      <c r="BG38" s="876"/>
      <c r="BH38" s="876"/>
      <c r="BI38" s="877"/>
      <c r="BJ38" s="254"/>
      <c r="BK38" s="254"/>
      <c r="BL38" s="254"/>
      <c r="BM38" s="254"/>
      <c r="BN38" s="254"/>
      <c r="BO38" s="267"/>
      <c r="BP38" s="267"/>
      <c r="BQ38" s="264">
        <v>32</v>
      </c>
      <c r="BR38" s="265"/>
      <c r="BS38" s="816"/>
      <c r="BT38" s="817"/>
      <c r="BU38" s="817"/>
      <c r="BV38" s="817"/>
      <c r="BW38" s="817"/>
      <c r="BX38" s="817"/>
      <c r="BY38" s="817"/>
      <c r="BZ38" s="817"/>
      <c r="CA38" s="817"/>
      <c r="CB38" s="817"/>
      <c r="CC38" s="817"/>
      <c r="CD38" s="817"/>
      <c r="CE38" s="817"/>
      <c r="CF38" s="817"/>
      <c r="CG38" s="818"/>
      <c r="CH38" s="829"/>
      <c r="CI38" s="830"/>
      <c r="CJ38" s="830"/>
      <c r="CK38" s="830"/>
      <c r="CL38" s="831"/>
      <c r="CM38" s="829"/>
      <c r="CN38" s="830"/>
      <c r="CO38" s="830"/>
      <c r="CP38" s="830"/>
      <c r="CQ38" s="831"/>
      <c r="CR38" s="829"/>
      <c r="CS38" s="830"/>
      <c r="CT38" s="830"/>
      <c r="CU38" s="830"/>
      <c r="CV38" s="831"/>
      <c r="CW38" s="829"/>
      <c r="CX38" s="830"/>
      <c r="CY38" s="830"/>
      <c r="CZ38" s="830"/>
      <c r="DA38" s="831"/>
      <c r="DB38" s="829"/>
      <c r="DC38" s="830"/>
      <c r="DD38" s="830"/>
      <c r="DE38" s="830"/>
      <c r="DF38" s="831"/>
      <c r="DG38" s="829"/>
      <c r="DH38" s="830"/>
      <c r="DI38" s="830"/>
      <c r="DJ38" s="830"/>
      <c r="DK38" s="831"/>
      <c r="DL38" s="829"/>
      <c r="DM38" s="830"/>
      <c r="DN38" s="830"/>
      <c r="DO38" s="830"/>
      <c r="DP38" s="831"/>
      <c r="DQ38" s="829"/>
      <c r="DR38" s="830"/>
      <c r="DS38" s="830"/>
      <c r="DT38" s="830"/>
      <c r="DU38" s="831"/>
      <c r="DV38" s="832"/>
      <c r="DW38" s="833"/>
      <c r="DX38" s="833"/>
      <c r="DY38" s="833"/>
      <c r="DZ38" s="834"/>
      <c r="EA38" s="248"/>
    </row>
    <row r="39" spans="1:131" s="249" customFormat="1" ht="26.25" customHeight="1" x14ac:dyDescent="0.15">
      <c r="A39" s="268">
        <v>12</v>
      </c>
      <c r="B39" s="803"/>
      <c r="C39" s="804"/>
      <c r="D39" s="804"/>
      <c r="E39" s="804"/>
      <c r="F39" s="804"/>
      <c r="G39" s="804"/>
      <c r="H39" s="804"/>
      <c r="I39" s="804"/>
      <c r="J39" s="804"/>
      <c r="K39" s="804"/>
      <c r="L39" s="804"/>
      <c r="M39" s="804"/>
      <c r="N39" s="804"/>
      <c r="O39" s="804"/>
      <c r="P39" s="805"/>
      <c r="Q39" s="806"/>
      <c r="R39" s="807"/>
      <c r="S39" s="807"/>
      <c r="T39" s="807"/>
      <c r="U39" s="807"/>
      <c r="V39" s="807"/>
      <c r="W39" s="807"/>
      <c r="X39" s="807"/>
      <c r="Y39" s="807"/>
      <c r="Z39" s="807"/>
      <c r="AA39" s="807"/>
      <c r="AB39" s="807"/>
      <c r="AC39" s="807"/>
      <c r="AD39" s="807"/>
      <c r="AE39" s="808"/>
      <c r="AF39" s="809"/>
      <c r="AG39" s="810"/>
      <c r="AH39" s="810"/>
      <c r="AI39" s="810"/>
      <c r="AJ39" s="811"/>
      <c r="AK39" s="878"/>
      <c r="AL39" s="879"/>
      <c r="AM39" s="879"/>
      <c r="AN39" s="879"/>
      <c r="AO39" s="879"/>
      <c r="AP39" s="879"/>
      <c r="AQ39" s="879"/>
      <c r="AR39" s="879"/>
      <c r="AS39" s="879"/>
      <c r="AT39" s="879"/>
      <c r="AU39" s="879"/>
      <c r="AV39" s="879"/>
      <c r="AW39" s="879"/>
      <c r="AX39" s="879"/>
      <c r="AY39" s="879"/>
      <c r="AZ39" s="880"/>
      <c r="BA39" s="880"/>
      <c r="BB39" s="880"/>
      <c r="BC39" s="880"/>
      <c r="BD39" s="880"/>
      <c r="BE39" s="876"/>
      <c r="BF39" s="876"/>
      <c r="BG39" s="876"/>
      <c r="BH39" s="876"/>
      <c r="BI39" s="877"/>
      <c r="BJ39" s="254"/>
      <c r="BK39" s="254"/>
      <c r="BL39" s="254"/>
      <c r="BM39" s="254"/>
      <c r="BN39" s="254"/>
      <c r="BO39" s="267"/>
      <c r="BP39" s="267"/>
      <c r="BQ39" s="264">
        <v>33</v>
      </c>
      <c r="BR39" s="265"/>
      <c r="BS39" s="816"/>
      <c r="BT39" s="817"/>
      <c r="BU39" s="817"/>
      <c r="BV39" s="817"/>
      <c r="BW39" s="817"/>
      <c r="BX39" s="817"/>
      <c r="BY39" s="817"/>
      <c r="BZ39" s="817"/>
      <c r="CA39" s="817"/>
      <c r="CB39" s="817"/>
      <c r="CC39" s="817"/>
      <c r="CD39" s="817"/>
      <c r="CE39" s="817"/>
      <c r="CF39" s="817"/>
      <c r="CG39" s="818"/>
      <c r="CH39" s="829"/>
      <c r="CI39" s="830"/>
      <c r="CJ39" s="830"/>
      <c r="CK39" s="830"/>
      <c r="CL39" s="831"/>
      <c r="CM39" s="829"/>
      <c r="CN39" s="830"/>
      <c r="CO39" s="830"/>
      <c r="CP39" s="830"/>
      <c r="CQ39" s="831"/>
      <c r="CR39" s="829"/>
      <c r="CS39" s="830"/>
      <c r="CT39" s="830"/>
      <c r="CU39" s="830"/>
      <c r="CV39" s="831"/>
      <c r="CW39" s="829"/>
      <c r="CX39" s="830"/>
      <c r="CY39" s="830"/>
      <c r="CZ39" s="830"/>
      <c r="DA39" s="831"/>
      <c r="DB39" s="829"/>
      <c r="DC39" s="830"/>
      <c r="DD39" s="830"/>
      <c r="DE39" s="830"/>
      <c r="DF39" s="831"/>
      <c r="DG39" s="829"/>
      <c r="DH39" s="830"/>
      <c r="DI39" s="830"/>
      <c r="DJ39" s="830"/>
      <c r="DK39" s="831"/>
      <c r="DL39" s="829"/>
      <c r="DM39" s="830"/>
      <c r="DN39" s="830"/>
      <c r="DO39" s="830"/>
      <c r="DP39" s="831"/>
      <c r="DQ39" s="829"/>
      <c r="DR39" s="830"/>
      <c r="DS39" s="830"/>
      <c r="DT39" s="830"/>
      <c r="DU39" s="831"/>
      <c r="DV39" s="832"/>
      <c r="DW39" s="833"/>
      <c r="DX39" s="833"/>
      <c r="DY39" s="833"/>
      <c r="DZ39" s="834"/>
      <c r="EA39" s="248"/>
    </row>
    <row r="40" spans="1:131" s="249" customFormat="1" ht="26.25" customHeight="1" x14ac:dyDescent="0.15">
      <c r="A40" s="263">
        <v>13</v>
      </c>
      <c r="B40" s="803"/>
      <c r="C40" s="804"/>
      <c r="D40" s="804"/>
      <c r="E40" s="804"/>
      <c r="F40" s="804"/>
      <c r="G40" s="804"/>
      <c r="H40" s="804"/>
      <c r="I40" s="804"/>
      <c r="J40" s="804"/>
      <c r="K40" s="804"/>
      <c r="L40" s="804"/>
      <c r="M40" s="804"/>
      <c r="N40" s="804"/>
      <c r="O40" s="804"/>
      <c r="P40" s="805"/>
      <c r="Q40" s="806"/>
      <c r="R40" s="807"/>
      <c r="S40" s="807"/>
      <c r="T40" s="807"/>
      <c r="U40" s="807"/>
      <c r="V40" s="807"/>
      <c r="W40" s="807"/>
      <c r="X40" s="807"/>
      <c r="Y40" s="807"/>
      <c r="Z40" s="807"/>
      <c r="AA40" s="807"/>
      <c r="AB40" s="807"/>
      <c r="AC40" s="807"/>
      <c r="AD40" s="807"/>
      <c r="AE40" s="808"/>
      <c r="AF40" s="809"/>
      <c r="AG40" s="810"/>
      <c r="AH40" s="810"/>
      <c r="AI40" s="810"/>
      <c r="AJ40" s="811"/>
      <c r="AK40" s="878"/>
      <c r="AL40" s="879"/>
      <c r="AM40" s="879"/>
      <c r="AN40" s="879"/>
      <c r="AO40" s="879"/>
      <c r="AP40" s="879"/>
      <c r="AQ40" s="879"/>
      <c r="AR40" s="879"/>
      <c r="AS40" s="879"/>
      <c r="AT40" s="879"/>
      <c r="AU40" s="879"/>
      <c r="AV40" s="879"/>
      <c r="AW40" s="879"/>
      <c r="AX40" s="879"/>
      <c r="AY40" s="879"/>
      <c r="AZ40" s="880"/>
      <c r="BA40" s="880"/>
      <c r="BB40" s="880"/>
      <c r="BC40" s="880"/>
      <c r="BD40" s="880"/>
      <c r="BE40" s="876"/>
      <c r="BF40" s="876"/>
      <c r="BG40" s="876"/>
      <c r="BH40" s="876"/>
      <c r="BI40" s="877"/>
      <c r="BJ40" s="254"/>
      <c r="BK40" s="254"/>
      <c r="BL40" s="254"/>
      <c r="BM40" s="254"/>
      <c r="BN40" s="254"/>
      <c r="BO40" s="267"/>
      <c r="BP40" s="267"/>
      <c r="BQ40" s="264">
        <v>34</v>
      </c>
      <c r="BR40" s="265"/>
      <c r="BS40" s="816"/>
      <c r="BT40" s="817"/>
      <c r="BU40" s="817"/>
      <c r="BV40" s="817"/>
      <c r="BW40" s="817"/>
      <c r="BX40" s="817"/>
      <c r="BY40" s="817"/>
      <c r="BZ40" s="817"/>
      <c r="CA40" s="817"/>
      <c r="CB40" s="817"/>
      <c r="CC40" s="817"/>
      <c r="CD40" s="817"/>
      <c r="CE40" s="817"/>
      <c r="CF40" s="817"/>
      <c r="CG40" s="818"/>
      <c r="CH40" s="829"/>
      <c r="CI40" s="830"/>
      <c r="CJ40" s="830"/>
      <c r="CK40" s="830"/>
      <c r="CL40" s="831"/>
      <c r="CM40" s="829"/>
      <c r="CN40" s="830"/>
      <c r="CO40" s="830"/>
      <c r="CP40" s="830"/>
      <c r="CQ40" s="831"/>
      <c r="CR40" s="829"/>
      <c r="CS40" s="830"/>
      <c r="CT40" s="830"/>
      <c r="CU40" s="830"/>
      <c r="CV40" s="831"/>
      <c r="CW40" s="829"/>
      <c r="CX40" s="830"/>
      <c r="CY40" s="830"/>
      <c r="CZ40" s="830"/>
      <c r="DA40" s="831"/>
      <c r="DB40" s="829"/>
      <c r="DC40" s="830"/>
      <c r="DD40" s="830"/>
      <c r="DE40" s="830"/>
      <c r="DF40" s="831"/>
      <c r="DG40" s="829"/>
      <c r="DH40" s="830"/>
      <c r="DI40" s="830"/>
      <c r="DJ40" s="830"/>
      <c r="DK40" s="831"/>
      <c r="DL40" s="829"/>
      <c r="DM40" s="830"/>
      <c r="DN40" s="830"/>
      <c r="DO40" s="830"/>
      <c r="DP40" s="831"/>
      <c r="DQ40" s="829"/>
      <c r="DR40" s="830"/>
      <c r="DS40" s="830"/>
      <c r="DT40" s="830"/>
      <c r="DU40" s="831"/>
      <c r="DV40" s="832"/>
      <c r="DW40" s="833"/>
      <c r="DX40" s="833"/>
      <c r="DY40" s="833"/>
      <c r="DZ40" s="834"/>
      <c r="EA40" s="248"/>
    </row>
    <row r="41" spans="1:131" s="249" customFormat="1" ht="26.25" customHeight="1" x14ac:dyDescent="0.15">
      <c r="A41" s="263">
        <v>14</v>
      </c>
      <c r="B41" s="803"/>
      <c r="C41" s="804"/>
      <c r="D41" s="804"/>
      <c r="E41" s="804"/>
      <c r="F41" s="804"/>
      <c r="G41" s="804"/>
      <c r="H41" s="804"/>
      <c r="I41" s="804"/>
      <c r="J41" s="804"/>
      <c r="K41" s="804"/>
      <c r="L41" s="804"/>
      <c r="M41" s="804"/>
      <c r="N41" s="804"/>
      <c r="O41" s="804"/>
      <c r="P41" s="805"/>
      <c r="Q41" s="806"/>
      <c r="R41" s="807"/>
      <c r="S41" s="807"/>
      <c r="T41" s="807"/>
      <c r="U41" s="807"/>
      <c r="V41" s="807"/>
      <c r="W41" s="807"/>
      <c r="X41" s="807"/>
      <c r="Y41" s="807"/>
      <c r="Z41" s="807"/>
      <c r="AA41" s="807"/>
      <c r="AB41" s="807"/>
      <c r="AC41" s="807"/>
      <c r="AD41" s="807"/>
      <c r="AE41" s="808"/>
      <c r="AF41" s="809"/>
      <c r="AG41" s="810"/>
      <c r="AH41" s="810"/>
      <c r="AI41" s="810"/>
      <c r="AJ41" s="811"/>
      <c r="AK41" s="878"/>
      <c r="AL41" s="879"/>
      <c r="AM41" s="879"/>
      <c r="AN41" s="879"/>
      <c r="AO41" s="879"/>
      <c r="AP41" s="879"/>
      <c r="AQ41" s="879"/>
      <c r="AR41" s="879"/>
      <c r="AS41" s="879"/>
      <c r="AT41" s="879"/>
      <c r="AU41" s="879"/>
      <c r="AV41" s="879"/>
      <c r="AW41" s="879"/>
      <c r="AX41" s="879"/>
      <c r="AY41" s="879"/>
      <c r="AZ41" s="880"/>
      <c r="BA41" s="880"/>
      <c r="BB41" s="880"/>
      <c r="BC41" s="880"/>
      <c r="BD41" s="880"/>
      <c r="BE41" s="876"/>
      <c r="BF41" s="876"/>
      <c r="BG41" s="876"/>
      <c r="BH41" s="876"/>
      <c r="BI41" s="877"/>
      <c r="BJ41" s="254"/>
      <c r="BK41" s="254"/>
      <c r="BL41" s="254"/>
      <c r="BM41" s="254"/>
      <c r="BN41" s="254"/>
      <c r="BO41" s="267"/>
      <c r="BP41" s="267"/>
      <c r="BQ41" s="264">
        <v>35</v>
      </c>
      <c r="BR41" s="265"/>
      <c r="BS41" s="816"/>
      <c r="BT41" s="817"/>
      <c r="BU41" s="817"/>
      <c r="BV41" s="817"/>
      <c r="BW41" s="817"/>
      <c r="BX41" s="817"/>
      <c r="BY41" s="817"/>
      <c r="BZ41" s="817"/>
      <c r="CA41" s="817"/>
      <c r="CB41" s="817"/>
      <c r="CC41" s="817"/>
      <c r="CD41" s="817"/>
      <c r="CE41" s="817"/>
      <c r="CF41" s="817"/>
      <c r="CG41" s="818"/>
      <c r="CH41" s="829"/>
      <c r="CI41" s="830"/>
      <c r="CJ41" s="830"/>
      <c r="CK41" s="830"/>
      <c r="CL41" s="831"/>
      <c r="CM41" s="829"/>
      <c r="CN41" s="830"/>
      <c r="CO41" s="830"/>
      <c r="CP41" s="830"/>
      <c r="CQ41" s="831"/>
      <c r="CR41" s="829"/>
      <c r="CS41" s="830"/>
      <c r="CT41" s="830"/>
      <c r="CU41" s="830"/>
      <c r="CV41" s="831"/>
      <c r="CW41" s="829"/>
      <c r="CX41" s="830"/>
      <c r="CY41" s="830"/>
      <c r="CZ41" s="830"/>
      <c r="DA41" s="831"/>
      <c r="DB41" s="829"/>
      <c r="DC41" s="830"/>
      <c r="DD41" s="830"/>
      <c r="DE41" s="830"/>
      <c r="DF41" s="831"/>
      <c r="DG41" s="829"/>
      <c r="DH41" s="830"/>
      <c r="DI41" s="830"/>
      <c r="DJ41" s="830"/>
      <c r="DK41" s="831"/>
      <c r="DL41" s="829"/>
      <c r="DM41" s="830"/>
      <c r="DN41" s="830"/>
      <c r="DO41" s="830"/>
      <c r="DP41" s="831"/>
      <c r="DQ41" s="829"/>
      <c r="DR41" s="830"/>
      <c r="DS41" s="830"/>
      <c r="DT41" s="830"/>
      <c r="DU41" s="831"/>
      <c r="DV41" s="832"/>
      <c r="DW41" s="833"/>
      <c r="DX41" s="833"/>
      <c r="DY41" s="833"/>
      <c r="DZ41" s="834"/>
      <c r="EA41" s="248"/>
    </row>
    <row r="42" spans="1:131" s="249" customFormat="1" ht="26.25" customHeight="1" x14ac:dyDescent="0.15">
      <c r="A42" s="263">
        <v>15</v>
      </c>
      <c r="B42" s="803"/>
      <c r="C42" s="804"/>
      <c r="D42" s="804"/>
      <c r="E42" s="804"/>
      <c r="F42" s="804"/>
      <c r="G42" s="804"/>
      <c r="H42" s="804"/>
      <c r="I42" s="804"/>
      <c r="J42" s="804"/>
      <c r="K42" s="804"/>
      <c r="L42" s="804"/>
      <c r="M42" s="804"/>
      <c r="N42" s="804"/>
      <c r="O42" s="804"/>
      <c r="P42" s="805"/>
      <c r="Q42" s="806"/>
      <c r="R42" s="807"/>
      <c r="S42" s="807"/>
      <c r="T42" s="807"/>
      <c r="U42" s="807"/>
      <c r="V42" s="807"/>
      <c r="W42" s="807"/>
      <c r="X42" s="807"/>
      <c r="Y42" s="807"/>
      <c r="Z42" s="807"/>
      <c r="AA42" s="807"/>
      <c r="AB42" s="807"/>
      <c r="AC42" s="807"/>
      <c r="AD42" s="807"/>
      <c r="AE42" s="808"/>
      <c r="AF42" s="809"/>
      <c r="AG42" s="810"/>
      <c r="AH42" s="810"/>
      <c r="AI42" s="810"/>
      <c r="AJ42" s="811"/>
      <c r="AK42" s="878"/>
      <c r="AL42" s="879"/>
      <c r="AM42" s="879"/>
      <c r="AN42" s="879"/>
      <c r="AO42" s="879"/>
      <c r="AP42" s="879"/>
      <c r="AQ42" s="879"/>
      <c r="AR42" s="879"/>
      <c r="AS42" s="879"/>
      <c r="AT42" s="879"/>
      <c r="AU42" s="879"/>
      <c r="AV42" s="879"/>
      <c r="AW42" s="879"/>
      <c r="AX42" s="879"/>
      <c r="AY42" s="879"/>
      <c r="AZ42" s="880"/>
      <c r="BA42" s="880"/>
      <c r="BB42" s="880"/>
      <c r="BC42" s="880"/>
      <c r="BD42" s="880"/>
      <c r="BE42" s="876"/>
      <c r="BF42" s="876"/>
      <c r="BG42" s="876"/>
      <c r="BH42" s="876"/>
      <c r="BI42" s="877"/>
      <c r="BJ42" s="254"/>
      <c r="BK42" s="254"/>
      <c r="BL42" s="254"/>
      <c r="BM42" s="254"/>
      <c r="BN42" s="254"/>
      <c r="BO42" s="267"/>
      <c r="BP42" s="267"/>
      <c r="BQ42" s="264">
        <v>36</v>
      </c>
      <c r="BR42" s="265"/>
      <c r="BS42" s="816"/>
      <c r="BT42" s="817"/>
      <c r="BU42" s="817"/>
      <c r="BV42" s="817"/>
      <c r="BW42" s="817"/>
      <c r="BX42" s="817"/>
      <c r="BY42" s="817"/>
      <c r="BZ42" s="817"/>
      <c r="CA42" s="817"/>
      <c r="CB42" s="817"/>
      <c r="CC42" s="817"/>
      <c r="CD42" s="817"/>
      <c r="CE42" s="817"/>
      <c r="CF42" s="817"/>
      <c r="CG42" s="818"/>
      <c r="CH42" s="829"/>
      <c r="CI42" s="830"/>
      <c r="CJ42" s="830"/>
      <c r="CK42" s="830"/>
      <c r="CL42" s="831"/>
      <c r="CM42" s="829"/>
      <c r="CN42" s="830"/>
      <c r="CO42" s="830"/>
      <c r="CP42" s="830"/>
      <c r="CQ42" s="831"/>
      <c r="CR42" s="829"/>
      <c r="CS42" s="830"/>
      <c r="CT42" s="830"/>
      <c r="CU42" s="830"/>
      <c r="CV42" s="831"/>
      <c r="CW42" s="829"/>
      <c r="CX42" s="830"/>
      <c r="CY42" s="830"/>
      <c r="CZ42" s="830"/>
      <c r="DA42" s="831"/>
      <c r="DB42" s="829"/>
      <c r="DC42" s="830"/>
      <c r="DD42" s="830"/>
      <c r="DE42" s="830"/>
      <c r="DF42" s="831"/>
      <c r="DG42" s="829"/>
      <c r="DH42" s="830"/>
      <c r="DI42" s="830"/>
      <c r="DJ42" s="830"/>
      <c r="DK42" s="831"/>
      <c r="DL42" s="829"/>
      <c r="DM42" s="830"/>
      <c r="DN42" s="830"/>
      <c r="DO42" s="830"/>
      <c r="DP42" s="831"/>
      <c r="DQ42" s="829"/>
      <c r="DR42" s="830"/>
      <c r="DS42" s="830"/>
      <c r="DT42" s="830"/>
      <c r="DU42" s="831"/>
      <c r="DV42" s="832"/>
      <c r="DW42" s="833"/>
      <c r="DX42" s="833"/>
      <c r="DY42" s="833"/>
      <c r="DZ42" s="834"/>
      <c r="EA42" s="248"/>
    </row>
    <row r="43" spans="1:131" s="249" customFormat="1" ht="26.25" customHeight="1" x14ac:dyDescent="0.15">
      <c r="A43" s="263">
        <v>16</v>
      </c>
      <c r="B43" s="803"/>
      <c r="C43" s="804"/>
      <c r="D43" s="804"/>
      <c r="E43" s="804"/>
      <c r="F43" s="804"/>
      <c r="G43" s="804"/>
      <c r="H43" s="804"/>
      <c r="I43" s="804"/>
      <c r="J43" s="804"/>
      <c r="K43" s="804"/>
      <c r="L43" s="804"/>
      <c r="M43" s="804"/>
      <c r="N43" s="804"/>
      <c r="O43" s="804"/>
      <c r="P43" s="805"/>
      <c r="Q43" s="806"/>
      <c r="R43" s="807"/>
      <c r="S43" s="807"/>
      <c r="T43" s="807"/>
      <c r="U43" s="807"/>
      <c r="V43" s="807"/>
      <c r="W43" s="807"/>
      <c r="X43" s="807"/>
      <c r="Y43" s="807"/>
      <c r="Z43" s="807"/>
      <c r="AA43" s="807"/>
      <c r="AB43" s="807"/>
      <c r="AC43" s="807"/>
      <c r="AD43" s="807"/>
      <c r="AE43" s="808"/>
      <c r="AF43" s="809"/>
      <c r="AG43" s="810"/>
      <c r="AH43" s="810"/>
      <c r="AI43" s="810"/>
      <c r="AJ43" s="811"/>
      <c r="AK43" s="878"/>
      <c r="AL43" s="879"/>
      <c r="AM43" s="879"/>
      <c r="AN43" s="879"/>
      <c r="AO43" s="879"/>
      <c r="AP43" s="879"/>
      <c r="AQ43" s="879"/>
      <c r="AR43" s="879"/>
      <c r="AS43" s="879"/>
      <c r="AT43" s="879"/>
      <c r="AU43" s="879"/>
      <c r="AV43" s="879"/>
      <c r="AW43" s="879"/>
      <c r="AX43" s="879"/>
      <c r="AY43" s="879"/>
      <c r="AZ43" s="880"/>
      <c r="BA43" s="880"/>
      <c r="BB43" s="880"/>
      <c r="BC43" s="880"/>
      <c r="BD43" s="880"/>
      <c r="BE43" s="876"/>
      <c r="BF43" s="876"/>
      <c r="BG43" s="876"/>
      <c r="BH43" s="876"/>
      <c r="BI43" s="877"/>
      <c r="BJ43" s="254"/>
      <c r="BK43" s="254"/>
      <c r="BL43" s="254"/>
      <c r="BM43" s="254"/>
      <c r="BN43" s="254"/>
      <c r="BO43" s="267"/>
      <c r="BP43" s="267"/>
      <c r="BQ43" s="264">
        <v>37</v>
      </c>
      <c r="BR43" s="265"/>
      <c r="BS43" s="816"/>
      <c r="BT43" s="817"/>
      <c r="BU43" s="817"/>
      <c r="BV43" s="817"/>
      <c r="BW43" s="817"/>
      <c r="BX43" s="817"/>
      <c r="BY43" s="817"/>
      <c r="BZ43" s="817"/>
      <c r="CA43" s="817"/>
      <c r="CB43" s="817"/>
      <c r="CC43" s="817"/>
      <c r="CD43" s="817"/>
      <c r="CE43" s="817"/>
      <c r="CF43" s="817"/>
      <c r="CG43" s="818"/>
      <c r="CH43" s="829"/>
      <c r="CI43" s="830"/>
      <c r="CJ43" s="830"/>
      <c r="CK43" s="830"/>
      <c r="CL43" s="831"/>
      <c r="CM43" s="829"/>
      <c r="CN43" s="830"/>
      <c r="CO43" s="830"/>
      <c r="CP43" s="830"/>
      <c r="CQ43" s="831"/>
      <c r="CR43" s="829"/>
      <c r="CS43" s="830"/>
      <c r="CT43" s="830"/>
      <c r="CU43" s="830"/>
      <c r="CV43" s="831"/>
      <c r="CW43" s="829"/>
      <c r="CX43" s="830"/>
      <c r="CY43" s="830"/>
      <c r="CZ43" s="830"/>
      <c r="DA43" s="831"/>
      <c r="DB43" s="829"/>
      <c r="DC43" s="830"/>
      <c r="DD43" s="830"/>
      <c r="DE43" s="830"/>
      <c r="DF43" s="831"/>
      <c r="DG43" s="829"/>
      <c r="DH43" s="830"/>
      <c r="DI43" s="830"/>
      <c r="DJ43" s="830"/>
      <c r="DK43" s="831"/>
      <c r="DL43" s="829"/>
      <c r="DM43" s="830"/>
      <c r="DN43" s="830"/>
      <c r="DO43" s="830"/>
      <c r="DP43" s="831"/>
      <c r="DQ43" s="829"/>
      <c r="DR43" s="830"/>
      <c r="DS43" s="830"/>
      <c r="DT43" s="830"/>
      <c r="DU43" s="831"/>
      <c r="DV43" s="832"/>
      <c r="DW43" s="833"/>
      <c r="DX43" s="833"/>
      <c r="DY43" s="833"/>
      <c r="DZ43" s="834"/>
      <c r="EA43" s="248"/>
    </row>
    <row r="44" spans="1:131" s="249" customFormat="1" ht="26.25" customHeight="1" x14ac:dyDescent="0.15">
      <c r="A44" s="263">
        <v>17</v>
      </c>
      <c r="B44" s="803"/>
      <c r="C44" s="804"/>
      <c r="D44" s="804"/>
      <c r="E44" s="804"/>
      <c r="F44" s="804"/>
      <c r="G44" s="804"/>
      <c r="H44" s="804"/>
      <c r="I44" s="804"/>
      <c r="J44" s="804"/>
      <c r="K44" s="804"/>
      <c r="L44" s="804"/>
      <c r="M44" s="804"/>
      <c r="N44" s="804"/>
      <c r="O44" s="804"/>
      <c r="P44" s="805"/>
      <c r="Q44" s="806"/>
      <c r="R44" s="807"/>
      <c r="S44" s="807"/>
      <c r="T44" s="807"/>
      <c r="U44" s="807"/>
      <c r="V44" s="807"/>
      <c r="W44" s="807"/>
      <c r="X44" s="807"/>
      <c r="Y44" s="807"/>
      <c r="Z44" s="807"/>
      <c r="AA44" s="807"/>
      <c r="AB44" s="807"/>
      <c r="AC44" s="807"/>
      <c r="AD44" s="807"/>
      <c r="AE44" s="808"/>
      <c r="AF44" s="809"/>
      <c r="AG44" s="810"/>
      <c r="AH44" s="810"/>
      <c r="AI44" s="810"/>
      <c r="AJ44" s="811"/>
      <c r="AK44" s="878"/>
      <c r="AL44" s="879"/>
      <c r="AM44" s="879"/>
      <c r="AN44" s="879"/>
      <c r="AO44" s="879"/>
      <c r="AP44" s="879"/>
      <c r="AQ44" s="879"/>
      <c r="AR44" s="879"/>
      <c r="AS44" s="879"/>
      <c r="AT44" s="879"/>
      <c r="AU44" s="879"/>
      <c r="AV44" s="879"/>
      <c r="AW44" s="879"/>
      <c r="AX44" s="879"/>
      <c r="AY44" s="879"/>
      <c r="AZ44" s="880"/>
      <c r="BA44" s="880"/>
      <c r="BB44" s="880"/>
      <c r="BC44" s="880"/>
      <c r="BD44" s="880"/>
      <c r="BE44" s="876"/>
      <c r="BF44" s="876"/>
      <c r="BG44" s="876"/>
      <c r="BH44" s="876"/>
      <c r="BI44" s="877"/>
      <c r="BJ44" s="254"/>
      <c r="BK44" s="254"/>
      <c r="BL44" s="254"/>
      <c r="BM44" s="254"/>
      <c r="BN44" s="254"/>
      <c r="BO44" s="267"/>
      <c r="BP44" s="267"/>
      <c r="BQ44" s="264">
        <v>38</v>
      </c>
      <c r="BR44" s="265"/>
      <c r="BS44" s="816"/>
      <c r="BT44" s="817"/>
      <c r="BU44" s="817"/>
      <c r="BV44" s="817"/>
      <c r="BW44" s="817"/>
      <c r="BX44" s="817"/>
      <c r="BY44" s="817"/>
      <c r="BZ44" s="817"/>
      <c r="CA44" s="817"/>
      <c r="CB44" s="817"/>
      <c r="CC44" s="817"/>
      <c r="CD44" s="817"/>
      <c r="CE44" s="817"/>
      <c r="CF44" s="817"/>
      <c r="CG44" s="818"/>
      <c r="CH44" s="829"/>
      <c r="CI44" s="830"/>
      <c r="CJ44" s="830"/>
      <c r="CK44" s="830"/>
      <c r="CL44" s="831"/>
      <c r="CM44" s="829"/>
      <c r="CN44" s="830"/>
      <c r="CO44" s="830"/>
      <c r="CP44" s="830"/>
      <c r="CQ44" s="831"/>
      <c r="CR44" s="829"/>
      <c r="CS44" s="830"/>
      <c r="CT44" s="830"/>
      <c r="CU44" s="830"/>
      <c r="CV44" s="831"/>
      <c r="CW44" s="829"/>
      <c r="CX44" s="830"/>
      <c r="CY44" s="830"/>
      <c r="CZ44" s="830"/>
      <c r="DA44" s="831"/>
      <c r="DB44" s="829"/>
      <c r="DC44" s="830"/>
      <c r="DD44" s="830"/>
      <c r="DE44" s="830"/>
      <c r="DF44" s="831"/>
      <c r="DG44" s="829"/>
      <c r="DH44" s="830"/>
      <c r="DI44" s="830"/>
      <c r="DJ44" s="830"/>
      <c r="DK44" s="831"/>
      <c r="DL44" s="829"/>
      <c r="DM44" s="830"/>
      <c r="DN44" s="830"/>
      <c r="DO44" s="830"/>
      <c r="DP44" s="831"/>
      <c r="DQ44" s="829"/>
      <c r="DR44" s="830"/>
      <c r="DS44" s="830"/>
      <c r="DT44" s="830"/>
      <c r="DU44" s="831"/>
      <c r="DV44" s="832"/>
      <c r="DW44" s="833"/>
      <c r="DX44" s="833"/>
      <c r="DY44" s="833"/>
      <c r="DZ44" s="834"/>
      <c r="EA44" s="248"/>
    </row>
    <row r="45" spans="1:131" s="249" customFormat="1" ht="26.25" customHeight="1" x14ac:dyDescent="0.15">
      <c r="A45" s="263">
        <v>18</v>
      </c>
      <c r="B45" s="803"/>
      <c r="C45" s="804"/>
      <c r="D45" s="804"/>
      <c r="E45" s="804"/>
      <c r="F45" s="804"/>
      <c r="G45" s="804"/>
      <c r="H45" s="804"/>
      <c r="I45" s="804"/>
      <c r="J45" s="804"/>
      <c r="K45" s="804"/>
      <c r="L45" s="804"/>
      <c r="M45" s="804"/>
      <c r="N45" s="804"/>
      <c r="O45" s="804"/>
      <c r="P45" s="805"/>
      <c r="Q45" s="806"/>
      <c r="R45" s="807"/>
      <c r="S45" s="807"/>
      <c r="T45" s="807"/>
      <c r="U45" s="807"/>
      <c r="V45" s="807"/>
      <c r="W45" s="807"/>
      <c r="X45" s="807"/>
      <c r="Y45" s="807"/>
      <c r="Z45" s="807"/>
      <c r="AA45" s="807"/>
      <c r="AB45" s="807"/>
      <c r="AC45" s="807"/>
      <c r="AD45" s="807"/>
      <c r="AE45" s="808"/>
      <c r="AF45" s="809"/>
      <c r="AG45" s="810"/>
      <c r="AH45" s="810"/>
      <c r="AI45" s="810"/>
      <c r="AJ45" s="811"/>
      <c r="AK45" s="878"/>
      <c r="AL45" s="879"/>
      <c r="AM45" s="879"/>
      <c r="AN45" s="879"/>
      <c r="AO45" s="879"/>
      <c r="AP45" s="879"/>
      <c r="AQ45" s="879"/>
      <c r="AR45" s="879"/>
      <c r="AS45" s="879"/>
      <c r="AT45" s="879"/>
      <c r="AU45" s="879"/>
      <c r="AV45" s="879"/>
      <c r="AW45" s="879"/>
      <c r="AX45" s="879"/>
      <c r="AY45" s="879"/>
      <c r="AZ45" s="880"/>
      <c r="BA45" s="880"/>
      <c r="BB45" s="880"/>
      <c r="BC45" s="880"/>
      <c r="BD45" s="880"/>
      <c r="BE45" s="876"/>
      <c r="BF45" s="876"/>
      <c r="BG45" s="876"/>
      <c r="BH45" s="876"/>
      <c r="BI45" s="877"/>
      <c r="BJ45" s="254"/>
      <c r="BK45" s="254"/>
      <c r="BL45" s="254"/>
      <c r="BM45" s="254"/>
      <c r="BN45" s="254"/>
      <c r="BO45" s="267"/>
      <c r="BP45" s="267"/>
      <c r="BQ45" s="264">
        <v>39</v>
      </c>
      <c r="BR45" s="265"/>
      <c r="BS45" s="816"/>
      <c r="BT45" s="817"/>
      <c r="BU45" s="817"/>
      <c r="BV45" s="817"/>
      <c r="BW45" s="817"/>
      <c r="BX45" s="817"/>
      <c r="BY45" s="817"/>
      <c r="BZ45" s="817"/>
      <c r="CA45" s="817"/>
      <c r="CB45" s="817"/>
      <c r="CC45" s="817"/>
      <c r="CD45" s="817"/>
      <c r="CE45" s="817"/>
      <c r="CF45" s="817"/>
      <c r="CG45" s="818"/>
      <c r="CH45" s="829"/>
      <c r="CI45" s="830"/>
      <c r="CJ45" s="830"/>
      <c r="CK45" s="830"/>
      <c r="CL45" s="831"/>
      <c r="CM45" s="829"/>
      <c r="CN45" s="830"/>
      <c r="CO45" s="830"/>
      <c r="CP45" s="830"/>
      <c r="CQ45" s="831"/>
      <c r="CR45" s="829"/>
      <c r="CS45" s="830"/>
      <c r="CT45" s="830"/>
      <c r="CU45" s="830"/>
      <c r="CV45" s="831"/>
      <c r="CW45" s="829"/>
      <c r="CX45" s="830"/>
      <c r="CY45" s="830"/>
      <c r="CZ45" s="830"/>
      <c r="DA45" s="831"/>
      <c r="DB45" s="829"/>
      <c r="DC45" s="830"/>
      <c r="DD45" s="830"/>
      <c r="DE45" s="830"/>
      <c r="DF45" s="831"/>
      <c r="DG45" s="829"/>
      <c r="DH45" s="830"/>
      <c r="DI45" s="830"/>
      <c r="DJ45" s="830"/>
      <c r="DK45" s="831"/>
      <c r="DL45" s="829"/>
      <c r="DM45" s="830"/>
      <c r="DN45" s="830"/>
      <c r="DO45" s="830"/>
      <c r="DP45" s="831"/>
      <c r="DQ45" s="829"/>
      <c r="DR45" s="830"/>
      <c r="DS45" s="830"/>
      <c r="DT45" s="830"/>
      <c r="DU45" s="831"/>
      <c r="DV45" s="832"/>
      <c r="DW45" s="833"/>
      <c r="DX45" s="833"/>
      <c r="DY45" s="833"/>
      <c r="DZ45" s="834"/>
      <c r="EA45" s="248"/>
    </row>
    <row r="46" spans="1:131" s="249" customFormat="1" ht="26.25" customHeight="1" x14ac:dyDescent="0.15">
      <c r="A46" s="263">
        <v>19</v>
      </c>
      <c r="B46" s="803"/>
      <c r="C46" s="804"/>
      <c r="D46" s="804"/>
      <c r="E46" s="804"/>
      <c r="F46" s="804"/>
      <c r="G46" s="804"/>
      <c r="H46" s="804"/>
      <c r="I46" s="804"/>
      <c r="J46" s="804"/>
      <c r="K46" s="804"/>
      <c r="L46" s="804"/>
      <c r="M46" s="804"/>
      <c r="N46" s="804"/>
      <c r="O46" s="804"/>
      <c r="P46" s="805"/>
      <c r="Q46" s="806"/>
      <c r="R46" s="807"/>
      <c r="S46" s="807"/>
      <c r="T46" s="807"/>
      <c r="U46" s="807"/>
      <c r="V46" s="807"/>
      <c r="W46" s="807"/>
      <c r="X46" s="807"/>
      <c r="Y46" s="807"/>
      <c r="Z46" s="807"/>
      <c r="AA46" s="807"/>
      <c r="AB46" s="807"/>
      <c r="AC46" s="807"/>
      <c r="AD46" s="807"/>
      <c r="AE46" s="808"/>
      <c r="AF46" s="809"/>
      <c r="AG46" s="810"/>
      <c r="AH46" s="810"/>
      <c r="AI46" s="810"/>
      <c r="AJ46" s="811"/>
      <c r="AK46" s="878"/>
      <c r="AL46" s="879"/>
      <c r="AM46" s="879"/>
      <c r="AN46" s="879"/>
      <c r="AO46" s="879"/>
      <c r="AP46" s="879"/>
      <c r="AQ46" s="879"/>
      <c r="AR46" s="879"/>
      <c r="AS46" s="879"/>
      <c r="AT46" s="879"/>
      <c r="AU46" s="879"/>
      <c r="AV46" s="879"/>
      <c r="AW46" s="879"/>
      <c r="AX46" s="879"/>
      <c r="AY46" s="879"/>
      <c r="AZ46" s="880"/>
      <c r="BA46" s="880"/>
      <c r="BB46" s="880"/>
      <c r="BC46" s="880"/>
      <c r="BD46" s="880"/>
      <c r="BE46" s="876"/>
      <c r="BF46" s="876"/>
      <c r="BG46" s="876"/>
      <c r="BH46" s="876"/>
      <c r="BI46" s="877"/>
      <c r="BJ46" s="254"/>
      <c r="BK46" s="254"/>
      <c r="BL46" s="254"/>
      <c r="BM46" s="254"/>
      <c r="BN46" s="254"/>
      <c r="BO46" s="267"/>
      <c r="BP46" s="267"/>
      <c r="BQ46" s="264">
        <v>40</v>
      </c>
      <c r="BR46" s="265"/>
      <c r="BS46" s="816"/>
      <c r="BT46" s="817"/>
      <c r="BU46" s="817"/>
      <c r="BV46" s="817"/>
      <c r="BW46" s="817"/>
      <c r="BX46" s="817"/>
      <c r="BY46" s="817"/>
      <c r="BZ46" s="817"/>
      <c r="CA46" s="817"/>
      <c r="CB46" s="817"/>
      <c r="CC46" s="817"/>
      <c r="CD46" s="817"/>
      <c r="CE46" s="817"/>
      <c r="CF46" s="817"/>
      <c r="CG46" s="818"/>
      <c r="CH46" s="829"/>
      <c r="CI46" s="830"/>
      <c r="CJ46" s="830"/>
      <c r="CK46" s="830"/>
      <c r="CL46" s="831"/>
      <c r="CM46" s="829"/>
      <c r="CN46" s="830"/>
      <c r="CO46" s="830"/>
      <c r="CP46" s="830"/>
      <c r="CQ46" s="831"/>
      <c r="CR46" s="829"/>
      <c r="CS46" s="830"/>
      <c r="CT46" s="830"/>
      <c r="CU46" s="830"/>
      <c r="CV46" s="831"/>
      <c r="CW46" s="829"/>
      <c r="CX46" s="830"/>
      <c r="CY46" s="830"/>
      <c r="CZ46" s="830"/>
      <c r="DA46" s="831"/>
      <c r="DB46" s="829"/>
      <c r="DC46" s="830"/>
      <c r="DD46" s="830"/>
      <c r="DE46" s="830"/>
      <c r="DF46" s="831"/>
      <c r="DG46" s="829"/>
      <c r="DH46" s="830"/>
      <c r="DI46" s="830"/>
      <c r="DJ46" s="830"/>
      <c r="DK46" s="831"/>
      <c r="DL46" s="829"/>
      <c r="DM46" s="830"/>
      <c r="DN46" s="830"/>
      <c r="DO46" s="830"/>
      <c r="DP46" s="831"/>
      <c r="DQ46" s="829"/>
      <c r="DR46" s="830"/>
      <c r="DS46" s="830"/>
      <c r="DT46" s="830"/>
      <c r="DU46" s="831"/>
      <c r="DV46" s="832"/>
      <c r="DW46" s="833"/>
      <c r="DX46" s="833"/>
      <c r="DY46" s="833"/>
      <c r="DZ46" s="834"/>
      <c r="EA46" s="248"/>
    </row>
    <row r="47" spans="1:131" s="249" customFormat="1" ht="26.25" customHeight="1" x14ac:dyDescent="0.15">
      <c r="A47" s="263">
        <v>20</v>
      </c>
      <c r="B47" s="803"/>
      <c r="C47" s="804"/>
      <c r="D47" s="804"/>
      <c r="E47" s="804"/>
      <c r="F47" s="804"/>
      <c r="G47" s="804"/>
      <c r="H47" s="804"/>
      <c r="I47" s="804"/>
      <c r="J47" s="804"/>
      <c r="K47" s="804"/>
      <c r="L47" s="804"/>
      <c r="M47" s="804"/>
      <c r="N47" s="804"/>
      <c r="O47" s="804"/>
      <c r="P47" s="805"/>
      <c r="Q47" s="806"/>
      <c r="R47" s="807"/>
      <c r="S47" s="807"/>
      <c r="T47" s="807"/>
      <c r="U47" s="807"/>
      <c r="V47" s="807"/>
      <c r="W47" s="807"/>
      <c r="X47" s="807"/>
      <c r="Y47" s="807"/>
      <c r="Z47" s="807"/>
      <c r="AA47" s="807"/>
      <c r="AB47" s="807"/>
      <c r="AC47" s="807"/>
      <c r="AD47" s="807"/>
      <c r="AE47" s="808"/>
      <c r="AF47" s="809"/>
      <c r="AG47" s="810"/>
      <c r="AH47" s="810"/>
      <c r="AI47" s="810"/>
      <c r="AJ47" s="811"/>
      <c r="AK47" s="878"/>
      <c r="AL47" s="879"/>
      <c r="AM47" s="879"/>
      <c r="AN47" s="879"/>
      <c r="AO47" s="879"/>
      <c r="AP47" s="879"/>
      <c r="AQ47" s="879"/>
      <c r="AR47" s="879"/>
      <c r="AS47" s="879"/>
      <c r="AT47" s="879"/>
      <c r="AU47" s="879"/>
      <c r="AV47" s="879"/>
      <c r="AW47" s="879"/>
      <c r="AX47" s="879"/>
      <c r="AY47" s="879"/>
      <c r="AZ47" s="880"/>
      <c r="BA47" s="880"/>
      <c r="BB47" s="880"/>
      <c r="BC47" s="880"/>
      <c r="BD47" s="880"/>
      <c r="BE47" s="876"/>
      <c r="BF47" s="876"/>
      <c r="BG47" s="876"/>
      <c r="BH47" s="876"/>
      <c r="BI47" s="877"/>
      <c r="BJ47" s="254"/>
      <c r="BK47" s="254"/>
      <c r="BL47" s="254"/>
      <c r="BM47" s="254"/>
      <c r="BN47" s="254"/>
      <c r="BO47" s="267"/>
      <c r="BP47" s="267"/>
      <c r="BQ47" s="264">
        <v>41</v>
      </c>
      <c r="BR47" s="265"/>
      <c r="BS47" s="816"/>
      <c r="BT47" s="817"/>
      <c r="BU47" s="817"/>
      <c r="BV47" s="817"/>
      <c r="BW47" s="817"/>
      <c r="BX47" s="817"/>
      <c r="BY47" s="817"/>
      <c r="BZ47" s="817"/>
      <c r="CA47" s="817"/>
      <c r="CB47" s="817"/>
      <c r="CC47" s="817"/>
      <c r="CD47" s="817"/>
      <c r="CE47" s="817"/>
      <c r="CF47" s="817"/>
      <c r="CG47" s="818"/>
      <c r="CH47" s="829"/>
      <c r="CI47" s="830"/>
      <c r="CJ47" s="830"/>
      <c r="CK47" s="830"/>
      <c r="CL47" s="831"/>
      <c r="CM47" s="829"/>
      <c r="CN47" s="830"/>
      <c r="CO47" s="830"/>
      <c r="CP47" s="830"/>
      <c r="CQ47" s="831"/>
      <c r="CR47" s="829"/>
      <c r="CS47" s="830"/>
      <c r="CT47" s="830"/>
      <c r="CU47" s="830"/>
      <c r="CV47" s="831"/>
      <c r="CW47" s="829"/>
      <c r="CX47" s="830"/>
      <c r="CY47" s="830"/>
      <c r="CZ47" s="830"/>
      <c r="DA47" s="831"/>
      <c r="DB47" s="829"/>
      <c r="DC47" s="830"/>
      <c r="DD47" s="830"/>
      <c r="DE47" s="830"/>
      <c r="DF47" s="831"/>
      <c r="DG47" s="829"/>
      <c r="DH47" s="830"/>
      <c r="DI47" s="830"/>
      <c r="DJ47" s="830"/>
      <c r="DK47" s="831"/>
      <c r="DL47" s="829"/>
      <c r="DM47" s="830"/>
      <c r="DN47" s="830"/>
      <c r="DO47" s="830"/>
      <c r="DP47" s="831"/>
      <c r="DQ47" s="829"/>
      <c r="DR47" s="830"/>
      <c r="DS47" s="830"/>
      <c r="DT47" s="830"/>
      <c r="DU47" s="831"/>
      <c r="DV47" s="832"/>
      <c r="DW47" s="833"/>
      <c r="DX47" s="833"/>
      <c r="DY47" s="833"/>
      <c r="DZ47" s="834"/>
      <c r="EA47" s="248"/>
    </row>
    <row r="48" spans="1:131" s="249" customFormat="1" ht="26.25" customHeight="1" x14ac:dyDescent="0.15">
      <c r="A48" s="263">
        <v>21</v>
      </c>
      <c r="B48" s="803"/>
      <c r="C48" s="804"/>
      <c r="D48" s="804"/>
      <c r="E48" s="804"/>
      <c r="F48" s="804"/>
      <c r="G48" s="804"/>
      <c r="H48" s="804"/>
      <c r="I48" s="804"/>
      <c r="J48" s="804"/>
      <c r="K48" s="804"/>
      <c r="L48" s="804"/>
      <c r="M48" s="804"/>
      <c r="N48" s="804"/>
      <c r="O48" s="804"/>
      <c r="P48" s="805"/>
      <c r="Q48" s="806"/>
      <c r="R48" s="807"/>
      <c r="S48" s="807"/>
      <c r="T48" s="807"/>
      <c r="U48" s="807"/>
      <c r="V48" s="807"/>
      <c r="W48" s="807"/>
      <c r="X48" s="807"/>
      <c r="Y48" s="807"/>
      <c r="Z48" s="807"/>
      <c r="AA48" s="807"/>
      <c r="AB48" s="807"/>
      <c r="AC48" s="807"/>
      <c r="AD48" s="807"/>
      <c r="AE48" s="808"/>
      <c r="AF48" s="809"/>
      <c r="AG48" s="810"/>
      <c r="AH48" s="810"/>
      <c r="AI48" s="810"/>
      <c r="AJ48" s="811"/>
      <c r="AK48" s="878"/>
      <c r="AL48" s="879"/>
      <c r="AM48" s="879"/>
      <c r="AN48" s="879"/>
      <c r="AO48" s="879"/>
      <c r="AP48" s="879"/>
      <c r="AQ48" s="879"/>
      <c r="AR48" s="879"/>
      <c r="AS48" s="879"/>
      <c r="AT48" s="879"/>
      <c r="AU48" s="879"/>
      <c r="AV48" s="879"/>
      <c r="AW48" s="879"/>
      <c r="AX48" s="879"/>
      <c r="AY48" s="879"/>
      <c r="AZ48" s="880"/>
      <c r="BA48" s="880"/>
      <c r="BB48" s="880"/>
      <c r="BC48" s="880"/>
      <c r="BD48" s="880"/>
      <c r="BE48" s="876"/>
      <c r="BF48" s="876"/>
      <c r="BG48" s="876"/>
      <c r="BH48" s="876"/>
      <c r="BI48" s="877"/>
      <c r="BJ48" s="254"/>
      <c r="BK48" s="254"/>
      <c r="BL48" s="254"/>
      <c r="BM48" s="254"/>
      <c r="BN48" s="254"/>
      <c r="BO48" s="267"/>
      <c r="BP48" s="267"/>
      <c r="BQ48" s="264">
        <v>42</v>
      </c>
      <c r="BR48" s="265"/>
      <c r="BS48" s="816"/>
      <c r="BT48" s="817"/>
      <c r="BU48" s="817"/>
      <c r="BV48" s="817"/>
      <c r="BW48" s="817"/>
      <c r="BX48" s="817"/>
      <c r="BY48" s="817"/>
      <c r="BZ48" s="817"/>
      <c r="CA48" s="817"/>
      <c r="CB48" s="817"/>
      <c r="CC48" s="817"/>
      <c r="CD48" s="817"/>
      <c r="CE48" s="817"/>
      <c r="CF48" s="817"/>
      <c r="CG48" s="818"/>
      <c r="CH48" s="829"/>
      <c r="CI48" s="830"/>
      <c r="CJ48" s="830"/>
      <c r="CK48" s="830"/>
      <c r="CL48" s="831"/>
      <c r="CM48" s="829"/>
      <c r="CN48" s="830"/>
      <c r="CO48" s="830"/>
      <c r="CP48" s="830"/>
      <c r="CQ48" s="831"/>
      <c r="CR48" s="829"/>
      <c r="CS48" s="830"/>
      <c r="CT48" s="830"/>
      <c r="CU48" s="830"/>
      <c r="CV48" s="831"/>
      <c r="CW48" s="829"/>
      <c r="CX48" s="830"/>
      <c r="CY48" s="830"/>
      <c r="CZ48" s="830"/>
      <c r="DA48" s="831"/>
      <c r="DB48" s="829"/>
      <c r="DC48" s="830"/>
      <c r="DD48" s="830"/>
      <c r="DE48" s="830"/>
      <c r="DF48" s="831"/>
      <c r="DG48" s="829"/>
      <c r="DH48" s="830"/>
      <c r="DI48" s="830"/>
      <c r="DJ48" s="830"/>
      <c r="DK48" s="831"/>
      <c r="DL48" s="829"/>
      <c r="DM48" s="830"/>
      <c r="DN48" s="830"/>
      <c r="DO48" s="830"/>
      <c r="DP48" s="831"/>
      <c r="DQ48" s="829"/>
      <c r="DR48" s="830"/>
      <c r="DS48" s="830"/>
      <c r="DT48" s="830"/>
      <c r="DU48" s="831"/>
      <c r="DV48" s="832"/>
      <c r="DW48" s="833"/>
      <c r="DX48" s="833"/>
      <c r="DY48" s="833"/>
      <c r="DZ48" s="834"/>
      <c r="EA48" s="248"/>
    </row>
    <row r="49" spans="1:131" s="249" customFormat="1" ht="26.25" customHeight="1" x14ac:dyDescent="0.15">
      <c r="A49" s="263">
        <v>22</v>
      </c>
      <c r="B49" s="803"/>
      <c r="C49" s="804"/>
      <c r="D49" s="804"/>
      <c r="E49" s="804"/>
      <c r="F49" s="804"/>
      <c r="G49" s="804"/>
      <c r="H49" s="804"/>
      <c r="I49" s="804"/>
      <c r="J49" s="804"/>
      <c r="K49" s="804"/>
      <c r="L49" s="804"/>
      <c r="M49" s="804"/>
      <c r="N49" s="804"/>
      <c r="O49" s="804"/>
      <c r="P49" s="805"/>
      <c r="Q49" s="806"/>
      <c r="R49" s="807"/>
      <c r="S49" s="807"/>
      <c r="T49" s="807"/>
      <c r="U49" s="807"/>
      <c r="V49" s="807"/>
      <c r="W49" s="807"/>
      <c r="X49" s="807"/>
      <c r="Y49" s="807"/>
      <c r="Z49" s="807"/>
      <c r="AA49" s="807"/>
      <c r="AB49" s="807"/>
      <c r="AC49" s="807"/>
      <c r="AD49" s="807"/>
      <c r="AE49" s="808"/>
      <c r="AF49" s="809"/>
      <c r="AG49" s="810"/>
      <c r="AH49" s="810"/>
      <c r="AI49" s="810"/>
      <c r="AJ49" s="811"/>
      <c r="AK49" s="878"/>
      <c r="AL49" s="879"/>
      <c r="AM49" s="879"/>
      <c r="AN49" s="879"/>
      <c r="AO49" s="879"/>
      <c r="AP49" s="879"/>
      <c r="AQ49" s="879"/>
      <c r="AR49" s="879"/>
      <c r="AS49" s="879"/>
      <c r="AT49" s="879"/>
      <c r="AU49" s="879"/>
      <c r="AV49" s="879"/>
      <c r="AW49" s="879"/>
      <c r="AX49" s="879"/>
      <c r="AY49" s="879"/>
      <c r="AZ49" s="880"/>
      <c r="BA49" s="880"/>
      <c r="BB49" s="880"/>
      <c r="BC49" s="880"/>
      <c r="BD49" s="880"/>
      <c r="BE49" s="876"/>
      <c r="BF49" s="876"/>
      <c r="BG49" s="876"/>
      <c r="BH49" s="876"/>
      <c r="BI49" s="877"/>
      <c r="BJ49" s="254"/>
      <c r="BK49" s="254"/>
      <c r="BL49" s="254"/>
      <c r="BM49" s="254"/>
      <c r="BN49" s="254"/>
      <c r="BO49" s="267"/>
      <c r="BP49" s="267"/>
      <c r="BQ49" s="264">
        <v>43</v>
      </c>
      <c r="BR49" s="265"/>
      <c r="BS49" s="816"/>
      <c r="BT49" s="817"/>
      <c r="BU49" s="817"/>
      <c r="BV49" s="817"/>
      <c r="BW49" s="817"/>
      <c r="BX49" s="817"/>
      <c r="BY49" s="817"/>
      <c r="BZ49" s="817"/>
      <c r="CA49" s="817"/>
      <c r="CB49" s="817"/>
      <c r="CC49" s="817"/>
      <c r="CD49" s="817"/>
      <c r="CE49" s="817"/>
      <c r="CF49" s="817"/>
      <c r="CG49" s="818"/>
      <c r="CH49" s="829"/>
      <c r="CI49" s="830"/>
      <c r="CJ49" s="830"/>
      <c r="CK49" s="830"/>
      <c r="CL49" s="831"/>
      <c r="CM49" s="829"/>
      <c r="CN49" s="830"/>
      <c r="CO49" s="830"/>
      <c r="CP49" s="830"/>
      <c r="CQ49" s="831"/>
      <c r="CR49" s="829"/>
      <c r="CS49" s="830"/>
      <c r="CT49" s="830"/>
      <c r="CU49" s="830"/>
      <c r="CV49" s="831"/>
      <c r="CW49" s="829"/>
      <c r="CX49" s="830"/>
      <c r="CY49" s="830"/>
      <c r="CZ49" s="830"/>
      <c r="DA49" s="831"/>
      <c r="DB49" s="829"/>
      <c r="DC49" s="830"/>
      <c r="DD49" s="830"/>
      <c r="DE49" s="830"/>
      <c r="DF49" s="831"/>
      <c r="DG49" s="829"/>
      <c r="DH49" s="830"/>
      <c r="DI49" s="830"/>
      <c r="DJ49" s="830"/>
      <c r="DK49" s="831"/>
      <c r="DL49" s="829"/>
      <c r="DM49" s="830"/>
      <c r="DN49" s="830"/>
      <c r="DO49" s="830"/>
      <c r="DP49" s="831"/>
      <c r="DQ49" s="829"/>
      <c r="DR49" s="830"/>
      <c r="DS49" s="830"/>
      <c r="DT49" s="830"/>
      <c r="DU49" s="831"/>
      <c r="DV49" s="832"/>
      <c r="DW49" s="833"/>
      <c r="DX49" s="833"/>
      <c r="DY49" s="833"/>
      <c r="DZ49" s="834"/>
      <c r="EA49" s="248"/>
    </row>
    <row r="50" spans="1:131" s="249" customFormat="1" ht="26.25" customHeight="1" x14ac:dyDescent="0.15">
      <c r="A50" s="263">
        <v>23</v>
      </c>
      <c r="B50" s="803"/>
      <c r="C50" s="804"/>
      <c r="D50" s="804"/>
      <c r="E50" s="804"/>
      <c r="F50" s="804"/>
      <c r="G50" s="804"/>
      <c r="H50" s="804"/>
      <c r="I50" s="804"/>
      <c r="J50" s="804"/>
      <c r="K50" s="804"/>
      <c r="L50" s="804"/>
      <c r="M50" s="804"/>
      <c r="N50" s="804"/>
      <c r="O50" s="804"/>
      <c r="P50" s="805"/>
      <c r="Q50" s="881"/>
      <c r="R50" s="882"/>
      <c r="S50" s="882"/>
      <c r="T50" s="882"/>
      <c r="U50" s="882"/>
      <c r="V50" s="882"/>
      <c r="W50" s="882"/>
      <c r="X50" s="882"/>
      <c r="Y50" s="882"/>
      <c r="Z50" s="882"/>
      <c r="AA50" s="882"/>
      <c r="AB50" s="882"/>
      <c r="AC50" s="882"/>
      <c r="AD50" s="882"/>
      <c r="AE50" s="883"/>
      <c r="AF50" s="809"/>
      <c r="AG50" s="810"/>
      <c r="AH50" s="810"/>
      <c r="AI50" s="810"/>
      <c r="AJ50" s="811"/>
      <c r="AK50" s="884"/>
      <c r="AL50" s="882"/>
      <c r="AM50" s="882"/>
      <c r="AN50" s="882"/>
      <c r="AO50" s="882"/>
      <c r="AP50" s="882"/>
      <c r="AQ50" s="882"/>
      <c r="AR50" s="882"/>
      <c r="AS50" s="882"/>
      <c r="AT50" s="882"/>
      <c r="AU50" s="882"/>
      <c r="AV50" s="882"/>
      <c r="AW50" s="882"/>
      <c r="AX50" s="882"/>
      <c r="AY50" s="882"/>
      <c r="AZ50" s="885"/>
      <c r="BA50" s="885"/>
      <c r="BB50" s="885"/>
      <c r="BC50" s="885"/>
      <c r="BD50" s="885"/>
      <c r="BE50" s="876"/>
      <c r="BF50" s="876"/>
      <c r="BG50" s="876"/>
      <c r="BH50" s="876"/>
      <c r="BI50" s="877"/>
      <c r="BJ50" s="254"/>
      <c r="BK50" s="254"/>
      <c r="BL50" s="254"/>
      <c r="BM50" s="254"/>
      <c r="BN50" s="254"/>
      <c r="BO50" s="267"/>
      <c r="BP50" s="267"/>
      <c r="BQ50" s="264">
        <v>44</v>
      </c>
      <c r="BR50" s="265"/>
      <c r="BS50" s="816"/>
      <c r="BT50" s="817"/>
      <c r="BU50" s="817"/>
      <c r="BV50" s="817"/>
      <c r="BW50" s="817"/>
      <c r="BX50" s="817"/>
      <c r="BY50" s="817"/>
      <c r="BZ50" s="817"/>
      <c r="CA50" s="817"/>
      <c r="CB50" s="817"/>
      <c r="CC50" s="817"/>
      <c r="CD50" s="817"/>
      <c r="CE50" s="817"/>
      <c r="CF50" s="817"/>
      <c r="CG50" s="818"/>
      <c r="CH50" s="829"/>
      <c r="CI50" s="830"/>
      <c r="CJ50" s="830"/>
      <c r="CK50" s="830"/>
      <c r="CL50" s="831"/>
      <c r="CM50" s="829"/>
      <c r="CN50" s="830"/>
      <c r="CO50" s="830"/>
      <c r="CP50" s="830"/>
      <c r="CQ50" s="831"/>
      <c r="CR50" s="829"/>
      <c r="CS50" s="830"/>
      <c r="CT50" s="830"/>
      <c r="CU50" s="830"/>
      <c r="CV50" s="831"/>
      <c r="CW50" s="829"/>
      <c r="CX50" s="830"/>
      <c r="CY50" s="830"/>
      <c r="CZ50" s="830"/>
      <c r="DA50" s="831"/>
      <c r="DB50" s="829"/>
      <c r="DC50" s="830"/>
      <c r="DD50" s="830"/>
      <c r="DE50" s="830"/>
      <c r="DF50" s="831"/>
      <c r="DG50" s="829"/>
      <c r="DH50" s="830"/>
      <c r="DI50" s="830"/>
      <c r="DJ50" s="830"/>
      <c r="DK50" s="831"/>
      <c r="DL50" s="829"/>
      <c r="DM50" s="830"/>
      <c r="DN50" s="830"/>
      <c r="DO50" s="830"/>
      <c r="DP50" s="831"/>
      <c r="DQ50" s="829"/>
      <c r="DR50" s="830"/>
      <c r="DS50" s="830"/>
      <c r="DT50" s="830"/>
      <c r="DU50" s="831"/>
      <c r="DV50" s="832"/>
      <c r="DW50" s="833"/>
      <c r="DX50" s="833"/>
      <c r="DY50" s="833"/>
      <c r="DZ50" s="834"/>
      <c r="EA50" s="248"/>
    </row>
    <row r="51" spans="1:131" s="249" customFormat="1" ht="26.25" customHeight="1" x14ac:dyDescent="0.15">
      <c r="A51" s="263">
        <v>24</v>
      </c>
      <c r="B51" s="803"/>
      <c r="C51" s="804"/>
      <c r="D51" s="804"/>
      <c r="E51" s="804"/>
      <c r="F51" s="804"/>
      <c r="G51" s="804"/>
      <c r="H51" s="804"/>
      <c r="I51" s="804"/>
      <c r="J51" s="804"/>
      <c r="K51" s="804"/>
      <c r="L51" s="804"/>
      <c r="M51" s="804"/>
      <c r="N51" s="804"/>
      <c r="O51" s="804"/>
      <c r="P51" s="805"/>
      <c r="Q51" s="881"/>
      <c r="R51" s="882"/>
      <c r="S51" s="882"/>
      <c r="T51" s="882"/>
      <c r="U51" s="882"/>
      <c r="V51" s="882"/>
      <c r="W51" s="882"/>
      <c r="X51" s="882"/>
      <c r="Y51" s="882"/>
      <c r="Z51" s="882"/>
      <c r="AA51" s="882"/>
      <c r="AB51" s="882"/>
      <c r="AC51" s="882"/>
      <c r="AD51" s="882"/>
      <c r="AE51" s="883"/>
      <c r="AF51" s="809"/>
      <c r="AG51" s="810"/>
      <c r="AH51" s="810"/>
      <c r="AI51" s="810"/>
      <c r="AJ51" s="811"/>
      <c r="AK51" s="884"/>
      <c r="AL51" s="882"/>
      <c r="AM51" s="882"/>
      <c r="AN51" s="882"/>
      <c r="AO51" s="882"/>
      <c r="AP51" s="882"/>
      <c r="AQ51" s="882"/>
      <c r="AR51" s="882"/>
      <c r="AS51" s="882"/>
      <c r="AT51" s="882"/>
      <c r="AU51" s="882"/>
      <c r="AV51" s="882"/>
      <c r="AW51" s="882"/>
      <c r="AX51" s="882"/>
      <c r="AY51" s="882"/>
      <c r="AZ51" s="885"/>
      <c r="BA51" s="885"/>
      <c r="BB51" s="885"/>
      <c r="BC51" s="885"/>
      <c r="BD51" s="885"/>
      <c r="BE51" s="876"/>
      <c r="BF51" s="876"/>
      <c r="BG51" s="876"/>
      <c r="BH51" s="876"/>
      <c r="BI51" s="877"/>
      <c r="BJ51" s="254"/>
      <c r="BK51" s="254"/>
      <c r="BL51" s="254"/>
      <c r="BM51" s="254"/>
      <c r="BN51" s="254"/>
      <c r="BO51" s="267"/>
      <c r="BP51" s="267"/>
      <c r="BQ51" s="264">
        <v>45</v>
      </c>
      <c r="BR51" s="265"/>
      <c r="BS51" s="816"/>
      <c r="BT51" s="817"/>
      <c r="BU51" s="817"/>
      <c r="BV51" s="817"/>
      <c r="BW51" s="817"/>
      <c r="BX51" s="817"/>
      <c r="BY51" s="817"/>
      <c r="BZ51" s="817"/>
      <c r="CA51" s="817"/>
      <c r="CB51" s="817"/>
      <c r="CC51" s="817"/>
      <c r="CD51" s="817"/>
      <c r="CE51" s="817"/>
      <c r="CF51" s="817"/>
      <c r="CG51" s="818"/>
      <c r="CH51" s="829"/>
      <c r="CI51" s="830"/>
      <c r="CJ51" s="830"/>
      <c r="CK51" s="830"/>
      <c r="CL51" s="831"/>
      <c r="CM51" s="829"/>
      <c r="CN51" s="830"/>
      <c r="CO51" s="830"/>
      <c r="CP51" s="830"/>
      <c r="CQ51" s="831"/>
      <c r="CR51" s="829"/>
      <c r="CS51" s="830"/>
      <c r="CT51" s="830"/>
      <c r="CU51" s="830"/>
      <c r="CV51" s="831"/>
      <c r="CW51" s="829"/>
      <c r="CX51" s="830"/>
      <c r="CY51" s="830"/>
      <c r="CZ51" s="830"/>
      <c r="DA51" s="831"/>
      <c r="DB51" s="829"/>
      <c r="DC51" s="830"/>
      <c r="DD51" s="830"/>
      <c r="DE51" s="830"/>
      <c r="DF51" s="831"/>
      <c r="DG51" s="829"/>
      <c r="DH51" s="830"/>
      <c r="DI51" s="830"/>
      <c r="DJ51" s="830"/>
      <c r="DK51" s="831"/>
      <c r="DL51" s="829"/>
      <c r="DM51" s="830"/>
      <c r="DN51" s="830"/>
      <c r="DO51" s="830"/>
      <c r="DP51" s="831"/>
      <c r="DQ51" s="829"/>
      <c r="DR51" s="830"/>
      <c r="DS51" s="830"/>
      <c r="DT51" s="830"/>
      <c r="DU51" s="831"/>
      <c r="DV51" s="832"/>
      <c r="DW51" s="833"/>
      <c r="DX51" s="833"/>
      <c r="DY51" s="833"/>
      <c r="DZ51" s="834"/>
      <c r="EA51" s="248"/>
    </row>
    <row r="52" spans="1:131" s="249" customFormat="1" ht="26.25" customHeight="1" x14ac:dyDescent="0.15">
      <c r="A52" s="263">
        <v>25</v>
      </c>
      <c r="B52" s="803"/>
      <c r="C52" s="804"/>
      <c r="D52" s="804"/>
      <c r="E52" s="804"/>
      <c r="F52" s="804"/>
      <c r="G52" s="804"/>
      <c r="H52" s="804"/>
      <c r="I52" s="804"/>
      <c r="J52" s="804"/>
      <c r="K52" s="804"/>
      <c r="L52" s="804"/>
      <c r="M52" s="804"/>
      <c r="N52" s="804"/>
      <c r="O52" s="804"/>
      <c r="P52" s="805"/>
      <c r="Q52" s="881"/>
      <c r="R52" s="882"/>
      <c r="S52" s="882"/>
      <c r="T52" s="882"/>
      <c r="U52" s="882"/>
      <c r="V52" s="882"/>
      <c r="W52" s="882"/>
      <c r="X52" s="882"/>
      <c r="Y52" s="882"/>
      <c r="Z52" s="882"/>
      <c r="AA52" s="882"/>
      <c r="AB52" s="882"/>
      <c r="AC52" s="882"/>
      <c r="AD52" s="882"/>
      <c r="AE52" s="883"/>
      <c r="AF52" s="809"/>
      <c r="AG52" s="810"/>
      <c r="AH52" s="810"/>
      <c r="AI52" s="810"/>
      <c r="AJ52" s="811"/>
      <c r="AK52" s="884"/>
      <c r="AL52" s="882"/>
      <c r="AM52" s="882"/>
      <c r="AN52" s="882"/>
      <c r="AO52" s="882"/>
      <c r="AP52" s="882"/>
      <c r="AQ52" s="882"/>
      <c r="AR52" s="882"/>
      <c r="AS52" s="882"/>
      <c r="AT52" s="882"/>
      <c r="AU52" s="882"/>
      <c r="AV52" s="882"/>
      <c r="AW52" s="882"/>
      <c r="AX52" s="882"/>
      <c r="AY52" s="882"/>
      <c r="AZ52" s="885"/>
      <c r="BA52" s="885"/>
      <c r="BB52" s="885"/>
      <c r="BC52" s="885"/>
      <c r="BD52" s="885"/>
      <c r="BE52" s="876"/>
      <c r="BF52" s="876"/>
      <c r="BG52" s="876"/>
      <c r="BH52" s="876"/>
      <c r="BI52" s="877"/>
      <c r="BJ52" s="254"/>
      <c r="BK52" s="254"/>
      <c r="BL52" s="254"/>
      <c r="BM52" s="254"/>
      <c r="BN52" s="254"/>
      <c r="BO52" s="267"/>
      <c r="BP52" s="267"/>
      <c r="BQ52" s="264">
        <v>46</v>
      </c>
      <c r="BR52" s="265"/>
      <c r="BS52" s="816"/>
      <c r="BT52" s="817"/>
      <c r="BU52" s="817"/>
      <c r="BV52" s="817"/>
      <c r="BW52" s="817"/>
      <c r="BX52" s="817"/>
      <c r="BY52" s="817"/>
      <c r="BZ52" s="817"/>
      <c r="CA52" s="817"/>
      <c r="CB52" s="817"/>
      <c r="CC52" s="817"/>
      <c r="CD52" s="817"/>
      <c r="CE52" s="817"/>
      <c r="CF52" s="817"/>
      <c r="CG52" s="818"/>
      <c r="CH52" s="829"/>
      <c r="CI52" s="830"/>
      <c r="CJ52" s="830"/>
      <c r="CK52" s="830"/>
      <c r="CL52" s="831"/>
      <c r="CM52" s="829"/>
      <c r="CN52" s="830"/>
      <c r="CO52" s="830"/>
      <c r="CP52" s="830"/>
      <c r="CQ52" s="831"/>
      <c r="CR52" s="829"/>
      <c r="CS52" s="830"/>
      <c r="CT52" s="830"/>
      <c r="CU52" s="830"/>
      <c r="CV52" s="831"/>
      <c r="CW52" s="829"/>
      <c r="CX52" s="830"/>
      <c r="CY52" s="830"/>
      <c r="CZ52" s="830"/>
      <c r="DA52" s="831"/>
      <c r="DB52" s="829"/>
      <c r="DC52" s="830"/>
      <c r="DD52" s="830"/>
      <c r="DE52" s="830"/>
      <c r="DF52" s="831"/>
      <c r="DG52" s="829"/>
      <c r="DH52" s="830"/>
      <c r="DI52" s="830"/>
      <c r="DJ52" s="830"/>
      <c r="DK52" s="831"/>
      <c r="DL52" s="829"/>
      <c r="DM52" s="830"/>
      <c r="DN52" s="830"/>
      <c r="DO52" s="830"/>
      <c r="DP52" s="831"/>
      <c r="DQ52" s="829"/>
      <c r="DR52" s="830"/>
      <c r="DS52" s="830"/>
      <c r="DT52" s="830"/>
      <c r="DU52" s="831"/>
      <c r="DV52" s="832"/>
      <c r="DW52" s="833"/>
      <c r="DX52" s="833"/>
      <c r="DY52" s="833"/>
      <c r="DZ52" s="834"/>
      <c r="EA52" s="248"/>
    </row>
    <row r="53" spans="1:131" s="249" customFormat="1" ht="26.25" customHeight="1" x14ac:dyDescent="0.15">
      <c r="A53" s="263">
        <v>26</v>
      </c>
      <c r="B53" s="803"/>
      <c r="C53" s="804"/>
      <c r="D53" s="804"/>
      <c r="E53" s="804"/>
      <c r="F53" s="804"/>
      <c r="G53" s="804"/>
      <c r="H53" s="804"/>
      <c r="I53" s="804"/>
      <c r="J53" s="804"/>
      <c r="K53" s="804"/>
      <c r="L53" s="804"/>
      <c r="M53" s="804"/>
      <c r="N53" s="804"/>
      <c r="O53" s="804"/>
      <c r="P53" s="805"/>
      <c r="Q53" s="881"/>
      <c r="R53" s="882"/>
      <c r="S53" s="882"/>
      <c r="T53" s="882"/>
      <c r="U53" s="882"/>
      <c r="V53" s="882"/>
      <c r="W53" s="882"/>
      <c r="X53" s="882"/>
      <c r="Y53" s="882"/>
      <c r="Z53" s="882"/>
      <c r="AA53" s="882"/>
      <c r="AB53" s="882"/>
      <c r="AC53" s="882"/>
      <c r="AD53" s="882"/>
      <c r="AE53" s="883"/>
      <c r="AF53" s="809"/>
      <c r="AG53" s="810"/>
      <c r="AH53" s="810"/>
      <c r="AI53" s="810"/>
      <c r="AJ53" s="811"/>
      <c r="AK53" s="884"/>
      <c r="AL53" s="882"/>
      <c r="AM53" s="882"/>
      <c r="AN53" s="882"/>
      <c r="AO53" s="882"/>
      <c r="AP53" s="882"/>
      <c r="AQ53" s="882"/>
      <c r="AR53" s="882"/>
      <c r="AS53" s="882"/>
      <c r="AT53" s="882"/>
      <c r="AU53" s="882"/>
      <c r="AV53" s="882"/>
      <c r="AW53" s="882"/>
      <c r="AX53" s="882"/>
      <c r="AY53" s="882"/>
      <c r="AZ53" s="885"/>
      <c r="BA53" s="885"/>
      <c r="BB53" s="885"/>
      <c r="BC53" s="885"/>
      <c r="BD53" s="885"/>
      <c r="BE53" s="876"/>
      <c r="BF53" s="876"/>
      <c r="BG53" s="876"/>
      <c r="BH53" s="876"/>
      <c r="BI53" s="877"/>
      <c r="BJ53" s="254"/>
      <c r="BK53" s="254"/>
      <c r="BL53" s="254"/>
      <c r="BM53" s="254"/>
      <c r="BN53" s="254"/>
      <c r="BO53" s="267"/>
      <c r="BP53" s="267"/>
      <c r="BQ53" s="264">
        <v>47</v>
      </c>
      <c r="BR53" s="265"/>
      <c r="BS53" s="816"/>
      <c r="BT53" s="817"/>
      <c r="BU53" s="817"/>
      <c r="BV53" s="817"/>
      <c r="BW53" s="817"/>
      <c r="BX53" s="817"/>
      <c r="BY53" s="817"/>
      <c r="BZ53" s="817"/>
      <c r="CA53" s="817"/>
      <c r="CB53" s="817"/>
      <c r="CC53" s="817"/>
      <c r="CD53" s="817"/>
      <c r="CE53" s="817"/>
      <c r="CF53" s="817"/>
      <c r="CG53" s="818"/>
      <c r="CH53" s="829"/>
      <c r="CI53" s="830"/>
      <c r="CJ53" s="830"/>
      <c r="CK53" s="830"/>
      <c r="CL53" s="831"/>
      <c r="CM53" s="829"/>
      <c r="CN53" s="830"/>
      <c r="CO53" s="830"/>
      <c r="CP53" s="830"/>
      <c r="CQ53" s="831"/>
      <c r="CR53" s="829"/>
      <c r="CS53" s="830"/>
      <c r="CT53" s="830"/>
      <c r="CU53" s="830"/>
      <c r="CV53" s="831"/>
      <c r="CW53" s="829"/>
      <c r="CX53" s="830"/>
      <c r="CY53" s="830"/>
      <c r="CZ53" s="830"/>
      <c r="DA53" s="831"/>
      <c r="DB53" s="829"/>
      <c r="DC53" s="830"/>
      <c r="DD53" s="830"/>
      <c r="DE53" s="830"/>
      <c r="DF53" s="831"/>
      <c r="DG53" s="829"/>
      <c r="DH53" s="830"/>
      <c r="DI53" s="830"/>
      <c r="DJ53" s="830"/>
      <c r="DK53" s="831"/>
      <c r="DL53" s="829"/>
      <c r="DM53" s="830"/>
      <c r="DN53" s="830"/>
      <c r="DO53" s="830"/>
      <c r="DP53" s="831"/>
      <c r="DQ53" s="829"/>
      <c r="DR53" s="830"/>
      <c r="DS53" s="830"/>
      <c r="DT53" s="830"/>
      <c r="DU53" s="831"/>
      <c r="DV53" s="832"/>
      <c r="DW53" s="833"/>
      <c r="DX53" s="833"/>
      <c r="DY53" s="833"/>
      <c r="DZ53" s="834"/>
      <c r="EA53" s="248"/>
    </row>
    <row r="54" spans="1:131" s="249" customFormat="1" ht="26.25" customHeight="1" x14ac:dyDescent="0.15">
      <c r="A54" s="263">
        <v>27</v>
      </c>
      <c r="B54" s="803"/>
      <c r="C54" s="804"/>
      <c r="D54" s="804"/>
      <c r="E54" s="804"/>
      <c r="F54" s="804"/>
      <c r="G54" s="804"/>
      <c r="H54" s="804"/>
      <c r="I54" s="804"/>
      <c r="J54" s="804"/>
      <c r="K54" s="804"/>
      <c r="L54" s="804"/>
      <c r="M54" s="804"/>
      <c r="N54" s="804"/>
      <c r="O54" s="804"/>
      <c r="P54" s="805"/>
      <c r="Q54" s="881"/>
      <c r="R54" s="882"/>
      <c r="S54" s="882"/>
      <c r="T54" s="882"/>
      <c r="U54" s="882"/>
      <c r="V54" s="882"/>
      <c r="W54" s="882"/>
      <c r="X54" s="882"/>
      <c r="Y54" s="882"/>
      <c r="Z54" s="882"/>
      <c r="AA54" s="882"/>
      <c r="AB54" s="882"/>
      <c r="AC54" s="882"/>
      <c r="AD54" s="882"/>
      <c r="AE54" s="883"/>
      <c r="AF54" s="809"/>
      <c r="AG54" s="810"/>
      <c r="AH54" s="810"/>
      <c r="AI54" s="810"/>
      <c r="AJ54" s="811"/>
      <c r="AK54" s="884"/>
      <c r="AL54" s="882"/>
      <c r="AM54" s="882"/>
      <c r="AN54" s="882"/>
      <c r="AO54" s="882"/>
      <c r="AP54" s="882"/>
      <c r="AQ54" s="882"/>
      <c r="AR54" s="882"/>
      <c r="AS54" s="882"/>
      <c r="AT54" s="882"/>
      <c r="AU54" s="882"/>
      <c r="AV54" s="882"/>
      <c r="AW54" s="882"/>
      <c r="AX54" s="882"/>
      <c r="AY54" s="882"/>
      <c r="AZ54" s="885"/>
      <c r="BA54" s="885"/>
      <c r="BB54" s="885"/>
      <c r="BC54" s="885"/>
      <c r="BD54" s="885"/>
      <c r="BE54" s="876"/>
      <c r="BF54" s="876"/>
      <c r="BG54" s="876"/>
      <c r="BH54" s="876"/>
      <c r="BI54" s="877"/>
      <c r="BJ54" s="254"/>
      <c r="BK54" s="254"/>
      <c r="BL54" s="254"/>
      <c r="BM54" s="254"/>
      <c r="BN54" s="254"/>
      <c r="BO54" s="267"/>
      <c r="BP54" s="267"/>
      <c r="BQ54" s="264">
        <v>48</v>
      </c>
      <c r="BR54" s="265"/>
      <c r="BS54" s="816"/>
      <c r="BT54" s="817"/>
      <c r="BU54" s="817"/>
      <c r="BV54" s="817"/>
      <c r="BW54" s="817"/>
      <c r="BX54" s="817"/>
      <c r="BY54" s="817"/>
      <c r="BZ54" s="817"/>
      <c r="CA54" s="817"/>
      <c r="CB54" s="817"/>
      <c r="CC54" s="817"/>
      <c r="CD54" s="817"/>
      <c r="CE54" s="817"/>
      <c r="CF54" s="817"/>
      <c r="CG54" s="818"/>
      <c r="CH54" s="829"/>
      <c r="CI54" s="830"/>
      <c r="CJ54" s="830"/>
      <c r="CK54" s="830"/>
      <c r="CL54" s="831"/>
      <c r="CM54" s="829"/>
      <c r="CN54" s="830"/>
      <c r="CO54" s="830"/>
      <c r="CP54" s="830"/>
      <c r="CQ54" s="831"/>
      <c r="CR54" s="829"/>
      <c r="CS54" s="830"/>
      <c r="CT54" s="830"/>
      <c r="CU54" s="830"/>
      <c r="CV54" s="831"/>
      <c r="CW54" s="829"/>
      <c r="CX54" s="830"/>
      <c r="CY54" s="830"/>
      <c r="CZ54" s="830"/>
      <c r="DA54" s="831"/>
      <c r="DB54" s="829"/>
      <c r="DC54" s="830"/>
      <c r="DD54" s="830"/>
      <c r="DE54" s="830"/>
      <c r="DF54" s="831"/>
      <c r="DG54" s="829"/>
      <c r="DH54" s="830"/>
      <c r="DI54" s="830"/>
      <c r="DJ54" s="830"/>
      <c r="DK54" s="831"/>
      <c r="DL54" s="829"/>
      <c r="DM54" s="830"/>
      <c r="DN54" s="830"/>
      <c r="DO54" s="830"/>
      <c r="DP54" s="831"/>
      <c r="DQ54" s="829"/>
      <c r="DR54" s="830"/>
      <c r="DS54" s="830"/>
      <c r="DT54" s="830"/>
      <c r="DU54" s="831"/>
      <c r="DV54" s="832"/>
      <c r="DW54" s="833"/>
      <c r="DX54" s="833"/>
      <c r="DY54" s="833"/>
      <c r="DZ54" s="834"/>
      <c r="EA54" s="248"/>
    </row>
    <row r="55" spans="1:131" s="249" customFormat="1" ht="26.25" customHeight="1" x14ac:dyDescent="0.15">
      <c r="A55" s="263">
        <v>28</v>
      </c>
      <c r="B55" s="803"/>
      <c r="C55" s="804"/>
      <c r="D55" s="804"/>
      <c r="E55" s="804"/>
      <c r="F55" s="804"/>
      <c r="G55" s="804"/>
      <c r="H55" s="804"/>
      <c r="I55" s="804"/>
      <c r="J55" s="804"/>
      <c r="K55" s="804"/>
      <c r="L55" s="804"/>
      <c r="M55" s="804"/>
      <c r="N55" s="804"/>
      <c r="O55" s="804"/>
      <c r="P55" s="805"/>
      <c r="Q55" s="881"/>
      <c r="R55" s="882"/>
      <c r="S55" s="882"/>
      <c r="T55" s="882"/>
      <c r="U55" s="882"/>
      <c r="V55" s="882"/>
      <c r="W55" s="882"/>
      <c r="X55" s="882"/>
      <c r="Y55" s="882"/>
      <c r="Z55" s="882"/>
      <c r="AA55" s="882"/>
      <c r="AB55" s="882"/>
      <c r="AC55" s="882"/>
      <c r="AD55" s="882"/>
      <c r="AE55" s="883"/>
      <c r="AF55" s="809"/>
      <c r="AG55" s="810"/>
      <c r="AH55" s="810"/>
      <c r="AI55" s="810"/>
      <c r="AJ55" s="811"/>
      <c r="AK55" s="884"/>
      <c r="AL55" s="882"/>
      <c r="AM55" s="882"/>
      <c r="AN55" s="882"/>
      <c r="AO55" s="882"/>
      <c r="AP55" s="882"/>
      <c r="AQ55" s="882"/>
      <c r="AR55" s="882"/>
      <c r="AS55" s="882"/>
      <c r="AT55" s="882"/>
      <c r="AU55" s="882"/>
      <c r="AV55" s="882"/>
      <c r="AW55" s="882"/>
      <c r="AX55" s="882"/>
      <c r="AY55" s="882"/>
      <c r="AZ55" s="885"/>
      <c r="BA55" s="885"/>
      <c r="BB55" s="885"/>
      <c r="BC55" s="885"/>
      <c r="BD55" s="885"/>
      <c r="BE55" s="876"/>
      <c r="BF55" s="876"/>
      <c r="BG55" s="876"/>
      <c r="BH55" s="876"/>
      <c r="BI55" s="877"/>
      <c r="BJ55" s="254"/>
      <c r="BK55" s="254"/>
      <c r="BL55" s="254"/>
      <c r="BM55" s="254"/>
      <c r="BN55" s="254"/>
      <c r="BO55" s="267"/>
      <c r="BP55" s="267"/>
      <c r="BQ55" s="264">
        <v>49</v>
      </c>
      <c r="BR55" s="265"/>
      <c r="BS55" s="816"/>
      <c r="BT55" s="817"/>
      <c r="BU55" s="817"/>
      <c r="BV55" s="817"/>
      <c r="BW55" s="817"/>
      <c r="BX55" s="817"/>
      <c r="BY55" s="817"/>
      <c r="BZ55" s="817"/>
      <c r="CA55" s="817"/>
      <c r="CB55" s="817"/>
      <c r="CC55" s="817"/>
      <c r="CD55" s="817"/>
      <c r="CE55" s="817"/>
      <c r="CF55" s="817"/>
      <c r="CG55" s="818"/>
      <c r="CH55" s="829"/>
      <c r="CI55" s="830"/>
      <c r="CJ55" s="830"/>
      <c r="CK55" s="830"/>
      <c r="CL55" s="831"/>
      <c r="CM55" s="829"/>
      <c r="CN55" s="830"/>
      <c r="CO55" s="830"/>
      <c r="CP55" s="830"/>
      <c r="CQ55" s="831"/>
      <c r="CR55" s="829"/>
      <c r="CS55" s="830"/>
      <c r="CT55" s="830"/>
      <c r="CU55" s="830"/>
      <c r="CV55" s="831"/>
      <c r="CW55" s="829"/>
      <c r="CX55" s="830"/>
      <c r="CY55" s="830"/>
      <c r="CZ55" s="830"/>
      <c r="DA55" s="831"/>
      <c r="DB55" s="829"/>
      <c r="DC55" s="830"/>
      <c r="DD55" s="830"/>
      <c r="DE55" s="830"/>
      <c r="DF55" s="831"/>
      <c r="DG55" s="829"/>
      <c r="DH55" s="830"/>
      <c r="DI55" s="830"/>
      <c r="DJ55" s="830"/>
      <c r="DK55" s="831"/>
      <c r="DL55" s="829"/>
      <c r="DM55" s="830"/>
      <c r="DN55" s="830"/>
      <c r="DO55" s="830"/>
      <c r="DP55" s="831"/>
      <c r="DQ55" s="829"/>
      <c r="DR55" s="830"/>
      <c r="DS55" s="830"/>
      <c r="DT55" s="830"/>
      <c r="DU55" s="831"/>
      <c r="DV55" s="832"/>
      <c r="DW55" s="833"/>
      <c r="DX55" s="833"/>
      <c r="DY55" s="833"/>
      <c r="DZ55" s="834"/>
      <c r="EA55" s="248"/>
    </row>
    <row r="56" spans="1:131" s="249" customFormat="1" ht="26.25" customHeight="1" x14ac:dyDescent="0.15">
      <c r="A56" s="263">
        <v>29</v>
      </c>
      <c r="B56" s="803"/>
      <c r="C56" s="804"/>
      <c r="D56" s="804"/>
      <c r="E56" s="804"/>
      <c r="F56" s="804"/>
      <c r="G56" s="804"/>
      <c r="H56" s="804"/>
      <c r="I56" s="804"/>
      <c r="J56" s="804"/>
      <c r="K56" s="804"/>
      <c r="L56" s="804"/>
      <c r="M56" s="804"/>
      <c r="N56" s="804"/>
      <c r="O56" s="804"/>
      <c r="P56" s="805"/>
      <c r="Q56" s="881"/>
      <c r="R56" s="882"/>
      <c r="S56" s="882"/>
      <c r="T56" s="882"/>
      <c r="U56" s="882"/>
      <c r="V56" s="882"/>
      <c r="W56" s="882"/>
      <c r="X56" s="882"/>
      <c r="Y56" s="882"/>
      <c r="Z56" s="882"/>
      <c r="AA56" s="882"/>
      <c r="AB56" s="882"/>
      <c r="AC56" s="882"/>
      <c r="AD56" s="882"/>
      <c r="AE56" s="883"/>
      <c r="AF56" s="809"/>
      <c r="AG56" s="810"/>
      <c r="AH56" s="810"/>
      <c r="AI56" s="810"/>
      <c r="AJ56" s="811"/>
      <c r="AK56" s="884"/>
      <c r="AL56" s="882"/>
      <c r="AM56" s="882"/>
      <c r="AN56" s="882"/>
      <c r="AO56" s="882"/>
      <c r="AP56" s="882"/>
      <c r="AQ56" s="882"/>
      <c r="AR56" s="882"/>
      <c r="AS56" s="882"/>
      <c r="AT56" s="882"/>
      <c r="AU56" s="882"/>
      <c r="AV56" s="882"/>
      <c r="AW56" s="882"/>
      <c r="AX56" s="882"/>
      <c r="AY56" s="882"/>
      <c r="AZ56" s="885"/>
      <c r="BA56" s="885"/>
      <c r="BB56" s="885"/>
      <c r="BC56" s="885"/>
      <c r="BD56" s="885"/>
      <c r="BE56" s="876"/>
      <c r="BF56" s="876"/>
      <c r="BG56" s="876"/>
      <c r="BH56" s="876"/>
      <c r="BI56" s="877"/>
      <c r="BJ56" s="254"/>
      <c r="BK56" s="254"/>
      <c r="BL56" s="254"/>
      <c r="BM56" s="254"/>
      <c r="BN56" s="254"/>
      <c r="BO56" s="267"/>
      <c r="BP56" s="267"/>
      <c r="BQ56" s="264">
        <v>50</v>
      </c>
      <c r="BR56" s="265"/>
      <c r="BS56" s="816"/>
      <c r="BT56" s="817"/>
      <c r="BU56" s="817"/>
      <c r="BV56" s="817"/>
      <c r="BW56" s="817"/>
      <c r="BX56" s="817"/>
      <c r="BY56" s="817"/>
      <c r="BZ56" s="817"/>
      <c r="CA56" s="817"/>
      <c r="CB56" s="817"/>
      <c r="CC56" s="817"/>
      <c r="CD56" s="817"/>
      <c r="CE56" s="817"/>
      <c r="CF56" s="817"/>
      <c r="CG56" s="818"/>
      <c r="CH56" s="829"/>
      <c r="CI56" s="830"/>
      <c r="CJ56" s="830"/>
      <c r="CK56" s="830"/>
      <c r="CL56" s="831"/>
      <c r="CM56" s="829"/>
      <c r="CN56" s="830"/>
      <c r="CO56" s="830"/>
      <c r="CP56" s="830"/>
      <c r="CQ56" s="831"/>
      <c r="CR56" s="829"/>
      <c r="CS56" s="830"/>
      <c r="CT56" s="830"/>
      <c r="CU56" s="830"/>
      <c r="CV56" s="831"/>
      <c r="CW56" s="829"/>
      <c r="CX56" s="830"/>
      <c r="CY56" s="830"/>
      <c r="CZ56" s="830"/>
      <c r="DA56" s="831"/>
      <c r="DB56" s="829"/>
      <c r="DC56" s="830"/>
      <c r="DD56" s="830"/>
      <c r="DE56" s="830"/>
      <c r="DF56" s="831"/>
      <c r="DG56" s="829"/>
      <c r="DH56" s="830"/>
      <c r="DI56" s="830"/>
      <c r="DJ56" s="830"/>
      <c r="DK56" s="831"/>
      <c r="DL56" s="829"/>
      <c r="DM56" s="830"/>
      <c r="DN56" s="830"/>
      <c r="DO56" s="830"/>
      <c r="DP56" s="831"/>
      <c r="DQ56" s="829"/>
      <c r="DR56" s="830"/>
      <c r="DS56" s="830"/>
      <c r="DT56" s="830"/>
      <c r="DU56" s="831"/>
      <c r="DV56" s="832"/>
      <c r="DW56" s="833"/>
      <c r="DX56" s="833"/>
      <c r="DY56" s="833"/>
      <c r="DZ56" s="834"/>
      <c r="EA56" s="248"/>
    </row>
    <row r="57" spans="1:131" s="249" customFormat="1" ht="26.25" customHeight="1" x14ac:dyDescent="0.15">
      <c r="A57" s="263">
        <v>30</v>
      </c>
      <c r="B57" s="803"/>
      <c r="C57" s="804"/>
      <c r="D57" s="804"/>
      <c r="E57" s="804"/>
      <c r="F57" s="804"/>
      <c r="G57" s="804"/>
      <c r="H57" s="804"/>
      <c r="I57" s="804"/>
      <c r="J57" s="804"/>
      <c r="K57" s="804"/>
      <c r="L57" s="804"/>
      <c r="M57" s="804"/>
      <c r="N57" s="804"/>
      <c r="O57" s="804"/>
      <c r="P57" s="805"/>
      <c r="Q57" s="881"/>
      <c r="R57" s="882"/>
      <c r="S57" s="882"/>
      <c r="T57" s="882"/>
      <c r="U57" s="882"/>
      <c r="V57" s="882"/>
      <c r="W57" s="882"/>
      <c r="X57" s="882"/>
      <c r="Y57" s="882"/>
      <c r="Z57" s="882"/>
      <c r="AA57" s="882"/>
      <c r="AB57" s="882"/>
      <c r="AC57" s="882"/>
      <c r="AD57" s="882"/>
      <c r="AE57" s="883"/>
      <c r="AF57" s="809"/>
      <c r="AG57" s="810"/>
      <c r="AH57" s="810"/>
      <c r="AI57" s="810"/>
      <c r="AJ57" s="811"/>
      <c r="AK57" s="884"/>
      <c r="AL57" s="882"/>
      <c r="AM57" s="882"/>
      <c r="AN57" s="882"/>
      <c r="AO57" s="882"/>
      <c r="AP57" s="882"/>
      <c r="AQ57" s="882"/>
      <c r="AR57" s="882"/>
      <c r="AS57" s="882"/>
      <c r="AT57" s="882"/>
      <c r="AU57" s="882"/>
      <c r="AV57" s="882"/>
      <c r="AW57" s="882"/>
      <c r="AX57" s="882"/>
      <c r="AY57" s="882"/>
      <c r="AZ57" s="885"/>
      <c r="BA57" s="885"/>
      <c r="BB57" s="885"/>
      <c r="BC57" s="885"/>
      <c r="BD57" s="885"/>
      <c r="BE57" s="876"/>
      <c r="BF57" s="876"/>
      <c r="BG57" s="876"/>
      <c r="BH57" s="876"/>
      <c r="BI57" s="877"/>
      <c r="BJ57" s="254"/>
      <c r="BK57" s="254"/>
      <c r="BL57" s="254"/>
      <c r="BM57" s="254"/>
      <c r="BN57" s="254"/>
      <c r="BO57" s="267"/>
      <c r="BP57" s="267"/>
      <c r="BQ57" s="264">
        <v>51</v>
      </c>
      <c r="BR57" s="265"/>
      <c r="BS57" s="816"/>
      <c r="BT57" s="817"/>
      <c r="BU57" s="817"/>
      <c r="BV57" s="817"/>
      <c r="BW57" s="817"/>
      <c r="BX57" s="817"/>
      <c r="BY57" s="817"/>
      <c r="BZ57" s="817"/>
      <c r="CA57" s="817"/>
      <c r="CB57" s="817"/>
      <c r="CC57" s="817"/>
      <c r="CD57" s="817"/>
      <c r="CE57" s="817"/>
      <c r="CF57" s="817"/>
      <c r="CG57" s="818"/>
      <c r="CH57" s="829"/>
      <c r="CI57" s="830"/>
      <c r="CJ57" s="830"/>
      <c r="CK57" s="830"/>
      <c r="CL57" s="831"/>
      <c r="CM57" s="829"/>
      <c r="CN57" s="830"/>
      <c r="CO57" s="830"/>
      <c r="CP57" s="830"/>
      <c r="CQ57" s="831"/>
      <c r="CR57" s="829"/>
      <c r="CS57" s="830"/>
      <c r="CT57" s="830"/>
      <c r="CU57" s="830"/>
      <c r="CV57" s="831"/>
      <c r="CW57" s="829"/>
      <c r="CX57" s="830"/>
      <c r="CY57" s="830"/>
      <c r="CZ57" s="830"/>
      <c r="DA57" s="831"/>
      <c r="DB57" s="829"/>
      <c r="DC57" s="830"/>
      <c r="DD57" s="830"/>
      <c r="DE57" s="830"/>
      <c r="DF57" s="831"/>
      <c r="DG57" s="829"/>
      <c r="DH57" s="830"/>
      <c r="DI57" s="830"/>
      <c r="DJ57" s="830"/>
      <c r="DK57" s="831"/>
      <c r="DL57" s="829"/>
      <c r="DM57" s="830"/>
      <c r="DN57" s="830"/>
      <c r="DO57" s="830"/>
      <c r="DP57" s="831"/>
      <c r="DQ57" s="829"/>
      <c r="DR57" s="830"/>
      <c r="DS57" s="830"/>
      <c r="DT57" s="830"/>
      <c r="DU57" s="831"/>
      <c r="DV57" s="832"/>
      <c r="DW57" s="833"/>
      <c r="DX57" s="833"/>
      <c r="DY57" s="833"/>
      <c r="DZ57" s="834"/>
      <c r="EA57" s="248"/>
    </row>
    <row r="58" spans="1:131" s="249" customFormat="1" ht="26.25" customHeight="1" x14ac:dyDescent="0.15">
      <c r="A58" s="263">
        <v>31</v>
      </c>
      <c r="B58" s="803"/>
      <c r="C58" s="804"/>
      <c r="D58" s="804"/>
      <c r="E58" s="804"/>
      <c r="F58" s="804"/>
      <c r="G58" s="804"/>
      <c r="H58" s="804"/>
      <c r="I58" s="804"/>
      <c r="J58" s="804"/>
      <c r="K58" s="804"/>
      <c r="L58" s="804"/>
      <c r="M58" s="804"/>
      <c r="N58" s="804"/>
      <c r="O58" s="804"/>
      <c r="P58" s="805"/>
      <c r="Q58" s="881"/>
      <c r="R58" s="882"/>
      <c r="S58" s="882"/>
      <c r="T58" s="882"/>
      <c r="U58" s="882"/>
      <c r="V58" s="882"/>
      <c r="W58" s="882"/>
      <c r="X58" s="882"/>
      <c r="Y58" s="882"/>
      <c r="Z58" s="882"/>
      <c r="AA58" s="882"/>
      <c r="AB58" s="882"/>
      <c r="AC58" s="882"/>
      <c r="AD58" s="882"/>
      <c r="AE58" s="883"/>
      <c r="AF58" s="809"/>
      <c r="AG58" s="810"/>
      <c r="AH58" s="810"/>
      <c r="AI58" s="810"/>
      <c r="AJ58" s="811"/>
      <c r="AK58" s="884"/>
      <c r="AL58" s="882"/>
      <c r="AM58" s="882"/>
      <c r="AN58" s="882"/>
      <c r="AO58" s="882"/>
      <c r="AP58" s="882"/>
      <c r="AQ58" s="882"/>
      <c r="AR58" s="882"/>
      <c r="AS58" s="882"/>
      <c r="AT58" s="882"/>
      <c r="AU58" s="882"/>
      <c r="AV58" s="882"/>
      <c r="AW58" s="882"/>
      <c r="AX58" s="882"/>
      <c r="AY58" s="882"/>
      <c r="AZ58" s="885"/>
      <c r="BA58" s="885"/>
      <c r="BB58" s="885"/>
      <c r="BC58" s="885"/>
      <c r="BD58" s="885"/>
      <c r="BE58" s="876"/>
      <c r="BF58" s="876"/>
      <c r="BG58" s="876"/>
      <c r="BH58" s="876"/>
      <c r="BI58" s="877"/>
      <c r="BJ58" s="254"/>
      <c r="BK58" s="254"/>
      <c r="BL58" s="254"/>
      <c r="BM58" s="254"/>
      <c r="BN58" s="254"/>
      <c r="BO58" s="267"/>
      <c r="BP58" s="267"/>
      <c r="BQ58" s="264">
        <v>52</v>
      </c>
      <c r="BR58" s="265"/>
      <c r="BS58" s="816"/>
      <c r="BT58" s="817"/>
      <c r="BU58" s="817"/>
      <c r="BV58" s="817"/>
      <c r="BW58" s="817"/>
      <c r="BX58" s="817"/>
      <c r="BY58" s="817"/>
      <c r="BZ58" s="817"/>
      <c r="CA58" s="817"/>
      <c r="CB58" s="817"/>
      <c r="CC58" s="817"/>
      <c r="CD58" s="817"/>
      <c r="CE58" s="817"/>
      <c r="CF58" s="817"/>
      <c r="CG58" s="818"/>
      <c r="CH58" s="829"/>
      <c r="CI58" s="830"/>
      <c r="CJ58" s="830"/>
      <c r="CK58" s="830"/>
      <c r="CL58" s="831"/>
      <c r="CM58" s="829"/>
      <c r="CN58" s="830"/>
      <c r="CO58" s="830"/>
      <c r="CP58" s="830"/>
      <c r="CQ58" s="831"/>
      <c r="CR58" s="829"/>
      <c r="CS58" s="830"/>
      <c r="CT58" s="830"/>
      <c r="CU58" s="830"/>
      <c r="CV58" s="831"/>
      <c r="CW58" s="829"/>
      <c r="CX58" s="830"/>
      <c r="CY58" s="830"/>
      <c r="CZ58" s="830"/>
      <c r="DA58" s="831"/>
      <c r="DB58" s="829"/>
      <c r="DC58" s="830"/>
      <c r="DD58" s="830"/>
      <c r="DE58" s="830"/>
      <c r="DF58" s="831"/>
      <c r="DG58" s="829"/>
      <c r="DH58" s="830"/>
      <c r="DI58" s="830"/>
      <c r="DJ58" s="830"/>
      <c r="DK58" s="831"/>
      <c r="DL58" s="829"/>
      <c r="DM58" s="830"/>
      <c r="DN58" s="830"/>
      <c r="DO58" s="830"/>
      <c r="DP58" s="831"/>
      <c r="DQ58" s="829"/>
      <c r="DR58" s="830"/>
      <c r="DS58" s="830"/>
      <c r="DT58" s="830"/>
      <c r="DU58" s="831"/>
      <c r="DV58" s="832"/>
      <c r="DW58" s="833"/>
      <c r="DX58" s="833"/>
      <c r="DY58" s="833"/>
      <c r="DZ58" s="834"/>
      <c r="EA58" s="248"/>
    </row>
    <row r="59" spans="1:131" s="249" customFormat="1" ht="26.25" customHeight="1" x14ac:dyDescent="0.15">
      <c r="A59" s="263">
        <v>32</v>
      </c>
      <c r="B59" s="803"/>
      <c r="C59" s="804"/>
      <c r="D59" s="804"/>
      <c r="E59" s="804"/>
      <c r="F59" s="804"/>
      <c r="G59" s="804"/>
      <c r="H59" s="804"/>
      <c r="I59" s="804"/>
      <c r="J59" s="804"/>
      <c r="K59" s="804"/>
      <c r="L59" s="804"/>
      <c r="M59" s="804"/>
      <c r="N59" s="804"/>
      <c r="O59" s="804"/>
      <c r="P59" s="805"/>
      <c r="Q59" s="881"/>
      <c r="R59" s="882"/>
      <c r="S59" s="882"/>
      <c r="T59" s="882"/>
      <c r="U59" s="882"/>
      <c r="V59" s="882"/>
      <c r="W59" s="882"/>
      <c r="X59" s="882"/>
      <c r="Y59" s="882"/>
      <c r="Z59" s="882"/>
      <c r="AA59" s="882"/>
      <c r="AB59" s="882"/>
      <c r="AC59" s="882"/>
      <c r="AD59" s="882"/>
      <c r="AE59" s="883"/>
      <c r="AF59" s="809"/>
      <c r="AG59" s="810"/>
      <c r="AH59" s="810"/>
      <c r="AI59" s="810"/>
      <c r="AJ59" s="811"/>
      <c r="AK59" s="884"/>
      <c r="AL59" s="882"/>
      <c r="AM59" s="882"/>
      <c r="AN59" s="882"/>
      <c r="AO59" s="882"/>
      <c r="AP59" s="882"/>
      <c r="AQ59" s="882"/>
      <c r="AR59" s="882"/>
      <c r="AS59" s="882"/>
      <c r="AT59" s="882"/>
      <c r="AU59" s="882"/>
      <c r="AV59" s="882"/>
      <c r="AW59" s="882"/>
      <c r="AX59" s="882"/>
      <c r="AY59" s="882"/>
      <c r="AZ59" s="885"/>
      <c r="BA59" s="885"/>
      <c r="BB59" s="885"/>
      <c r="BC59" s="885"/>
      <c r="BD59" s="885"/>
      <c r="BE59" s="876"/>
      <c r="BF59" s="876"/>
      <c r="BG59" s="876"/>
      <c r="BH59" s="876"/>
      <c r="BI59" s="877"/>
      <c r="BJ59" s="254"/>
      <c r="BK59" s="254"/>
      <c r="BL59" s="254"/>
      <c r="BM59" s="254"/>
      <c r="BN59" s="254"/>
      <c r="BO59" s="267"/>
      <c r="BP59" s="267"/>
      <c r="BQ59" s="264">
        <v>53</v>
      </c>
      <c r="BR59" s="265"/>
      <c r="BS59" s="816"/>
      <c r="BT59" s="817"/>
      <c r="BU59" s="817"/>
      <c r="BV59" s="817"/>
      <c r="BW59" s="817"/>
      <c r="BX59" s="817"/>
      <c r="BY59" s="817"/>
      <c r="BZ59" s="817"/>
      <c r="CA59" s="817"/>
      <c r="CB59" s="817"/>
      <c r="CC59" s="817"/>
      <c r="CD59" s="817"/>
      <c r="CE59" s="817"/>
      <c r="CF59" s="817"/>
      <c r="CG59" s="818"/>
      <c r="CH59" s="829"/>
      <c r="CI59" s="830"/>
      <c r="CJ59" s="830"/>
      <c r="CK59" s="830"/>
      <c r="CL59" s="831"/>
      <c r="CM59" s="829"/>
      <c r="CN59" s="830"/>
      <c r="CO59" s="830"/>
      <c r="CP59" s="830"/>
      <c r="CQ59" s="831"/>
      <c r="CR59" s="829"/>
      <c r="CS59" s="830"/>
      <c r="CT59" s="830"/>
      <c r="CU59" s="830"/>
      <c r="CV59" s="831"/>
      <c r="CW59" s="829"/>
      <c r="CX59" s="830"/>
      <c r="CY59" s="830"/>
      <c r="CZ59" s="830"/>
      <c r="DA59" s="831"/>
      <c r="DB59" s="829"/>
      <c r="DC59" s="830"/>
      <c r="DD59" s="830"/>
      <c r="DE59" s="830"/>
      <c r="DF59" s="831"/>
      <c r="DG59" s="829"/>
      <c r="DH59" s="830"/>
      <c r="DI59" s="830"/>
      <c r="DJ59" s="830"/>
      <c r="DK59" s="831"/>
      <c r="DL59" s="829"/>
      <c r="DM59" s="830"/>
      <c r="DN59" s="830"/>
      <c r="DO59" s="830"/>
      <c r="DP59" s="831"/>
      <c r="DQ59" s="829"/>
      <c r="DR59" s="830"/>
      <c r="DS59" s="830"/>
      <c r="DT59" s="830"/>
      <c r="DU59" s="831"/>
      <c r="DV59" s="832"/>
      <c r="DW59" s="833"/>
      <c r="DX59" s="833"/>
      <c r="DY59" s="833"/>
      <c r="DZ59" s="834"/>
      <c r="EA59" s="248"/>
    </row>
    <row r="60" spans="1:131" s="249" customFormat="1" ht="26.25" customHeight="1" x14ac:dyDescent="0.15">
      <c r="A60" s="263">
        <v>33</v>
      </c>
      <c r="B60" s="803"/>
      <c r="C60" s="804"/>
      <c r="D60" s="804"/>
      <c r="E60" s="804"/>
      <c r="F60" s="804"/>
      <c r="G60" s="804"/>
      <c r="H60" s="804"/>
      <c r="I60" s="804"/>
      <c r="J60" s="804"/>
      <c r="K60" s="804"/>
      <c r="L60" s="804"/>
      <c r="M60" s="804"/>
      <c r="N60" s="804"/>
      <c r="O60" s="804"/>
      <c r="P60" s="805"/>
      <c r="Q60" s="881"/>
      <c r="R60" s="882"/>
      <c r="S60" s="882"/>
      <c r="T60" s="882"/>
      <c r="U60" s="882"/>
      <c r="V60" s="882"/>
      <c r="W60" s="882"/>
      <c r="X60" s="882"/>
      <c r="Y60" s="882"/>
      <c r="Z60" s="882"/>
      <c r="AA60" s="882"/>
      <c r="AB60" s="882"/>
      <c r="AC60" s="882"/>
      <c r="AD60" s="882"/>
      <c r="AE60" s="883"/>
      <c r="AF60" s="809"/>
      <c r="AG60" s="810"/>
      <c r="AH60" s="810"/>
      <c r="AI60" s="810"/>
      <c r="AJ60" s="811"/>
      <c r="AK60" s="884"/>
      <c r="AL60" s="882"/>
      <c r="AM60" s="882"/>
      <c r="AN60" s="882"/>
      <c r="AO60" s="882"/>
      <c r="AP60" s="882"/>
      <c r="AQ60" s="882"/>
      <c r="AR60" s="882"/>
      <c r="AS60" s="882"/>
      <c r="AT60" s="882"/>
      <c r="AU60" s="882"/>
      <c r="AV60" s="882"/>
      <c r="AW60" s="882"/>
      <c r="AX60" s="882"/>
      <c r="AY60" s="882"/>
      <c r="AZ60" s="885"/>
      <c r="BA60" s="885"/>
      <c r="BB60" s="885"/>
      <c r="BC60" s="885"/>
      <c r="BD60" s="885"/>
      <c r="BE60" s="876"/>
      <c r="BF60" s="876"/>
      <c r="BG60" s="876"/>
      <c r="BH60" s="876"/>
      <c r="BI60" s="877"/>
      <c r="BJ60" s="254"/>
      <c r="BK60" s="254"/>
      <c r="BL60" s="254"/>
      <c r="BM60" s="254"/>
      <c r="BN60" s="254"/>
      <c r="BO60" s="267"/>
      <c r="BP60" s="267"/>
      <c r="BQ60" s="264">
        <v>54</v>
      </c>
      <c r="BR60" s="265"/>
      <c r="BS60" s="816"/>
      <c r="BT60" s="817"/>
      <c r="BU60" s="817"/>
      <c r="BV60" s="817"/>
      <c r="BW60" s="817"/>
      <c r="BX60" s="817"/>
      <c r="BY60" s="817"/>
      <c r="BZ60" s="817"/>
      <c r="CA60" s="817"/>
      <c r="CB60" s="817"/>
      <c r="CC60" s="817"/>
      <c r="CD60" s="817"/>
      <c r="CE60" s="817"/>
      <c r="CF60" s="817"/>
      <c r="CG60" s="818"/>
      <c r="CH60" s="829"/>
      <c r="CI60" s="830"/>
      <c r="CJ60" s="830"/>
      <c r="CK60" s="830"/>
      <c r="CL60" s="831"/>
      <c r="CM60" s="829"/>
      <c r="CN60" s="830"/>
      <c r="CO60" s="830"/>
      <c r="CP60" s="830"/>
      <c r="CQ60" s="831"/>
      <c r="CR60" s="829"/>
      <c r="CS60" s="830"/>
      <c r="CT60" s="830"/>
      <c r="CU60" s="830"/>
      <c r="CV60" s="831"/>
      <c r="CW60" s="829"/>
      <c r="CX60" s="830"/>
      <c r="CY60" s="830"/>
      <c r="CZ60" s="830"/>
      <c r="DA60" s="831"/>
      <c r="DB60" s="829"/>
      <c r="DC60" s="830"/>
      <c r="DD60" s="830"/>
      <c r="DE60" s="830"/>
      <c r="DF60" s="831"/>
      <c r="DG60" s="829"/>
      <c r="DH60" s="830"/>
      <c r="DI60" s="830"/>
      <c r="DJ60" s="830"/>
      <c r="DK60" s="831"/>
      <c r="DL60" s="829"/>
      <c r="DM60" s="830"/>
      <c r="DN60" s="830"/>
      <c r="DO60" s="830"/>
      <c r="DP60" s="831"/>
      <c r="DQ60" s="829"/>
      <c r="DR60" s="830"/>
      <c r="DS60" s="830"/>
      <c r="DT60" s="830"/>
      <c r="DU60" s="831"/>
      <c r="DV60" s="832"/>
      <c r="DW60" s="833"/>
      <c r="DX60" s="833"/>
      <c r="DY60" s="833"/>
      <c r="DZ60" s="834"/>
      <c r="EA60" s="248"/>
    </row>
    <row r="61" spans="1:131" s="249" customFormat="1" ht="26.25" customHeight="1" thickBot="1" x14ac:dyDescent="0.2">
      <c r="A61" s="263">
        <v>34</v>
      </c>
      <c r="B61" s="803"/>
      <c r="C61" s="804"/>
      <c r="D61" s="804"/>
      <c r="E61" s="804"/>
      <c r="F61" s="804"/>
      <c r="G61" s="804"/>
      <c r="H61" s="804"/>
      <c r="I61" s="804"/>
      <c r="J61" s="804"/>
      <c r="K61" s="804"/>
      <c r="L61" s="804"/>
      <c r="M61" s="804"/>
      <c r="N61" s="804"/>
      <c r="O61" s="804"/>
      <c r="P61" s="805"/>
      <c r="Q61" s="881"/>
      <c r="R61" s="882"/>
      <c r="S61" s="882"/>
      <c r="T61" s="882"/>
      <c r="U61" s="882"/>
      <c r="V61" s="882"/>
      <c r="W61" s="882"/>
      <c r="X61" s="882"/>
      <c r="Y61" s="882"/>
      <c r="Z61" s="882"/>
      <c r="AA61" s="882"/>
      <c r="AB61" s="882"/>
      <c r="AC61" s="882"/>
      <c r="AD61" s="882"/>
      <c r="AE61" s="883"/>
      <c r="AF61" s="809"/>
      <c r="AG61" s="810"/>
      <c r="AH61" s="810"/>
      <c r="AI61" s="810"/>
      <c r="AJ61" s="811"/>
      <c r="AK61" s="884"/>
      <c r="AL61" s="882"/>
      <c r="AM61" s="882"/>
      <c r="AN61" s="882"/>
      <c r="AO61" s="882"/>
      <c r="AP61" s="882"/>
      <c r="AQ61" s="882"/>
      <c r="AR61" s="882"/>
      <c r="AS61" s="882"/>
      <c r="AT61" s="882"/>
      <c r="AU61" s="882"/>
      <c r="AV61" s="882"/>
      <c r="AW61" s="882"/>
      <c r="AX61" s="882"/>
      <c r="AY61" s="882"/>
      <c r="AZ61" s="885"/>
      <c r="BA61" s="885"/>
      <c r="BB61" s="885"/>
      <c r="BC61" s="885"/>
      <c r="BD61" s="885"/>
      <c r="BE61" s="876"/>
      <c r="BF61" s="876"/>
      <c r="BG61" s="876"/>
      <c r="BH61" s="876"/>
      <c r="BI61" s="877"/>
      <c r="BJ61" s="254"/>
      <c r="BK61" s="254"/>
      <c r="BL61" s="254"/>
      <c r="BM61" s="254"/>
      <c r="BN61" s="254"/>
      <c r="BO61" s="267"/>
      <c r="BP61" s="267"/>
      <c r="BQ61" s="264">
        <v>55</v>
      </c>
      <c r="BR61" s="265"/>
      <c r="BS61" s="816"/>
      <c r="BT61" s="817"/>
      <c r="BU61" s="817"/>
      <c r="BV61" s="817"/>
      <c r="BW61" s="817"/>
      <c r="BX61" s="817"/>
      <c r="BY61" s="817"/>
      <c r="BZ61" s="817"/>
      <c r="CA61" s="817"/>
      <c r="CB61" s="817"/>
      <c r="CC61" s="817"/>
      <c r="CD61" s="817"/>
      <c r="CE61" s="817"/>
      <c r="CF61" s="817"/>
      <c r="CG61" s="818"/>
      <c r="CH61" s="829"/>
      <c r="CI61" s="830"/>
      <c r="CJ61" s="830"/>
      <c r="CK61" s="830"/>
      <c r="CL61" s="831"/>
      <c r="CM61" s="829"/>
      <c r="CN61" s="830"/>
      <c r="CO61" s="830"/>
      <c r="CP61" s="830"/>
      <c r="CQ61" s="831"/>
      <c r="CR61" s="829"/>
      <c r="CS61" s="830"/>
      <c r="CT61" s="830"/>
      <c r="CU61" s="830"/>
      <c r="CV61" s="831"/>
      <c r="CW61" s="829"/>
      <c r="CX61" s="830"/>
      <c r="CY61" s="830"/>
      <c r="CZ61" s="830"/>
      <c r="DA61" s="831"/>
      <c r="DB61" s="829"/>
      <c r="DC61" s="830"/>
      <c r="DD61" s="830"/>
      <c r="DE61" s="830"/>
      <c r="DF61" s="831"/>
      <c r="DG61" s="829"/>
      <c r="DH61" s="830"/>
      <c r="DI61" s="830"/>
      <c r="DJ61" s="830"/>
      <c r="DK61" s="831"/>
      <c r="DL61" s="829"/>
      <c r="DM61" s="830"/>
      <c r="DN61" s="830"/>
      <c r="DO61" s="830"/>
      <c r="DP61" s="831"/>
      <c r="DQ61" s="829"/>
      <c r="DR61" s="830"/>
      <c r="DS61" s="830"/>
      <c r="DT61" s="830"/>
      <c r="DU61" s="831"/>
      <c r="DV61" s="832"/>
      <c r="DW61" s="833"/>
      <c r="DX61" s="833"/>
      <c r="DY61" s="833"/>
      <c r="DZ61" s="834"/>
      <c r="EA61" s="248"/>
    </row>
    <row r="62" spans="1:131" s="249" customFormat="1" ht="26.25" customHeight="1" x14ac:dyDescent="0.15">
      <c r="A62" s="263">
        <v>35</v>
      </c>
      <c r="B62" s="803"/>
      <c r="C62" s="804"/>
      <c r="D62" s="804"/>
      <c r="E62" s="804"/>
      <c r="F62" s="804"/>
      <c r="G62" s="804"/>
      <c r="H62" s="804"/>
      <c r="I62" s="804"/>
      <c r="J62" s="804"/>
      <c r="K62" s="804"/>
      <c r="L62" s="804"/>
      <c r="M62" s="804"/>
      <c r="N62" s="804"/>
      <c r="O62" s="804"/>
      <c r="P62" s="805"/>
      <c r="Q62" s="881"/>
      <c r="R62" s="882"/>
      <c r="S62" s="882"/>
      <c r="T62" s="882"/>
      <c r="U62" s="882"/>
      <c r="V62" s="882"/>
      <c r="W62" s="882"/>
      <c r="X62" s="882"/>
      <c r="Y62" s="882"/>
      <c r="Z62" s="882"/>
      <c r="AA62" s="882"/>
      <c r="AB62" s="882"/>
      <c r="AC62" s="882"/>
      <c r="AD62" s="882"/>
      <c r="AE62" s="883"/>
      <c r="AF62" s="809"/>
      <c r="AG62" s="810"/>
      <c r="AH62" s="810"/>
      <c r="AI62" s="810"/>
      <c r="AJ62" s="811"/>
      <c r="AK62" s="884"/>
      <c r="AL62" s="882"/>
      <c r="AM62" s="882"/>
      <c r="AN62" s="882"/>
      <c r="AO62" s="882"/>
      <c r="AP62" s="882"/>
      <c r="AQ62" s="882"/>
      <c r="AR62" s="882"/>
      <c r="AS62" s="882"/>
      <c r="AT62" s="882"/>
      <c r="AU62" s="882"/>
      <c r="AV62" s="882"/>
      <c r="AW62" s="882"/>
      <c r="AX62" s="882"/>
      <c r="AY62" s="882"/>
      <c r="AZ62" s="885"/>
      <c r="BA62" s="885"/>
      <c r="BB62" s="885"/>
      <c r="BC62" s="885"/>
      <c r="BD62" s="885"/>
      <c r="BE62" s="876"/>
      <c r="BF62" s="876"/>
      <c r="BG62" s="876"/>
      <c r="BH62" s="876"/>
      <c r="BI62" s="877"/>
      <c r="BJ62" s="893" t="s">
        <v>405</v>
      </c>
      <c r="BK62" s="854"/>
      <c r="BL62" s="854"/>
      <c r="BM62" s="854"/>
      <c r="BN62" s="855"/>
      <c r="BO62" s="267"/>
      <c r="BP62" s="267"/>
      <c r="BQ62" s="264">
        <v>56</v>
      </c>
      <c r="BR62" s="265"/>
      <c r="BS62" s="816"/>
      <c r="BT62" s="817"/>
      <c r="BU62" s="817"/>
      <c r="BV62" s="817"/>
      <c r="BW62" s="817"/>
      <c r="BX62" s="817"/>
      <c r="BY62" s="817"/>
      <c r="BZ62" s="817"/>
      <c r="CA62" s="817"/>
      <c r="CB62" s="817"/>
      <c r="CC62" s="817"/>
      <c r="CD62" s="817"/>
      <c r="CE62" s="817"/>
      <c r="CF62" s="817"/>
      <c r="CG62" s="818"/>
      <c r="CH62" s="829"/>
      <c r="CI62" s="830"/>
      <c r="CJ62" s="830"/>
      <c r="CK62" s="830"/>
      <c r="CL62" s="831"/>
      <c r="CM62" s="829"/>
      <c r="CN62" s="830"/>
      <c r="CO62" s="830"/>
      <c r="CP62" s="830"/>
      <c r="CQ62" s="831"/>
      <c r="CR62" s="829"/>
      <c r="CS62" s="830"/>
      <c r="CT62" s="830"/>
      <c r="CU62" s="830"/>
      <c r="CV62" s="831"/>
      <c r="CW62" s="829"/>
      <c r="CX62" s="830"/>
      <c r="CY62" s="830"/>
      <c r="CZ62" s="830"/>
      <c r="DA62" s="831"/>
      <c r="DB62" s="829"/>
      <c r="DC62" s="830"/>
      <c r="DD62" s="830"/>
      <c r="DE62" s="830"/>
      <c r="DF62" s="831"/>
      <c r="DG62" s="829"/>
      <c r="DH62" s="830"/>
      <c r="DI62" s="830"/>
      <c r="DJ62" s="830"/>
      <c r="DK62" s="831"/>
      <c r="DL62" s="829"/>
      <c r="DM62" s="830"/>
      <c r="DN62" s="830"/>
      <c r="DO62" s="830"/>
      <c r="DP62" s="831"/>
      <c r="DQ62" s="829"/>
      <c r="DR62" s="830"/>
      <c r="DS62" s="830"/>
      <c r="DT62" s="830"/>
      <c r="DU62" s="831"/>
      <c r="DV62" s="832"/>
      <c r="DW62" s="833"/>
      <c r="DX62" s="833"/>
      <c r="DY62" s="833"/>
      <c r="DZ62" s="834"/>
      <c r="EA62" s="248"/>
    </row>
    <row r="63" spans="1:131" s="249" customFormat="1" ht="26.25" customHeight="1" thickBot="1" x14ac:dyDescent="0.2">
      <c r="A63" s="266" t="s">
        <v>387</v>
      </c>
      <c r="B63" s="838" t="s">
        <v>406</v>
      </c>
      <c r="C63" s="839"/>
      <c r="D63" s="839"/>
      <c r="E63" s="839"/>
      <c r="F63" s="839"/>
      <c r="G63" s="839"/>
      <c r="H63" s="839"/>
      <c r="I63" s="839"/>
      <c r="J63" s="839"/>
      <c r="K63" s="839"/>
      <c r="L63" s="839"/>
      <c r="M63" s="839"/>
      <c r="N63" s="839"/>
      <c r="O63" s="839"/>
      <c r="P63" s="840"/>
      <c r="Q63" s="886"/>
      <c r="R63" s="887"/>
      <c r="S63" s="887"/>
      <c r="T63" s="887"/>
      <c r="U63" s="887"/>
      <c r="V63" s="887"/>
      <c r="W63" s="887"/>
      <c r="X63" s="887"/>
      <c r="Y63" s="887"/>
      <c r="Z63" s="887"/>
      <c r="AA63" s="887"/>
      <c r="AB63" s="887"/>
      <c r="AC63" s="887"/>
      <c r="AD63" s="887"/>
      <c r="AE63" s="888"/>
      <c r="AF63" s="889">
        <v>47</v>
      </c>
      <c r="AG63" s="890"/>
      <c r="AH63" s="890"/>
      <c r="AI63" s="890"/>
      <c r="AJ63" s="891"/>
      <c r="AK63" s="892"/>
      <c r="AL63" s="887"/>
      <c r="AM63" s="887"/>
      <c r="AN63" s="887"/>
      <c r="AO63" s="887"/>
      <c r="AP63" s="890">
        <f>SUM(AP28:AT31)</f>
        <v>81</v>
      </c>
      <c r="AQ63" s="890"/>
      <c r="AR63" s="890"/>
      <c r="AS63" s="890"/>
      <c r="AT63" s="890"/>
      <c r="AU63" s="890">
        <f>SUM(AU28:AY31)</f>
        <v>0</v>
      </c>
      <c r="AV63" s="890"/>
      <c r="AW63" s="890"/>
      <c r="AX63" s="890"/>
      <c r="AY63" s="890"/>
      <c r="AZ63" s="894"/>
      <c r="BA63" s="894"/>
      <c r="BB63" s="894"/>
      <c r="BC63" s="894"/>
      <c r="BD63" s="894"/>
      <c r="BE63" s="895"/>
      <c r="BF63" s="895"/>
      <c r="BG63" s="895"/>
      <c r="BH63" s="895"/>
      <c r="BI63" s="896"/>
      <c r="BJ63" s="897" t="s">
        <v>407</v>
      </c>
      <c r="BK63" s="898"/>
      <c r="BL63" s="898"/>
      <c r="BM63" s="898"/>
      <c r="BN63" s="899"/>
      <c r="BO63" s="267"/>
      <c r="BP63" s="267"/>
      <c r="BQ63" s="264">
        <v>57</v>
      </c>
      <c r="BR63" s="265"/>
      <c r="BS63" s="816"/>
      <c r="BT63" s="817"/>
      <c r="BU63" s="817"/>
      <c r="BV63" s="817"/>
      <c r="BW63" s="817"/>
      <c r="BX63" s="817"/>
      <c r="BY63" s="817"/>
      <c r="BZ63" s="817"/>
      <c r="CA63" s="817"/>
      <c r="CB63" s="817"/>
      <c r="CC63" s="817"/>
      <c r="CD63" s="817"/>
      <c r="CE63" s="817"/>
      <c r="CF63" s="817"/>
      <c r="CG63" s="818"/>
      <c r="CH63" s="829"/>
      <c r="CI63" s="830"/>
      <c r="CJ63" s="830"/>
      <c r="CK63" s="830"/>
      <c r="CL63" s="831"/>
      <c r="CM63" s="829"/>
      <c r="CN63" s="830"/>
      <c r="CO63" s="830"/>
      <c r="CP63" s="830"/>
      <c r="CQ63" s="831"/>
      <c r="CR63" s="829"/>
      <c r="CS63" s="830"/>
      <c r="CT63" s="830"/>
      <c r="CU63" s="830"/>
      <c r="CV63" s="831"/>
      <c r="CW63" s="829"/>
      <c r="CX63" s="830"/>
      <c r="CY63" s="830"/>
      <c r="CZ63" s="830"/>
      <c r="DA63" s="831"/>
      <c r="DB63" s="829"/>
      <c r="DC63" s="830"/>
      <c r="DD63" s="830"/>
      <c r="DE63" s="830"/>
      <c r="DF63" s="831"/>
      <c r="DG63" s="829"/>
      <c r="DH63" s="830"/>
      <c r="DI63" s="830"/>
      <c r="DJ63" s="830"/>
      <c r="DK63" s="831"/>
      <c r="DL63" s="829"/>
      <c r="DM63" s="830"/>
      <c r="DN63" s="830"/>
      <c r="DO63" s="830"/>
      <c r="DP63" s="831"/>
      <c r="DQ63" s="829"/>
      <c r="DR63" s="830"/>
      <c r="DS63" s="830"/>
      <c r="DT63" s="830"/>
      <c r="DU63" s="831"/>
      <c r="DV63" s="832"/>
      <c r="DW63" s="833"/>
      <c r="DX63" s="833"/>
      <c r="DY63" s="833"/>
      <c r="DZ63" s="834"/>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816"/>
      <c r="BT64" s="817"/>
      <c r="BU64" s="817"/>
      <c r="BV64" s="817"/>
      <c r="BW64" s="817"/>
      <c r="BX64" s="817"/>
      <c r="BY64" s="817"/>
      <c r="BZ64" s="817"/>
      <c r="CA64" s="817"/>
      <c r="CB64" s="817"/>
      <c r="CC64" s="817"/>
      <c r="CD64" s="817"/>
      <c r="CE64" s="817"/>
      <c r="CF64" s="817"/>
      <c r="CG64" s="818"/>
      <c r="CH64" s="829"/>
      <c r="CI64" s="830"/>
      <c r="CJ64" s="830"/>
      <c r="CK64" s="830"/>
      <c r="CL64" s="831"/>
      <c r="CM64" s="829"/>
      <c r="CN64" s="830"/>
      <c r="CO64" s="830"/>
      <c r="CP64" s="830"/>
      <c r="CQ64" s="831"/>
      <c r="CR64" s="829"/>
      <c r="CS64" s="830"/>
      <c r="CT64" s="830"/>
      <c r="CU64" s="830"/>
      <c r="CV64" s="831"/>
      <c r="CW64" s="829"/>
      <c r="CX64" s="830"/>
      <c r="CY64" s="830"/>
      <c r="CZ64" s="830"/>
      <c r="DA64" s="831"/>
      <c r="DB64" s="829"/>
      <c r="DC64" s="830"/>
      <c r="DD64" s="830"/>
      <c r="DE64" s="830"/>
      <c r="DF64" s="831"/>
      <c r="DG64" s="829"/>
      <c r="DH64" s="830"/>
      <c r="DI64" s="830"/>
      <c r="DJ64" s="830"/>
      <c r="DK64" s="831"/>
      <c r="DL64" s="829"/>
      <c r="DM64" s="830"/>
      <c r="DN64" s="830"/>
      <c r="DO64" s="830"/>
      <c r="DP64" s="831"/>
      <c r="DQ64" s="829"/>
      <c r="DR64" s="830"/>
      <c r="DS64" s="830"/>
      <c r="DT64" s="830"/>
      <c r="DU64" s="831"/>
      <c r="DV64" s="832"/>
      <c r="DW64" s="833"/>
      <c r="DX64" s="833"/>
      <c r="DY64" s="833"/>
      <c r="DZ64" s="834"/>
      <c r="EA64" s="248"/>
    </row>
    <row r="65" spans="1:131" s="249" customFormat="1" ht="26.25" customHeight="1" thickBot="1" x14ac:dyDescent="0.2">
      <c r="A65" s="254" t="s">
        <v>408</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816"/>
      <c r="BT65" s="817"/>
      <c r="BU65" s="817"/>
      <c r="BV65" s="817"/>
      <c r="BW65" s="817"/>
      <c r="BX65" s="817"/>
      <c r="BY65" s="817"/>
      <c r="BZ65" s="817"/>
      <c r="CA65" s="817"/>
      <c r="CB65" s="817"/>
      <c r="CC65" s="817"/>
      <c r="CD65" s="817"/>
      <c r="CE65" s="817"/>
      <c r="CF65" s="817"/>
      <c r="CG65" s="818"/>
      <c r="CH65" s="829"/>
      <c r="CI65" s="830"/>
      <c r="CJ65" s="830"/>
      <c r="CK65" s="830"/>
      <c r="CL65" s="831"/>
      <c r="CM65" s="829"/>
      <c r="CN65" s="830"/>
      <c r="CO65" s="830"/>
      <c r="CP65" s="830"/>
      <c r="CQ65" s="831"/>
      <c r="CR65" s="829"/>
      <c r="CS65" s="830"/>
      <c r="CT65" s="830"/>
      <c r="CU65" s="830"/>
      <c r="CV65" s="831"/>
      <c r="CW65" s="829"/>
      <c r="CX65" s="830"/>
      <c r="CY65" s="830"/>
      <c r="CZ65" s="830"/>
      <c r="DA65" s="831"/>
      <c r="DB65" s="829"/>
      <c r="DC65" s="830"/>
      <c r="DD65" s="830"/>
      <c r="DE65" s="830"/>
      <c r="DF65" s="831"/>
      <c r="DG65" s="829"/>
      <c r="DH65" s="830"/>
      <c r="DI65" s="830"/>
      <c r="DJ65" s="830"/>
      <c r="DK65" s="831"/>
      <c r="DL65" s="829"/>
      <c r="DM65" s="830"/>
      <c r="DN65" s="830"/>
      <c r="DO65" s="830"/>
      <c r="DP65" s="831"/>
      <c r="DQ65" s="829"/>
      <c r="DR65" s="830"/>
      <c r="DS65" s="830"/>
      <c r="DT65" s="830"/>
      <c r="DU65" s="831"/>
      <c r="DV65" s="832"/>
      <c r="DW65" s="833"/>
      <c r="DX65" s="833"/>
      <c r="DY65" s="833"/>
      <c r="DZ65" s="834"/>
      <c r="EA65" s="248"/>
    </row>
    <row r="66" spans="1:131" s="249" customFormat="1" ht="26.25" customHeight="1" x14ac:dyDescent="0.15">
      <c r="A66" s="788" t="s">
        <v>409</v>
      </c>
      <c r="B66" s="789"/>
      <c r="C66" s="789"/>
      <c r="D66" s="789"/>
      <c r="E66" s="789"/>
      <c r="F66" s="789"/>
      <c r="G66" s="789"/>
      <c r="H66" s="789"/>
      <c r="I66" s="789"/>
      <c r="J66" s="789"/>
      <c r="K66" s="789"/>
      <c r="L66" s="789"/>
      <c r="M66" s="789"/>
      <c r="N66" s="789"/>
      <c r="O66" s="789"/>
      <c r="P66" s="790"/>
      <c r="Q66" s="765" t="s">
        <v>410</v>
      </c>
      <c r="R66" s="766"/>
      <c r="S66" s="766"/>
      <c r="T66" s="766"/>
      <c r="U66" s="767"/>
      <c r="V66" s="765" t="s">
        <v>411</v>
      </c>
      <c r="W66" s="766"/>
      <c r="X66" s="766"/>
      <c r="Y66" s="766"/>
      <c r="Z66" s="767"/>
      <c r="AA66" s="765" t="s">
        <v>412</v>
      </c>
      <c r="AB66" s="766"/>
      <c r="AC66" s="766"/>
      <c r="AD66" s="766"/>
      <c r="AE66" s="767"/>
      <c r="AF66" s="900" t="s">
        <v>413</v>
      </c>
      <c r="AG66" s="861"/>
      <c r="AH66" s="861"/>
      <c r="AI66" s="861"/>
      <c r="AJ66" s="901"/>
      <c r="AK66" s="765" t="s">
        <v>414</v>
      </c>
      <c r="AL66" s="789"/>
      <c r="AM66" s="789"/>
      <c r="AN66" s="789"/>
      <c r="AO66" s="790"/>
      <c r="AP66" s="765" t="s">
        <v>415</v>
      </c>
      <c r="AQ66" s="766"/>
      <c r="AR66" s="766"/>
      <c r="AS66" s="766"/>
      <c r="AT66" s="767"/>
      <c r="AU66" s="765" t="s">
        <v>416</v>
      </c>
      <c r="AV66" s="766"/>
      <c r="AW66" s="766"/>
      <c r="AX66" s="766"/>
      <c r="AY66" s="767"/>
      <c r="AZ66" s="765" t="s">
        <v>375</v>
      </c>
      <c r="BA66" s="766"/>
      <c r="BB66" s="766"/>
      <c r="BC66" s="766"/>
      <c r="BD66" s="777"/>
      <c r="BE66" s="267"/>
      <c r="BF66" s="267"/>
      <c r="BG66" s="267"/>
      <c r="BH66" s="267"/>
      <c r="BI66" s="267"/>
      <c r="BJ66" s="267"/>
      <c r="BK66" s="267"/>
      <c r="BL66" s="267"/>
      <c r="BM66" s="267"/>
      <c r="BN66" s="267"/>
      <c r="BO66" s="267"/>
      <c r="BP66" s="267"/>
      <c r="BQ66" s="264">
        <v>60</v>
      </c>
      <c r="BR66" s="269"/>
      <c r="BS66" s="911"/>
      <c r="BT66" s="912"/>
      <c r="BU66" s="912"/>
      <c r="BV66" s="912"/>
      <c r="BW66" s="912"/>
      <c r="BX66" s="912"/>
      <c r="BY66" s="912"/>
      <c r="BZ66" s="912"/>
      <c r="CA66" s="912"/>
      <c r="CB66" s="912"/>
      <c r="CC66" s="912"/>
      <c r="CD66" s="912"/>
      <c r="CE66" s="912"/>
      <c r="CF66" s="912"/>
      <c r="CG66" s="913"/>
      <c r="CH66" s="908"/>
      <c r="CI66" s="909"/>
      <c r="CJ66" s="909"/>
      <c r="CK66" s="909"/>
      <c r="CL66" s="910"/>
      <c r="CM66" s="908"/>
      <c r="CN66" s="909"/>
      <c r="CO66" s="909"/>
      <c r="CP66" s="909"/>
      <c r="CQ66" s="910"/>
      <c r="CR66" s="908"/>
      <c r="CS66" s="909"/>
      <c r="CT66" s="909"/>
      <c r="CU66" s="909"/>
      <c r="CV66" s="910"/>
      <c r="CW66" s="908"/>
      <c r="CX66" s="909"/>
      <c r="CY66" s="909"/>
      <c r="CZ66" s="909"/>
      <c r="DA66" s="910"/>
      <c r="DB66" s="908"/>
      <c r="DC66" s="909"/>
      <c r="DD66" s="909"/>
      <c r="DE66" s="909"/>
      <c r="DF66" s="910"/>
      <c r="DG66" s="908"/>
      <c r="DH66" s="909"/>
      <c r="DI66" s="909"/>
      <c r="DJ66" s="909"/>
      <c r="DK66" s="910"/>
      <c r="DL66" s="908"/>
      <c r="DM66" s="909"/>
      <c r="DN66" s="909"/>
      <c r="DO66" s="909"/>
      <c r="DP66" s="910"/>
      <c r="DQ66" s="908"/>
      <c r="DR66" s="909"/>
      <c r="DS66" s="909"/>
      <c r="DT66" s="909"/>
      <c r="DU66" s="910"/>
      <c r="DV66" s="905"/>
      <c r="DW66" s="906"/>
      <c r="DX66" s="906"/>
      <c r="DY66" s="906"/>
      <c r="DZ66" s="907"/>
      <c r="EA66" s="248"/>
    </row>
    <row r="67" spans="1:131" s="249" customFormat="1" ht="26.25" customHeight="1" thickBot="1" x14ac:dyDescent="0.2">
      <c r="A67" s="791"/>
      <c r="B67" s="792"/>
      <c r="C67" s="792"/>
      <c r="D67" s="792"/>
      <c r="E67" s="792"/>
      <c r="F67" s="792"/>
      <c r="G67" s="792"/>
      <c r="H67" s="792"/>
      <c r="I67" s="792"/>
      <c r="J67" s="792"/>
      <c r="K67" s="792"/>
      <c r="L67" s="792"/>
      <c r="M67" s="792"/>
      <c r="N67" s="792"/>
      <c r="O67" s="792"/>
      <c r="P67" s="793"/>
      <c r="Q67" s="768"/>
      <c r="R67" s="769"/>
      <c r="S67" s="769"/>
      <c r="T67" s="769"/>
      <c r="U67" s="770"/>
      <c r="V67" s="768"/>
      <c r="W67" s="769"/>
      <c r="X67" s="769"/>
      <c r="Y67" s="769"/>
      <c r="Z67" s="770"/>
      <c r="AA67" s="768"/>
      <c r="AB67" s="769"/>
      <c r="AC67" s="769"/>
      <c r="AD67" s="769"/>
      <c r="AE67" s="770"/>
      <c r="AF67" s="902"/>
      <c r="AG67" s="864"/>
      <c r="AH67" s="864"/>
      <c r="AI67" s="864"/>
      <c r="AJ67" s="903"/>
      <c r="AK67" s="904"/>
      <c r="AL67" s="792"/>
      <c r="AM67" s="792"/>
      <c r="AN67" s="792"/>
      <c r="AO67" s="793"/>
      <c r="AP67" s="768"/>
      <c r="AQ67" s="769"/>
      <c r="AR67" s="769"/>
      <c r="AS67" s="769"/>
      <c r="AT67" s="770"/>
      <c r="AU67" s="768"/>
      <c r="AV67" s="769"/>
      <c r="AW67" s="769"/>
      <c r="AX67" s="769"/>
      <c r="AY67" s="770"/>
      <c r="AZ67" s="768"/>
      <c r="BA67" s="769"/>
      <c r="BB67" s="769"/>
      <c r="BC67" s="769"/>
      <c r="BD67" s="778"/>
      <c r="BE67" s="267"/>
      <c r="BF67" s="267"/>
      <c r="BG67" s="267"/>
      <c r="BH67" s="267"/>
      <c r="BI67" s="267"/>
      <c r="BJ67" s="267"/>
      <c r="BK67" s="267"/>
      <c r="BL67" s="267"/>
      <c r="BM67" s="267"/>
      <c r="BN67" s="267"/>
      <c r="BO67" s="267"/>
      <c r="BP67" s="267"/>
      <c r="BQ67" s="264">
        <v>61</v>
      </c>
      <c r="BR67" s="269"/>
      <c r="BS67" s="911"/>
      <c r="BT67" s="912"/>
      <c r="BU67" s="912"/>
      <c r="BV67" s="912"/>
      <c r="BW67" s="912"/>
      <c r="BX67" s="912"/>
      <c r="BY67" s="912"/>
      <c r="BZ67" s="912"/>
      <c r="CA67" s="912"/>
      <c r="CB67" s="912"/>
      <c r="CC67" s="912"/>
      <c r="CD67" s="912"/>
      <c r="CE67" s="912"/>
      <c r="CF67" s="912"/>
      <c r="CG67" s="913"/>
      <c r="CH67" s="908"/>
      <c r="CI67" s="909"/>
      <c r="CJ67" s="909"/>
      <c r="CK67" s="909"/>
      <c r="CL67" s="910"/>
      <c r="CM67" s="908"/>
      <c r="CN67" s="909"/>
      <c r="CO67" s="909"/>
      <c r="CP67" s="909"/>
      <c r="CQ67" s="910"/>
      <c r="CR67" s="908"/>
      <c r="CS67" s="909"/>
      <c r="CT67" s="909"/>
      <c r="CU67" s="909"/>
      <c r="CV67" s="910"/>
      <c r="CW67" s="908"/>
      <c r="CX67" s="909"/>
      <c r="CY67" s="909"/>
      <c r="CZ67" s="909"/>
      <c r="DA67" s="910"/>
      <c r="DB67" s="908"/>
      <c r="DC67" s="909"/>
      <c r="DD67" s="909"/>
      <c r="DE67" s="909"/>
      <c r="DF67" s="910"/>
      <c r="DG67" s="908"/>
      <c r="DH67" s="909"/>
      <c r="DI67" s="909"/>
      <c r="DJ67" s="909"/>
      <c r="DK67" s="910"/>
      <c r="DL67" s="908"/>
      <c r="DM67" s="909"/>
      <c r="DN67" s="909"/>
      <c r="DO67" s="909"/>
      <c r="DP67" s="910"/>
      <c r="DQ67" s="908"/>
      <c r="DR67" s="909"/>
      <c r="DS67" s="909"/>
      <c r="DT67" s="909"/>
      <c r="DU67" s="910"/>
      <c r="DV67" s="905"/>
      <c r="DW67" s="906"/>
      <c r="DX67" s="906"/>
      <c r="DY67" s="906"/>
      <c r="DZ67" s="907"/>
      <c r="EA67" s="248"/>
    </row>
    <row r="68" spans="1:131" s="249" customFormat="1" ht="26.25" customHeight="1" thickTop="1" x14ac:dyDescent="0.15">
      <c r="A68" s="260">
        <v>1</v>
      </c>
      <c r="B68" s="916" t="s">
        <v>580</v>
      </c>
      <c r="C68" s="917"/>
      <c r="D68" s="917"/>
      <c r="E68" s="917"/>
      <c r="F68" s="917"/>
      <c r="G68" s="917"/>
      <c r="H68" s="917"/>
      <c r="I68" s="917"/>
      <c r="J68" s="917"/>
      <c r="K68" s="917"/>
      <c r="L68" s="917"/>
      <c r="M68" s="917"/>
      <c r="N68" s="917"/>
      <c r="O68" s="917"/>
      <c r="P68" s="918"/>
      <c r="Q68" s="919">
        <v>158</v>
      </c>
      <c r="R68" s="920"/>
      <c r="S68" s="920"/>
      <c r="T68" s="920"/>
      <c r="U68" s="920"/>
      <c r="V68" s="920">
        <v>149</v>
      </c>
      <c r="W68" s="920"/>
      <c r="X68" s="920"/>
      <c r="Y68" s="920"/>
      <c r="Z68" s="920"/>
      <c r="AA68" s="920">
        <v>9</v>
      </c>
      <c r="AB68" s="920"/>
      <c r="AC68" s="920"/>
      <c r="AD68" s="920"/>
      <c r="AE68" s="920"/>
      <c r="AF68" s="920">
        <v>9</v>
      </c>
      <c r="AG68" s="920"/>
      <c r="AH68" s="920"/>
      <c r="AI68" s="920"/>
      <c r="AJ68" s="920"/>
      <c r="AK68" s="920" t="s">
        <v>589</v>
      </c>
      <c r="AL68" s="920"/>
      <c r="AM68" s="920"/>
      <c r="AN68" s="920"/>
      <c r="AO68" s="920"/>
      <c r="AP68" s="879" t="s">
        <v>518</v>
      </c>
      <c r="AQ68" s="879"/>
      <c r="AR68" s="879"/>
      <c r="AS68" s="879"/>
      <c r="AT68" s="879"/>
      <c r="AU68" s="879" t="s">
        <v>518</v>
      </c>
      <c r="AV68" s="879"/>
      <c r="AW68" s="879"/>
      <c r="AX68" s="879"/>
      <c r="AY68" s="879"/>
      <c r="AZ68" s="914"/>
      <c r="BA68" s="914"/>
      <c r="BB68" s="914"/>
      <c r="BC68" s="914"/>
      <c r="BD68" s="915"/>
      <c r="BE68" s="267"/>
      <c r="BF68" s="267"/>
      <c r="BG68" s="267"/>
      <c r="BH68" s="267"/>
      <c r="BI68" s="267"/>
      <c r="BJ68" s="267"/>
      <c r="BK68" s="267"/>
      <c r="BL68" s="267"/>
      <c r="BM68" s="267"/>
      <c r="BN68" s="267"/>
      <c r="BO68" s="267"/>
      <c r="BP68" s="267"/>
      <c r="BQ68" s="264">
        <v>62</v>
      </c>
      <c r="BR68" s="269"/>
      <c r="BS68" s="911"/>
      <c r="BT68" s="912"/>
      <c r="BU68" s="912"/>
      <c r="BV68" s="912"/>
      <c r="BW68" s="912"/>
      <c r="BX68" s="912"/>
      <c r="BY68" s="912"/>
      <c r="BZ68" s="912"/>
      <c r="CA68" s="912"/>
      <c r="CB68" s="912"/>
      <c r="CC68" s="912"/>
      <c r="CD68" s="912"/>
      <c r="CE68" s="912"/>
      <c r="CF68" s="912"/>
      <c r="CG68" s="913"/>
      <c r="CH68" s="908"/>
      <c r="CI68" s="909"/>
      <c r="CJ68" s="909"/>
      <c r="CK68" s="909"/>
      <c r="CL68" s="910"/>
      <c r="CM68" s="908"/>
      <c r="CN68" s="909"/>
      <c r="CO68" s="909"/>
      <c r="CP68" s="909"/>
      <c r="CQ68" s="910"/>
      <c r="CR68" s="908"/>
      <c r="CS68" s="909"/>
      <c r="CT68" s="909"/>
      <c r="CU68" s="909"/>
      <c r="CV68" s="910"/>
      <c r="CW68" s="908"/>
      <c r="CX68" s="909"/>
      <c r="CY68" s="909"/>
      <c r="CZ68" s="909"/>
      <c r="DA68" s="910"/>
      <c r="DB68" s="908"/>
      <c r="DC68" s="909"/>
      <c r="DD68" s="909"/>
      <c r="DE68" s="909"/>
      <c r="DF68" s="910"/>
      <c r="DG68" s="908"/>
      <c r="DH68" s="909"/>
      <c r="DI68" s="909"/>
      <c r="DJ68" s="909"/>
      <c r="DK68" s="910"/>
      <c r="DL68" s="908"/>
      <c r="DM68" s="909"/>
      <c r="DN68" s="909"/>
      <c r="DO68" s="909"/>
      <c r="DP68" s="910"/>
      <c r="DQ68" s="908"/>
      <c r="DR68" s="909"/>
      <c r="DS68" s="909"/>
      <c r="DT68" s="909"/>
      <c r="DU68" s="910"/>
      <c r="DV68" s="905"/>
      <c r="DW68" s="906"/>
      <c r="DX68" s="906"/>
      <c r="DY68" s="906"/>
      <c r="DZ68" s="907"/>
      <c r="EA68" s="248"/>
    </row>
    <row r="69" spans="1:131" s="249" customFormat="1" ht="26.25" customHeight="1" x14ac:dyDescent="0.15">
      <c r="A69" s="263">
        <v>2</v>
      </c>
      <c r="B69" s="921" t="s">
        <v>581</v>
      </c>
      <c r="C69" s="922"/>
      <c r="D69" s="922"/>
      <c r="E69" s="922"/>
      <c r="F69" s="922"/>
      <c r="G69" s="922"/>
      <c r="H69" s="922"/>
      <c r="I69" s="922"/>
      <c r="J69" s="922"/>
      <c r="K69" s="922"/>
      <c r="L69" s="922"/>
      <c r="M69" s="922"/>
      <c r="N69" s="922"/>
      <c r="O69" s="922"/>
      <c r="P69" s="923"/>
      <c r="Q69" s="924">
        <v>7417</v>
      </c>
      <c r="R69" s="879"/>
      <c r="S69" s="879"/>
      <c r="T69" s="879"/>
      <c r="U69" s="879"/>
      <c r="V69" s="879">
        <v>7036</v>
      </c>
      <c r="W69" s="879"/>
      <c r="X69" s="879"/>
      <c r="Y69" s="879"/>
      <c r="Z69" s="879"/>
      <c r="AA69" s="879">
        <v>381</v>
      </c>
      <c r="AB69" s="879"/>
      <c r="AC69" s="879"/>
      <c r="AD69" s="879"/>
      <c r="AE69" s="879"/>
      <c r="AF69" s="879">
        <v>381</v>
      </c>
      <c r="AG69" s="879"/>
      <c r="AH69" s="879"/>
      <c r="AI69" s="879"/>
      <c r="AJ69" s="879"/>
      <c r="AK69" s="879" t="s">
        <v>589</v>
      </c>
      <c r="AL69" s="879"/>
      <c r="AM69" s="879"/>
      <c r="AN69" s="879"/>
      <c r="AO69" s="879"/>
      <c r="AP69" s="879" t="s">
        <v>518</v>
      </c>
      <c r="AQ69" s="879"/>
      <c r="AR69" s="879"/>
      <c r="AS69" s="879"/>
      <c r="AT69" s="879"/>
      <c r="AU69" s="879" t="s">
        <v>518</v>
      </c>
      <c r="AV69" s="879"/>
      <c r="AW69" s="879"/>
      <c r="AX69" s="879"/>
      <c r="AY69" s="879"/>
      <c r="AZ69" s="925"/>
      <c r="BA69" s="925"/>
      <c r="BB69" s="925"/>
      <c r="BC69" s="925"/>
      <c r="BD69" s="926"/>
      <c r="BE69" s="267"/>
      <c r="BF69" s="267"/>
      <c r="BG69" s="267"/>
      <c r="BH69" s="267"/>
      <c r="BI69" s="267"/>
      <c r="BJ69" s="267"/>
      <c r="BK69" s="267"/>
      <c r="BL69" s="267"/>
      <c r="BM69" s="267"/>
      <c r="BN69" s="267"/>
      <c r="BO69" s="267"/>
      <c r="BP69" s="267"/>
      <c r="BQ69" s="264">
        <v>63</v>
      </c>
      <c r="BR69" s="269"/>
      <c r="BS69" s="911"/>
      <c r="BT69" s="912"/>
      <c r="BU69" s="912"/>
      <c r="BV69" s="912"/>
      <c r="BW69" s="912"/>
      <c r="BX69" s="912"/>
      <c r="BY69" s="912"/>
      <c r="BZ69" s="912"/>
      <c r="CA69" s="912"/>
      <c r="CB69" s="912"/>
      <c r="CC69" s="912"/>
      <c r="CD69" s="912"/>
      <c r="CE69" s="912"/>
      <c r="CF69" s="912"/>
      <c r="CG69" s="913"/>
      <c r="CH69" s="908"/>
      <c r="CI69" s="909"/>
      <c r="CJ69" s="909"/>
      <c r="CK69" s="909"/>
      <c r="CL69" s="910"/>
      <c r="CM69" s="908"/>
      <c r="CN69" s="909"/>
      <c r="CO69" s="909"/>
      <c r="CP69" s="909"/>
      <c r="CQ69" s="910"/>
      <c r="CR69" s="908"/>
      <c r="CS69" s="909"/>
      <c r="CT69" s="909"/>
      <c r="CU69" s="909"/>
      <c r="CV69" s="910"/>
      <c r="CW69" s="908"/>
      <c r="CX69" s="909"/>
      <c r="CY69" s="909"/>
      <c r="CZ69" s="909"/>
      <c r="DA69" s="910"/>
      <c r="DB69" s="908"/>
      <c r="DC69" s="909"/>
      <c r="DD69" s="909"/>
      <c r="DE69" s="909"/>
      <c r="DF69" s="910"/>
      <c r="DG69" s="908"/>
      <c r="DH69" s="909"/>
      <c r="DI69" s="909"/>
      <c r="DJ69" s="909"/>
      <c r="DK69" s="910"/>
      <c r="DL69" s="908"/>
      <c r="DM69" s="909"/>
      <c r="DN69" s="909"/>
      <c r="DO69" s="909"/>
      <c r="DP69" s="910"/>
      <c r="DQ69" s="908"/>
      <c r="DR69" s="909"/>
      <c r="DS69" s="909"/>
      <c r="DT69" s="909"/>
      <c r="DU69" s="910"/>
      <c r="DV69" s="905"/>
      <c r="DW69" s="906"/>
      <c r="DX69" s="906"/>
      <c r="DY69" s="906"/>
      <c r="DZ69" s="907"/>
      <c r="EA69" s="248"/>
    </row>
    <row r="70" spans="1:131" s="249" customFormat="1" ht="26.25" customHeight="1" x14ac:dyDescent="0.15">
      <c r="A70" s="263">
        <v>3</v>
      </c>
      <c r="B70" s="921" t="s">
        <v>582</v>
      </c>
      <c r="C70" s="922"/>
      <c r="D70" s="922"/>
      <c r="E70" s="922"/>
      <c r="F70" s="922"/>
      <c r="G70" s="922"/>
      <c r="H70" s="922"/>
      <c r="I70" s="922"/>
      <c r="J70" s="922"/>
      <c r="K70" s="922"/>
      <c r="L70" s="922"/>
      <c r="M70" s="922"/>
      <c r="N70" s="922"/>
      <c r="O70" s="922"/>
      <c r="P70" s="923"/>
      <c r="Q70" s="924" t="s">
        <v>590</v>
      </c>
      <c r="R70" s="879"/>
      <c r="S70" s="879"/>
      <c r="T70" s="879"/>
      <c r="U70" s="879"/>
      <c r="V70" s="879" t="s">
        <v>590</v>
      </c>
      <c r="W70" s="879"/>
      <c r="X70" s="879"/>
      <c r="Y70" s="879"/>
      <c r="Z70" s="879"/>
      <c r="AA70" s="879" t="s">
        <v>590</v>
      </c>
      <c r="AB70" s="879"/>
      <c r="AC70" s="879"/>
      <c r="AD70" s="879"/>
      <c r="AE70" s="879"/>
      <c r="AF70" s="879" t="s">
        <v>590</v>
      </c>
      <c r="AG70" s="879"/>
      <c r="AH70" s="879"/>
      <c r="AI70" s="879"/>
      <c r="AJ70" s="879"/>
      <c r="AK70" s="879" t="s">
        <v>590</v>
      </c>
      <c r="AL70" s="879"/>
      <c r="AM70" s="879"/>
      <c r="AN70" s="879"/>
      <c r="AO70" s="879"/>
      <c r="AP70" s="879" t="s">
        <v>590</v>
      </c>
      <c r="AQ70" s="879"/>
      <c r="AR70" s="879"/>
      <c r="AS70" s="879"/>
      <c r="AT70" s="879"/>
      <c r="AU70" s="879" t="s">
        <v>590</v>
      </c>
      <c r="AV70" s="879"/>
      <c r="AW70" s="879"/>
      <c r="AX70" s="879"/>
      <c r="AY70" s="879"/>
      <c r="AZ70" s="925"/>
      <c r="BA70" s="925"/>
      <c r="BB70" s="925"/>
      <c r="BC70" s="925"/>
      <c r="BD70" s="926"/>
      <c r="BE70" s="267"/>
      <c r="BF70" s="267"/>
      <c r="BG70" s="267"/>
      <c r="BH70" s="267"/>
      <c r="BI70" s="267"/>
      <c r="BJ70" s="267"/>
      <c r="BK70" s="267"/>
      <c r="BL70" s="267"/>
      <c r="BM70" s="267"/>
      <c r="BN70" s="267"/>
      <c r="BO70" s="267"/>
      <c r="BP70" s="267"/>
      <c r="BQ70" s="264">
        <v>64</v>
      </c>
      <c r="BR70" s="269"/>
      <c r="BS70" s="911"/>
      <c r="BT70" s="912"/>
      <c r="BU70" s="912"/>
      <c r="BV70" s="912"/>
      <c r="BW70" s="912"/>
      <c r="BX70" s="912"/>
      <c r="BY70" s="912"/>
      <c r="BZ70" s="912"/>
      <c r="CA70" s="912"/>
      <c r="CB70" s="912"/>
      <c r="CC70" s="912"/>
      <c r="CD70" s="912"/>
      <c r="CE70" s="912"/>
      <c r="CF70" s="912"/>
      <c r="CG70" s="913"/>
      <c r="CH70" s="908"/>
      <c r="CI70" s="909"/>
      <c r="CJ70" s="909"/>
      <c r="CK70" s="909"/>
      <c r="CL70" s="910"/>
      <c r="CM70" s="908"/>
      <c r="CN70" s="909"/>
      <c r="CO70" s="909"/>
      <c r="CP70" s="909"/>
      <c r="CQ70" s="910"/>
      <c r="CR70" s="908"/>
      <c r="CS70" s="909"/>
      <c r="CT70" s="909"/>
      <c r="CU70" s="909"/>
      <c r="CV70" s="910"/>
      <c r="CW70" s="908"/>
      <c r="CX70" s="909"/>
      <c r="CY70" s="909"/>
      <c r="CZ70" s="909"/>
      <c r="DA70" s="910"/>
      <c r="DB70" s="908"/>
      <c r="DC70" s="909"/>
      <c r="DD70" s="909"/>
      <c r="DE70" s="909"/>
      <c r="DF70" s="910"/>
      <c r="DG70" s="908"/>
      <c r="DH70" s="909"/>
      <c r="DI70" s="909"/>
      <c r="DJ70" s="909"/>
      <c r="DK70" s="910"/>
      <c r="DL70" s="908"/>
      <c r="DM70" s="909"/>
      <c r="DN70" s="909"/>
      <c r="DO70" s="909"/>
      <c r="DP70" s="910"/>
      <c r="DQ70" s="908"/>
      <c r="DR70" s="909"/>
      <c r="DS70" s="909"/>
      <c r="DT70" s="909"/>
      <c r="DU70" s="910"/>
      <c r="DV70" s="905"/>
      <c r="DW70" s="906"/>
      <c r="DX70" s="906"/>
      <c r="DY70" s="906"/>
      <c r="DZ70" s="907"/>
      <c r="EA70" s="248"/>
    </row>
    <row r="71" spans="1:131" s="249" customFormat="1" ht="26.25" customHeight="1" x14ac:dyDescent="0.15">
      <c r="A71" s="263">
        <v>4</v>
      </c>
      <c r="B71" s="921" t="s">
        <v>583</v>
      </c>
      <c r="C71" s="922"/>
      <c r="D71" s="922"/>
      <c r="E71" s="922"/>
      <c r="F71" s="922"/>
      <c r="G71" s="922"/>
      <c r="H71" s="922"/>
      <c r="I71" s="922"/>
      <c r="J71" s="922"/>
      <c r="K71" s="922"/>
      <c r="L71" s="922"/>
      <c r="M71" s="922"/>
      <c r="N71" s="922"/>
      <c r="O71" s="922"/>
      <c r="P71" s="923"/>
      <c r="Q71" s="924">
        <v>148085</v>
      </c>
      <c r="R71" s="879"/>
      <c r="S71" s="879"/>
      <c r="T71" s="879"/>
      <c r="U71" s="879"/>
      <c r="V71" s="879">
        <v>139926</v>
      </c>
      <c r="W71" s="879"/>
      <c r="X71" s="879"/>
      <c r="Y71" s="879"/>
      <c r="Z71" s="879"/>
      <c r="AA71" s="879">
        <v>8159</v>
      </c>
      <c r="AB71" s="879"/>
      <c r="AC71" s="879"/>
      <c r="AD71" s="879"/>
      <c r="AE71" s="879"/>
      <c r="AF71" s="879">
        <v>8159</v>
      </c>
      <c r="AG71" s="879"/>
      <c r="AH71" s="879"/>
      <c r="AI71" s="879"/>
      <c r="AJ71" s="879"/>
      <c r="AK71" s="879">
        <v>1654</v>
      </c>
      <c r="AL71" s="879"/>
      <c r="AM71" s="879"/>
      <c r="AN71" s="879"/>
      <c r="AO71" s="879"/>
      <c r="AP71" s="879" t="s">
        <v>590</v>
      </c>
      <c r="AQ71" s="879"/>
      <c r="AR71" s="879"/>
      <c r="AS71" s="879"/>
      <c r="AT71" s="879"/>
      <c r="AU71" s="879" t="s">
        <v>590</v>
      </c>
      <c r="AV71" s="879"/>
      <c r="AW71" s="879"/>
      <c r="AX71" s="879"/>
      <c r="AY71" s="879"/>
      <c r="AZ71" s="925" t="s">
        <v>591</v>
      </c>
      <c r="BA71" s="925"/>
      <c r="BB71" s="925"/>
      <c r="BC71" s="925"/>
      <c r="BD71" s="926"/>
      <c r="BE71" s="267"/>
      <c r="BF71" s="267"/>
      <c r="BG71" s="267"/>
      <c r="BH71" s="267"/>
      <c r="BI71" s="267"/>
      <c r="BJ71" s="267"/>
      <c r="BK71" s="267"/>
      <c r="BL71" s="267"/>
      <c r="BM71" s="267"/>
      <c r="BN71" s="267"/>
      <c r="BO71" s="267"/>
      <c r="BP71" s="267"/>
      <c r="BQ71" s="264">
        <v>65</v>
      </c>
      <c r="BR71" s="269"/>
      <c r="BS71" s="911"/>
      <c r="BT71" s="912"/>
      <c r="BU71" s="912"/>
      <c r="BV71" s="912"/>
      <c r="BW71" s="912"/>
      <c r="BX71" s="912"/>
      <c r="BY71" s="912"/>
      <c r="BZ71" s="912"/>
      <c r="CA71" s="912"/>
      <c r="CB71" s="912"/>
      <c r="CC71" s="912"/>
      <c r="CD71" s="912"/>
      <c r="CE71" s="912"/>
      <c r="CF71" s="912"/>
      <c r="CG71" s="913"/>
      <c r="CH71" s="908"/>
      <c r="CI71" s="909"/>
      <c r="CJ71" s="909"/>
      <c r="CK71" s="909"/>
      <c r="CL71" s="910"/>
      <c r="CM71" s="908"/>
      <c r="CN71" s="909"/>
      <c r="CO71" s="909"/>
      <c r="CP71" s="909"/>
      <c r="CQ71" s="910"/>
      <c r="CR71" s="908"/>
      <c r="CS71" s="909"/>
      <c r="CT71" s="909"/>
      <c r="CU71" s="909"/>
      <c r="CV71" s="910"/>
      <c r="CW71" s="908"/>
      <c r="CX71" s="909"/>
      <c r="CY71" s="909"/>
      <c r="CZ71" s="909"/>
      <c r="DA71" s="910"/>
      <c r="DB71" s="908"/>
      <c r="DC71" s="909"/>
      <c r="DD71" s="909"/>
      <c r="DE71" s="909"/>
      <c r="DF71" s="910"/>
      <c r="DG71" s="908"/>
      <c r="DH71" s="909"/>
      <c r="DI71" s="909"/>
      <c r="DJ71" s="909"/>
      <c r="DK71" s="910"/>
      <c r="DL71" s="908"/>
      <c r="DM71" s="909"/>
      <c r="DN71" s="909"/>
      <c r="DO71" s="909"/>
      <c r="DP71" s="910"/>
      <c r="DQ71" s="908"/>
      <c r="DR71" s="909"/>
      <c r="DS71" s="909"/>
      <c r="DT71" s="909"/>
      <c r="DU71" s="910"/>
      <c r="DV71" s="905"/>
      <c r="DW71" s="906"/>
      <c r="DX71" s="906"/>
      <c r="DY71" s="906"/>
      <c r="DZ71" s="907"/>
      <c r="EA71" s="248"/>
    </row>
    <row r="72" spans="1:131" s="249" customFormat="1" ht="26.25" customHeight="1" x14ac:dyDescent="0.15">
      <c r="A72" s="263">
        <v>5</v>
      </c>
      <c r="B72" s="921"/>
      <c r="C72" s="922"/>
      <c r="D72" s="922"/>
      <c r="E72" s="922"/>
      <c r="F72" s="922"/>
      <c r="G72" s="922"/>
      <c r="H72" s="922"/>
      <c r="I72" s="922"/>
      <c r="J72" s="922"/>
      <c r="K72" s="922"/>
      <c r="L72" s="922"/>
      <c r="M72" s="922"/>
      <c r="N72" s="922"/>
      <c r="O72" s="922"/>
      <c r="P72" s="923"/>
      <c r="Q72" s="924"/>
      <c r="R72" s="879"/>
      <c r="S72" s="879"/>
      <c r="T72" s="879"/>
      <c r="U72" s="879"/>
      <c r="V72" s="879"/>
      <c r="W72" s="879"/>
      <c r="X72" s="879"/>
      <c r="Y72" s="879"/>
      <c r="Z72" s="879"/>
      <c r="AA72" s="879"/>
      <c r="AB72" s="879"/>
      <c r="AC72" s="879"/>
      <c r="AD72" s="879"/>
      <c r="AE72" s="879"/>
      <c r="AF72" s="879"/>
      <c r="AG72" s="879"/>
      <c r="AH72" s="879"/>
      <c r="AI72" s="879"/>
      <c r="AJ72" s="879"/>
      <c r="AK72" s="879"/>
      <c r="AL72" s="879"/>
      <c r="AM72" s="879"/>
      <c r="AN72" s="879"/>
      <c r="AO72" s="879"/>
      <c r="AP72" s="879"/>
      <c r="AQ72" s="879"/>
      <c r="AR72" s="879"/>
      <c r="AS72" s="879"/>
      <c r="AT72" s="879"/>
      <c r="AU72" s="879"/>
      <c r="AV72" s="879"/>
      <c r="AW72" s="879"/>
      <c r="AX72" s="879"/>
      <c r="AY72" s="879"/>
      <c r="AZ72" s="925"/>
      <c r="BA72" s="925"/>
      <c r="BB72" s="925"/>
      <c r="BC72" s="925"/>
      <c r="BD72" s="926"/>
      <c r="BE72" s="267"/>
      <c r="BF72" s="267"/>
      <c r="BG72" s="267"/>
      <c r="BH72" s="267"/>
      <c r="BI72" s="267"/>
      <c r="BJ72" s="267"/>
      <c r="BK72" s="267"/>
      <c r="BL72" s="267"/>
      <c r="BM72" s="267"/>
      <c r="BN72" s="267"/>
      <c r="BO72" s="267"/>
      <c r="BP72" s="267"/>
      <c r="BQ72" s="264">
        <v>66</v>
      </c>
      <c r="BR72" s="269"/>
      <c r="BS72" s="911"/>
      <c r="BT72" s="912"/>
      <c r="BU72" s="912"/>
      <c r="BV72" s="912"/>
      <c r="BW72" s="912"/>
      <c r="BX72" s="912"/>
      <c r="BY72" s="912"/>
      <c r="BZ72" s="912"/>
      <c r="CA72" s="912"/>
      <c r="CB72" s="912"/>
      <c r="CC72" s="912"/>
      <c r="CD72" s="912"/>
      <c r="CE72" s="912"/>
      <c r="CF72" s="912"/>
      <c r="CG72" s="913"/>
      <c r="CH72" s="908"/>
      <c r="CI72" s="909"/>
      <c r="CJ72" s="909"/>
      <c r="CK72" s="909"/>
      <c r="CL72" s="910"/>
      <c r="CM72" s="908"/>
      <c r="CN72" s="909"/>
      <c r="CO72" s="909"/>
      <c r="CP72" s="909"/>
      <c r="CQ72" s="910"/>
      <c r="CR72" s="908"/>
      <c r="CS72" s="909"/>
      <c r="CT72" s="909"/>
      <c r="CU72" s="909"/>
      <c r="CV72" s="910"/>
      <c r="CW72" s="908"/>
      <c r="CX72" s="909"/>
      <c r="CY72" s="909"/>
      <c r="CZ72" s="909"/>
      <c r="DA72" s="910"/>
      <c r="DB72" s="908"/>
      <c r="DC72" s="909"/>
      <c r="DD72" s="909"/>
      <c r="DE72" s="909"/>
      <c r="DF72" s="910"/>
      <c r="DG72" s="908"/>
      <c r="DH72" s="909"/>
      <c r="DI72" s="909"/>
      <c r="DJ72" s="909"/>
      <c r="DK72" s="910"/>
      <c r="DL72" s="908"/>
      <c r="DM72" s="909"/>
      <c r="DN72" s="909"/>
      <c r="DO72" s="909"/>
      <c r="DP72" s="910"/>
      <c r="DQ72" s="908"/>
      <c r="DR72" s="909"/>
      <c r="DS72" s="909"/>
      <c r="DT72" s="909"/>
      <c r="DU72" s="910"/>
      <c r="DV72" s="905"/>
      <c r="DW72" s="906"/>
      <c r="DX72" s="906"/>
      <c r="DY72" s="906"/>
      <c r="DZ72" s="907"/>
      <c r="EA72" s="248"/>
    </row>
    <row r="73" spans="1:131" s="249" customFormat="1" ht="26.25" customHeight="1" x14ac:dyDescent="0.15">
      <c r="A73" s="263">
        <v>6</v>
      </c>
      <c r="B73" s="921"/>
      <c r="C73" s="922"/>
      <c r="D73" s="922"/>
      <c r="E73" s="922"/>
      <c r="F73" s="922"/>
      <c r="G73" s="922"/>
      <c r="H73" s="922"/>
      <c r="I73" s="922"/>
      <c r="J73" s="922"/>
      <c r="K73" s="922"/>
      <c r="L73" s="922"/>
      <c r="M73" s="922"/>
      <c r="N73" s="922"/>
      <c r="O73" s="922"/>
      <c r="P73" s="923"/>
      <c r="Q73" s="924"/>
      <c r="R73" s="879"/>
      <c r="S73" s="879"/>
      <c r="T73" s="879"/>
      <c r="U73" s="879"/>
      <c r="V73" s="879"/>
      <c r="W73" s="879"/>
      <c r="X73" s="879"/>
      <c r="Y73" s="879"/>
      <c r="Z73" s="879"/>
      <c r="AA73" s="879"/>
      <c r="AB73" s="879"/>
      <c r="AC73" s="879"/>
      <c r="AD73" s="879"/>
      <c r="AE73" s="879"/>
      <c r="AF73" s="879"/>
      <c r="AG73" s="879"/>
      <c r="AH73" s="879"/>
      <c r="AI73" s="879"/>
      <c r="AJ73" s="879"/>
      <c r="AK73" s="879"/>
      <c r="AL73" s="879"/>
      <c r="AM73" s="879"/>
      <c r="AN73" s="879"/>
      <c r="AO73" s="879"/>
      <c r="AP73" s="879"/>
      <c r="AQ73" s="879"/>
      <c r="AR73" s="879"/>
      <c r="AS73" s="879"/>
      <c r="AT73" s="879"/>
      <c r="AU73" s="879"/>
      <c r="AV73" s="879"/>
      <c r="AW73" s="879"/>
      <c r="AX73" s="879"/>
      <c r="AY73" s="879"/>
      <c r="AZ73" s="925"/>
      <c r="BA73" s="925"/>
      <c r="BB73" s="925"/>
      <c r="BC73" s="925"/>
      <c r="BD73" s="926"/>
      <c r="BE73" s="267"/>
      <c r="BF73" s="267"/>
      <c r="BG73" s="267"/>
      <c r="BH73" s="267"/>
      <c r="BI73" s="267"/>
      <c r="BJ73" s="267"/>
      <c r="BK73" s="267"/>
      <c r="BL73" s="267"/>
      <c r="BM73" s="267"/>
      <c r="BN73" s="267"/>
      <c r="BO73" s="267"/>
      <c r="BP73" s="267"/>
      <c r="BQ73" s="264">
        <v>67</v>
      </c>
      <c r="BR73" s="269"/>
      <c r="BS73" s="911"/>
      <c r="BT73" s="912"/>
      <c r="BU73" s="912"/>
      <c r="BV73" s="912"/>
      <c r="BW73" s="912"/>
      <c r="BX73" s="912"/>
      <c r="BY73" s="912"/>
      <c r="BZ73" s="912"/>
      <c r="CA73" s="912"/>
      <c r="CB73" s="912"/>
      <c r="CC73" s="912"/>
      <c r="CD73" s="912"/>
      <c r="CE73" s="912"/>
      <c r="CF73" s="912"/>
      <c r="CG73" s="913"/>
      <c r="CH73" s="908"/>
      <c r="CI73" s="909"/>
      <c r="CJ73" s="909"/>
      <c r="CK73" s="909"/>
      <c r="CL73" s="910"/>
      <c r="CM73" s="908"/>
      <c r="CN73" s="909"/>
      <c r="CO73" s="909"/>
      <c r="CP73" s="909"/>
      <c r="CQ73" s="910"/>
      <c r="CR73" s="908"/>
      <c r="CS73" s="909"/>
      <c r="CT73" s="909"/>
      <c r="CU73" s="909"/>
      <c r="CV73" s="910"/>
      <c r="CW73" s="908"/>
      <c r="CX73" s="909"/>
      <c r="CY73" s="909"/>
      <c r="CZ73" s="909"/>
      <c r="DA73" s="910"/>
      <c r="DB73" s="908"/>
      <c r="DC73" s="909"/>
      <c r="DD73" s="909"/>
      <c r="DE73" s="909"/>
      <c r="DF73" s="910"/>
      <c r="DG73" s="908"/>
      <c r="DH73" s="909"/>
      <c r="DI73" s="909"/>
      <c r="DJ73" s="909"/>
      <c r="DK73" s="910"/>
      <c r="DL73" s="908"/>
      <c r="DM73" s="909"/>
      <c r="DN73" s="909"/>
      <c r="DO73" s="909"/>
      <c r="DP73" s="910"/>
      <c r="DQ73" s="908"/>
      <c r="DR73" s="909"/>
      <c r="DS73" s="909"/>
      <c r="DT73" s="909"/>
      <c r="DU73" s="910"/>
      <c r="DV73" s="905"/>
      <c r="DW73" s="906"/>
      <c r="DX73" s="906"/>
      <c r="DY73" s="906"/>
      <c r="DZ73" s="907"/>
      <c r="EA73" s="248"/>
    </row>
    <row r="74" spans="1:131" s="249" customFormat="1" ht="26.25" customHeight="1" x14ac:dyDescent="0.15">
      <c r="A74" s="263">
        <v>7</v>
      </c>
      <c r="B74" s="921"/>
      <c r="C74" s="922"/>
      <c r="D74" s="922"/>
      <c r="E74" s="922"/>
      <c r="F74" s="922"/>
      <c r="G74" s="922"/>
      <c r="H74" s="922"/>
      <c r="I74" s="922"/>
      <c r="J74" s="922"/>
      <c r="K74" s="922"/>
      <c r="L74" s="922"/>
      <c r="M74" s="922"/>
      <c r="N74" s="922"/>
      <c r="O74" s="922"/>
      <c r="P74" s="923"/>
      <c r="Q74" s="924"/>
      <c r="R74" s="879"/>
      <c r="S74" s="879"/>
      <c r="T74" s="879"/>
      <c r="U74" s="879"/>
      <c r="V74" s="879"/>
      <c r="W74" s="879"/>
      <c r="X74" s="879"/>
      <c r="Y74" s="879"/>
      <c r="Z74" s="879"/>
      <c r="AA74" s="879"/>
      <c r="AB74" s="879"/>
      <c r="AC74" s="879"/>
      <c r="AD74" s="879"/>
      <c r="AE74" s="879"/>
      <c r="AF74" s="879"/>
      <c r="AG74" s="879"/>
      <c r="AH74" s="879"/>
      <c r="AI74" s="879"/>
      <c r="AJ74" s="879"/>
      <c r="AK74" s="879"/>
      <c r="AL74" s="879"/>
      <c r="AM74" s="879"/>
      <c r="AN74" s="879"/>
      <c r="AO74" s="879"/>
      <c r="AP74" s="879"/>
      <c r="AQ74" s="879"/>
      <c r="AR74" s="879"/>
      <c r="AS74" s="879"/>
      <c r="AT74" s="879"/>
      <c r="AU74" s="879"/>
      <c r="AV74" s="879"/>
      <c r="AW74" s="879"/>
      <c r="AX74" s="879"/>
      <c r="AY74" s="879"/>
      <c r="AZ74" s="925"/>
      <c r="BA74" s="925"/>
      <c r="BB74" s="925"/>
      <c r="BC74" s="925"/>
      <c r="BD74" s="926"/>
      <c r="BE74" s="267"/>
      <c r="BF74" s="267"/>
      <c r="BG74" s="267"/>
      <c r="BH74" s="267"/>
      <c r="BI74" s="267"/>
      <c r="BJ74" s="267"/>
      <c r="BK74" s="267"/>
      <c r="BL74" s="267"/>
      <c r="BM74" s="267"/>
      <c r="BN74" s="267"/>
      <c r="BO74" s="267"/>
      <c r="BP74" s="267"/>
      <c r="BQ74" s="264">
        <v>68</v>
      </c>
      <c r="BR74" s="269"/>
      <c r="BS74" s="911"/>
      <c r="BT74" s="912"/>
      <c r="BU74" s="912"/>
      <c r="BV74" s="912"/>
      <c r="BW74" s="912"/>
      <c r="BX74" s="912"/>
      <c r="BY74" s="912"/>
      <c r="BZ74" s="912"/>
      <c r="CA74" s="912"/>
      <c r="CB74" s="912"/>
      <c r="CC74" s="912"/>
      <c r="CD74" s="912"/>
      <c r="CE74" s="912"/>
      <c r="CF74" s="912"/>
      <c r="CG74" s="913"/>
      <c r="CH74" s="908"/>
      <c r="CI74" s="909"/>
      <c r="CJ74" s="909"/>
      <c r="CK74" s="909"/>
      <c r="CL74" s="910"/>
      <c r="CM74" s="908"/>
      <c r="CN74" s="909"/>
      <c r="CO74" s="909"/>
      <c r="CP74" s="909"/>
      <c r="CQ74" s="910"/>
      <c r="CR74" s="908"/>
      <c r="CS74" s="909"/>
      <c r="CT74" s="909"/>
      <c r="CU74" s="909"/>
      <c r="CV74" s="910"/>
      <c r="CW74" s="908"/>
      <c r="CX74" s="909"/>
      <c r="CY74" s="909"/>
      <c r="CZ74" s="909"/>
      <c r="DA74" s="910"/>
      <c r="DB74" s="908"/>
      <c r="DC74" s="909"/>
      <c r="DD74" s="909"/>
      <c r="DE74" s="909"/>
      <c r="DF74" s="910"/>
      <c r="DG74" s="908"/>
      <c r="DH74" s="909"/>
      <c r="DI74" s="909"/>
      <c r="DJ74" s="909"/>
      <c r="DK74" s="910"/>
      <c r="DL74" s="908"/>
      <c r="DM74" s="909"/>
      <c r="DN74" s="909"/>
      <c r="DO74" s="909"/>
      <c r="DP74" s="910"/>
      <c r="DQ74" s="908"/>
      <c r="DR74" s="909"/>
      <c r="DS74" s="909"/>
      <c r="DT74" s="909"/>
      <c r="DU74" s="910"/>
      <c r="DV74" s="905"/>
      <c r="DW74" s="906"/>
      <c r="DX74" s="906"/>
      <c r="DY74" s="906"/>
      <c r="DZ74" s="907"/>
      <c r="EA74" s="248"/>
    </row>
    <row r="75" spans="1:131" s="249" customFormat="1" ht="26.25" customHeight="1" x14ac:dyDescent="0.15">
      <c r="A75" s="263">
        <v>8</v>
      </c>
      <c r="B75" s="921"/>
      <c r="C75" s="922"/>
      <c r="D75" s="922"/>
      <c r="E75" s="922"/>
      <c r="F75" s="922"/>
      <c r="G75" s="922"/>
      <c r="H75" s="922"/>
      <c r="I75" s="922"/>
      <c r="J75" s="922"/>
      <c r="K75" s="922"/>
      <c r="L75" s="922"/>
      <c r="M75" s="922"/>
      <c r="N75" s="922"/>
      <c r="O75" s="922"/>
      <c r="P75" s="923"/>
      <c r="Q75" s="927"/>
      <c r="R75" s="928"/>
      <c r="S75" s="928"/>
      <c r="T75" s="928"/>
      <c r="U75" s="878"/>
      <c r="V75" s="929"/>
      <c r="W75" s="928"/>
      <c r="X75" s="928"/>
      <c r="Y75" s="928"/>
      <c r="Z75" s="878"/>
      <c r="AA75" s="929"/>
      <c r="AB75" s="928"/>
      <c r="AC75" s="928"/>
      <c r="AD75" s="928"/>
      <c r="AE75" s="878"/>
      <c r="AF75" s="929"/>
      <c r="AG75" s="928"/>
      <c r="AH75" s="928"/>
      <c r="AI75" s="928"/>
      <c r="AJ75" s="878"/>
      <c r="AK75" s="929"/>
      <c r="AL75" s="928"/>
      <c r="AM75" s="928"/>
      <c r="AN75" s="928"/>
      <c r="AO75" s="878"/>
      <c r="AP75" s="929"/>
      <c r="AQ75" s="928"/>
      <c r="AR75" s="928"/>
      <c r="AS75" s="928"/>
      <c r="AT75" s="878"/>
      <c r="AU75" s="929"/>
      <c r="AV75" s="928"/>
      <c r="AW75" s="928"/>
      <c r="AX75" s="928"/>
      <c r="AY75" s="878"/>
      <c r="AZ75" s="925"/>
      <c r="BA75" s="925"/>
      <c r="BB75" s="925"/>
      <c r="BC75" s="925"/>
      <c r="BD75" s="926"/>
      <c r="BE75" s="267"/>
      <c r="BF75" s="267"/>
      <c r="BG75" s="267"/>
      <c r="BH75" s="267"/>
      <c r="BI75" s="267"/>
      <c r="BJ75" s="267"/>
      <c r="BK75" s="267"/>
      <c r="BL75" s="267"/>
      <c r="BM75" s="267"/>
      <c r="BN75" s="267"/>
      <c r="BO75" s="267"/>
      <c r="BP75" s="267"/>
      <c r="BQ75" s="264">
        <v>69</v>
      </c>
      <c r="BR75" s="269"/>
      <c r="BS75" s="911"/>
      <c r="BT75" s="912"/>
      <c r="BU75" s="912"/>
      <c r="BV75" s="912"/>
      <c r="BW75" s="912"/>
      <c r="BX75" s="912"/>
      <c r="BY75" s="912"/>
      <c r="BZ75" s="912"/>
      <c r="CA75" s="912"/>
      <c r="CB75" s="912"/>
      <c r="CC75" s="912"/>
      <c r="CD75" s="912"/>
      <c r="CE75" s="912"/>
      <c r="CF75" s="912"/>
      <c r="CG75" s="913"/>
      <c r="CH75" s="908"/>
      <c r="CI75" s="909"/>
      <c r="CJ75" s="909"/>
      <c r="CK75" s="909"/>
      <c r="CL75" s="910"/>
      <c r="CM75" s="908"/>
      <c r="CN75" s="909"/>
      <c r="CO75" s="909"/>
      <c r="CP75" s="909"/>
      <c r="CQ75" s="910"/>
      <c r="CR75" s="908"/>
      <c r="CS75" s="909"/>
      <c r="CT75" s="909"/>
      <c r="CU75" s="909"/>
      <c r="CV75" s="910"/>
      <c r="CW75" s="908"/>
      <c r="CX75" s="909"/>
      <c r="CY75" s="909"/>
      <c r="CZ75" s="909"/>
      <c r="DA75" s="910"/>
      <c r="DB75" s="908"/>
      <c r="DC75" s="909"/>
      <c r="DD75" s="909"/>
      <c r="DE75" s="909"/>
      <c r="DF75" s="910"/>
      <c r="DG75" s="908"/>
      <c r="DH75" s="909"/>
      <c r="DI75" s="909"/>
      <c r="DJ75" s="909"/>
      <c r="DK75" s="910"/>
      <c r="DL75" s="908"/>
      <c r="DM75" s="909"/>
      <c r="DN75" s="909"/>
      <c r="DO75" s="909"/>
      <c r="DP75" s="910"/>
      <c r="DQ75" s="908"/>
      <c r="DR75" s="909"/>
      <c r="DS75" s="909"/>
      <c r="DT75" s="909"/>
      <c r="DU75" s="910"/>
      <c r="DV75" s="905"/>
      <c r="DW75" s="906"/>
      <c r="DX75" s="906"/>
      <c r="DY75" s="906"/>
      <c r="DZ75" s="907"/>
      <c r="EA75" s="248"/>
    </row>
    <row r="76" spans="1:131" s="249" customFormat="1" ht="26.25" customHeight="1" x14ac:dyDescent="0.15">
      <c r="A76" s="263">
        <v>9</v>
      </c>
      <c r="B76" s="921"/>
      <c r="C76" s="922"/>
      <c r="D76" s="922"/>
      <c r="E76" s="922"/>
      <c r="F76" s="922"/>
      <c r="G76" s="922"/>
      <c r="H76" s="922"/>
      <c r="I76" s="922"/>
      <c r="J76" s="922"/>
      <c r="K76" s="922"/>
      <c r="L76" s="922"/>
      <c r="M76" s="922"/>
      <c r="N76" s="922"/>
      <c r="O76" s="922"/>
      <c r="P76" s="923"/>
      <c r="Q76" s="927"/>
      <c r="R76" s="928"/>
      <c r="S76" s="928"/>
      <c r="T76" s="928"/>
      <c r="U76" s="878"/>
      <c r="V76" s="929"/>
      <c r="W76" s="928"/>
      <c r="X76" s="928"/>
      <c r="Y76" s="928"/>
      <c r="Z76" s="878"/>
      <c r="AA76" s="929"/>
      <c r="AB76" s="928"/>
      <c r="AC76" s="928"/>
      <c r="AD76" s="928"/>
      <c r="AE76" s="878"/>
      <c r="AF76" s="929"/>
      <c r="AG76" s="928"/>
      <c r="AH76" s="928"/>
      <c r="AI76" s="928"/>
      <c r="AJ76" s="878"/>
      <c r="AK76" s="929"/>
      <c r="AL76" s="928"/>
      <c r="AM76" s="928"/>
      <c r="AN76" s="928"/>
      <c r="AO76" s="878"/>
      <c r="AP76" s="929"/>
      <c r="AQ76" s="928"/>
      <c r="AR76" s="928"/>
      <c r="AS76" s="928"/>
      <c r="AT76" s="878"/>
      <c r="AU76" s="929"/>
      <c r="AV76" s="928"/>
      <c r="AW76" s="928"/>
      <c r="AX76" s="928"/>
      <c r="AY76" s="878"/>
      <c r="AZ76" s="925"/>
      <c r="BA76" s="925"/>
      <c r="BB76" s="925"/>
      <c r="BC76" s="925"/>
      <c r="BD76" s="926"/>
      <c r="BE76" s="267"/>
      <c r="BF76" s="267"/>
      <c r="BG76" s="267"/>
      <c r="BH76" s="267"/>
      <c r="BI76" s="267"/>
      <c r="BJ76" s="267"/>
      <c r="BK76" s="267"/>
      <c r="BL76" s="267"/>
      <c r="BM76" s="267"/>
      <c r="BN76" s="267"/>
      <c r="BO76" s="267"/>
      <c r="BP76" s="267"/>
      <c r="BQ76" s="264">
        <v>70</v>
      </c>
      <c r="BR76" s="269"/>
      <c r="BS76" s="911"/>
      <c r="BT76" s="912"/>
      <c r="BU76" s="912"/>
      <c r="BV76" s="912"/>
      <c r="BW76" s="912"/>
      <c r="BX76" s="912"/>
      <c r="BY76" s="912"/>
      <c r="BZ76" s="912"/>
      <c r="CA76" s="912"/>
      <c r="CB76" s="912"/>
      <c r="CC76" s="912"/>
      <c r="CD76" s="912"/>
      <c r="CE76" s="912"/>
      <c r="CF76" s="912"/>
      <c r="CG76" s="913"/>
      <c r="CH76" s="908"/>
      <c r="CI76" s="909"/>
      <c r="CJ76" s="909"/>
      <c r="CK76" s="909"/>
      <c r="CL76" s="910"/>
      <c r="CM76" s="908"/>
      <c r="CN76" s="909"/>
      <c r="CO76" s="909"/>
      <c r="CP76" s="909"/>
      <c r="CQ76" s="910"/>
      <c r="CR76" s="908"/>
      <c r="CS76" s="909"/>
      <c r="CT76" s="909"/>
      <c r="CU76" s="909"/>
      <c r="CV76" s="910"/>
      <c r="CW76" s="908"/>
      <c r="CX76" s="909"/>
      <c r="CY76" s="909"/>
      <c r="CZ76" s="909"/>
      <c r="DA76" s="910"/>
      <c r="DB76" s="908"/>
      <c r="DC76" s="909"/>
      <c r="DD76" s="909"/>
      <c r="DE76" s="909"/>
      <c r="DF76" s="910"/>
      <c r="DG76" s="908"/>
      <c r="DH76" s="909"/>
      <c r="DI76" s="909"/>
      <c r="DJ76" s="909"/>
      <c r="DK76" s="910"/>
      <c r="DL76" s="908"/>
      <c r="DM76" s="909"/>
      <c r="DN76" s="909"/>
      <c r="DO76" s="909"/>
      <c r="DP76" s="910"/>
      <c r="DQ76" s="908"/>
      <c r="DR76" s="909"/>
      <c r="DS76" s="909"/>
      <c r="DT76" s="909"/>
      <c r="DU76" s="910"/>
      <c r="DV76" s="905"/>
      <c r="DW76" s="906"/>
      <c r="DX76" s="906"/>
      <c r="DY76" s="906"/>
      <c r="DZ76" s="907"/>
      <c r="EA76" s="248"/>
    </row>
    <row r="77" spans="1:131" s="249" customFormat="1" ht="26.25" customHeight="1" x14ac:dyDescent="0.15">
      <c r="A77" s="263">
        <v>10</v>
      </c>
      <c r="B77" s="921"/>
      <c r="C77" s="922"/>
      <c r="D77" s="922"/>
      <c r="E77" s="922"/>
      <c r="F77" s="922"/>
      <c r="G77" s="922"/>
      <c r="H77" s="922"/>
      <c r="I77" s="922"/>
      <c r="J77" s="922"/>
      <c r="K77" s="922"/>
      <c r="L77" s="922"/>
      <c r="M77" s="922"/>
      <c r="N77" s="922"/>
      <c r="O77" s="922"/>
      <c r="P77" s="923"/>
      <c r="Q77" s="927"/>
      <c r="R77" s="928"/>
      <c r="S77" s="928"/>
      <c r="T77" s="928"/>
      <c r="U77" s="878"/>
      <c r="V77" s="929"/>
      <c r="W77" s="928"/>
      <c r="X77" s="928"/>
      <c r="Y77" s="928"/>
      <c r="Z77" s="878"/>
      <c r="AA77" s="929"/>
      <c r="AB77" s="928"/>
      <c r="AC77" s="928"/>
      <c r="AD77" s="928"/>
      <c r="AE77" s="878"/>
      <c r="AF77" s="929"/>
      <c r="AG77" s="928"/>
      <c r="AH77" s="928"/>
      <c r="AI77" s="928"/>
      <c r="AJ77" s="878"/>
      <c r="AK77" s="929"/>
      <c r="AL77" s="928"/>
      <c r="AM77" s="928"/>
      <c r="AN77" s="928"/>
      <c r="AO77" s="878"/>
      <c r="AP77" s="929"/>
      <c r="AQ77" s="928"/>
      <c r="AR77" s="928"/>
      <c r="AS77" s="928"/>
      <c r="AT77" s="878"/>
      <c r="AU77" s="929"/>
      <c r="AV77" s="928"/>
      <c r="AW77" s="928"/>
      <c r="AX77" s="928"/>
      <c r="AY77" s="878"/>
      <c r="AZ77" s="925"/>
      <c r="BA77" s="925"/>
      <c r="BB77" s="925"/>
      <c r="BC77" s="925"/>
      <c r="BD77" s="926"/>
      <c r="BE77" s="267"/>
      <c r="BF77" s="267"/>
      <c r="BG77" s="267"/>
      <c r="BH77" s="267"/>
      <c r="BI77" s="267"/>
      <c r="BJ77" s="267"/>
      <c r="BK77" s="267"/>
      <c r="BL77" s="267"/>
      <c r="BM77" s="267"/>
      <c r="BN77" s="267"/>
      <c r="BO77" s="267"/>
      <c r="BP77" s="267"/>
      <c r="BQ77" s="264">
        <v>71</v>
      </c>
      <c r="BR77" s="269"/>
      <c r="BS77" s="911"/>
      <c r="BT77" s="912"/>
      <c r="BU77" s="912"/>
      <c r="BV77" s="912"/>
      <c r="BW77" s="912"/>
      <c r="BX77" s="912"/>
      <c r="BY77" s="912"/>
      <c r="BZ77" s="912"/>
      <c r="CA77" s="912"/>
      <c r="CB77" s="912"/>
      <c r="CC77" s="912"/>
      <c r="CD77" s="912"/>
      <c r="CE77" s="912"/>
      <c r="CF77" s="912"/>
      <c r="CG77" s="913"/>
      <c r="CH77" s="908"/>
      <c r="CI77" s="909"/>
      <c r="CJ77" s="909"/>
      <c r="CK77" s="909"/>
      <c r="CL77" s="910"/>
      <c r="CM77" s="908"/>
      <c r="CN77" s="909"/>
      <c r="CO77" s="909"/>
      <c r="CP77" s="909"/>
      <c r="CQ77" s="910"/>
      <c r="CR77" s="908"/>
      <c r="CS77" s="909"/>
      <c r="CT77" s="909"/>
      <c r="CU77" s="909"/>
      <c r="CV77" s="910"/>
      <c r="CW77" s="908"/>
      <c r="CX77" s="909"/>
      <c r="CY77" s="909"/>
      <c r="CZ77" s="909"/>
      <c r="DA77" s="910"/>
      <c r="DB77" s="908"/>
      <c r="DC77" s="909"/>
      <c r="DD77" s="909"/>
      <c r="DE77" s="909"/>
      <c r="DF77" s="910"/>
      <c r="DG77" s="908"/>
      <c r="DH77" s="909"/>
      <c r="DI77" s="909"/>
      <c r="DJ77" s="909"/>
      <c r="DK77" s="910"/>
      <c r="DL77" s="908"/>
      <c r="DM77" s="909"/>
      <c r="DN77" s="909"/>
      <c r="DO77" s="909"/>
      <c r="DP77" s="910"/>
      <c r="DQ77" s="908"/>
      <c r="DR77" s="909"/>
      <c r="DS77" s="909"/>
      <c r="DT77" s="909"/>
      <c r="DU77" s="910"/>
      <c r="DV77" s="905"/>
      <c r="DW77" s="906"/>
      <c r="DX77" s="906"/>
      <c r="DY77" s="906"/>
      <c r="DZ77" s="907"/>
      <c r="EA77" s="248"/>
    </row>
    <row r="78" spans="1:131" s="249" customFormat="1" ht="26.25" customHeight="1" x14ac:dyDescent="0.15">
      <c r="A78" s="263">
        <v>11</v>
      </c>
      <c r="B78" s="921"/>
      <c r="C78" s="922"/>
      <c r="D78" s="922"/>
      <c r="E78" s="922"/>
      <c r="F78" s="922"/>
      <c r="G78" s="922"/>
      <c r="H78" s="922"/>
      <c r="I78" s="922"/>
      <c r="J78" s="922"/>
      <c r="K78" s="922"/>
      <c r="L78" s="922"/>
      <c r="M78" s="922"/>
      <c r="N78" s="922"/>
      <c r="O78" s="922"/>
      <c r="P78" s="923"/>
      <c r="Q78" s="924"/>
      <c r="R78" s="879"/>
      <c r="S78" s="879"/>
      <c r="T78" s="879"/>
      <c r="U78" s="879"/>
      <c r="V78" s="879"/>
      <c r="W78" s="879"/>
      <c r="X78" s="879"/>
      <c r="Y78" s="879"/>
      <c r="Z78" s="879"/>
      <c r="AA78" s="879"/>
      <c r="AB78" s="879"/>
      <c r="AC78" s="879"/>
      <c r="AD78" s="879"/>
      <c r="AE78" s="879"/>
      <c r="AF78" s="879"/>
      <c r="AG78" s="879"/>
      <c r="AH78" s="879"/>
      <c r="AI78" s="879"/>
      <c r="AJ78" s="879"/>
      <c r="AK78" s="879"/>
      <c r="AL78" s="879"/>
      <c r="AM78" s="879"/>
      <c r="AN78" s="879"/>
      <c r="AO78" s="879"/>
      <c r="AP78" s="879"/>
      <c r="AQ78" s="879"/>
      <c r="AR78" s="879"/>
      <c r="AS78" s="879"/>
      <c r="AT78" s="879"/>
      <c r="AU78" s="879"/>
      <c r="AV78" s="879"/>
      <c r="AW78" s="879"/>
      <c r="AX78" s="879"/>
      <c r="AY78" s="879"/>
      <c r="AZ78" s="925"/>
      <c r="BA78" s="925"/>
      <c r="BB78" s="925"/>
      <c r="BC78" s="925"/>
      <c r="BD78" s="926"/>
      <c r="BE78" s="267"/>
      <c r="BF78" s="267"/>
      <c r="BG78" s="267"/>
      <c r="BH78" s="267"/>
      <c r="BI78" s="267"/>
      <c r="BJ78" s="270"/>
      <c r="BK78" s="270"/>
      <c r="BL78" s="270"/>
      <c r="BM78" s="270"/>
      <c r="BN78" s="270"/>
      <c r="BO78" s="267"/>
      <c r="BP78" s="267"/>
      <c r="BQ78" s="264">
        <v>72</v>
      </c>
      <c r="BR78" s="269"/>
      <c r="BS78" s="911"/>
      <c r="BT78" s="912"/>
      <c r="BU78" s="912"/>
      <c r="BV78" s="912"/>
      <c r="BW78" s="912"/>
      <c r="BX78" s="912"/>
      <c r="BY78" s="912"/>
      <c r="BZ78" s="912"/>
      <c r="CA78" s="912"/>
      <c r="CB78" s="912"/>
      <c r="CC78" s="912"/>
      <c r="CD78" s="912"/>
      <c r="CE78" s="912"/>
      <c r="CF78" s="912"/>
      <c r="CG78" s="913"/>
      <c r="CH78" s="908"/>
      <c r="CI78" s="909"/>
      <c r="CJ78" s="909"/>
      <c r="CK78" s="909"/>
      <c r="CL78" s="910"/>
      <c r="CM78" s="908"/>
      <c r="CN78" s="909"/>
      <c r="CO78" s="909"/>
      <c r="CP78" s="909"/>
      <c r="CQ78" s="910"/>
      <c r="CR78" s="908"/>
      <c r="CS78" s="909"/>
      <c r="CT78" s="909"/>
      <c r="CU78" s="909"/>
      <c r="CV78" s="910"/>
      <c r="CW78" s="908"/>
      <c r="CX78" s="909"/>
      <c r="CY78" s="909"/>
      <c r="CZ78" s="909"/>
      <c r="DA78" s="910"/>
      <c r="DB78" s="908"/>
      <c r="DC78" s="909"/>
      <c r="DD78" s="909"/>
      <c r="DE78" s="909"/>
      <c r="DF78" s="910"/>
      <c r="DG78" s="908"/>
      <c r="DH78" s="909"/>
      <c r="DI78" s="909"/>
      <c r="DJ78" s="909"/>
      <c r="DK78" s="910"/>
      <c r="DL78" s="908"/>
      <c r="DM78" s="909"/>
      <c r="DN78" s="909"/>
      <c r="DO78" s="909"/>
      <c r="DP78" s="910"/>
      <c r="DQ78" s="908"/>
      <c r="DR78" s="909"/>
      <c r="DS78" s="909"/>
      <c r="DT78" s="909"/>
      <c r="DU78" s="910"/>
      <c r="DV78" s="905"/>
      <c r="DW78" s="906"/>
      <c r="DX78" s="906"/>
      <c r="DY78" s="906"/>
      <c r="DZ78" s="907"/>
      <c r="EA78" s="248"/>
    </row>
    <row r="79" spans="1:131" s="249" customFormat="1" ht="26.25" customHeight="1" x14ac:dyDescent="0.15">
      <c r="A79" s="263">
        <v>12</v>
      </c>
      <c r="B79" s="921"/>
      <c r="C79" s="922"/>
      <c r="D79" s="922"/>
      <c r="E79" s="922"/>
      <c r="F79" s="922"/>
      <c r="G79" s="922"/>
      <c r="H79" s="922"/>
      <c r="I79" s="922"/>
      <c r="J79" s="922"/>
      <c r="K79" s="922"/>
      <c r="L79" s="922"/>
      <c r="M79" s="922"/>
      <c r="N79" s="922"/>
      <c r="O79" s="922"/>
      <c r="P79" s="923"/>
      <c r="Q79" s="924"/>
      <c r="R79" s="879"/>
      <c r="S79" s="879"/>
      <c r="T79" s="879"/>
      <c r="U79" s="879"/>
      <c r="V79" s="879"/>
      <c r="W79" s="879"/>
      <c r="X79" s="879"/>
      <c r="Y79" s="879"/>
      <c r="Z79" s="879"/>
      <c r="AA79" s="879"/>
      <c r="AB79" s="879"/>
      <c r="AC79" s="879"/>
      <c r="AD79" s="879"/>
      <c r="AE79" s="879"/>
      <c r="AF79" s="879"/>
      <c r="AG79" s="879"/>
      <c r="AH79" s="879"/>
      <c r="AI79" s="879"/>
      <c r="AJ79" s="879"/>
      <c r="AK79" s="879"/>
      <c r="AL79" s="879"/>
      <c r="AM79" s="879"/>
      <c r="AN79" s="879"/>
      <c r="AO79" s="879"/>
      <c r="AP79" s="879"/>
      <c r="AQ79" s="879"/>
      <c r="AR79" s="879"/>
      <c r="AS79" s="879"/>
      <c r="AT79" s="879"/>
      <c r="AU79" s="879"/>
      <c r="AV79" s="879"/>
      <c r="AW79" s="879"/>
      <c r="AX79" s="879"/>
      <c r="AY79" s="879"/>
      <c r="AZ79" s="925"/>
      <c r="BA79" s="925"/>
      <c r="BB79" s="925"/>
      <c r="BC79" s="925"/>
      <c r="BD79" s="926"/>
      <c r="BE79" s="267"/>
      <c r="BF79" s="267"/>
      <c r="BG79" s="267"/>
      <c r="BH79" s="267"/>
      <c r="BI79" s="267"/>
      <c r="BJ79" s="270"/>
      <c r="BK79" s="270"/>
      <c r="BL79" s="270"/>
      <c r="BM79" s="270"/>
      <c r="BN79" s="270"/>
      <c r="BO79" s="267"/>
      <c r="BP79" s="267"/>
      <c r="BQ79" s="264">
        <v>73</v>
      </c>
      <c r="BR79" s="269"/>
      <c r="BS79" s="911"/>
      <c r="BT79" s="912"/>
      <c r="BU79" s="912"/>
      <c r="BV79" s="912"/>
      <c r="BW79" s="912"/>
      <c r="BX79" s="912"/>
      <c r="BY79" s="912"/>
      <c r="BZ79" s="912"/>
      <c r="CA79" s="912"/>
      <c r="CB79" s="912"/>
      <c r="CC79" s="912"/>
      <c r="CD79" s="912"/>
      <c r="CE79" s="912"/>
      <c r="CF79" s="912"/>
      <c r="CG79" s="913"/>
      <c r="CH79" s="908"/>
      <c r="CI79" s="909"/>
      <c r="CJ79" s="909"/>
      <c r="CK79" s="909"/>
      <c r="CL79" s="910"/>
      <c r="CM79" s="908"/>
      <c r="CN79" s="909"/>
      <c r="CO79" s="909"/>
      <c r="CP79" s="909"/>
      <c r="CQ79" s="910"/>
      <c r="CR79" s="908"/>
      <c r="CS79" s="909"/>
      <c r="CT79" s="909"/>
      <c r="CU79" s="909"/>
      <c r="CV79" s="910"/>
      <c r="CW79" s="908"/>
      <c r="CX79" s="909"/>
      <c r="CY79" s="909"/>
      <c r="CZ79" s="909"/>
      <c r="DA79" s="910"/>
      <c r="DB79" s="908"/>
      <c r="DC79" s="909"/>
      <c r="DD79" s="909"/>
      <c r="DE79" s="909"/>
      <c r="DF79" s="910"/>
      <c r="DG79" s="908"/>
      <c r="DH79" s="909"/>
      <c r="DI79" s="909"/>
      <c r="DJ79" s="909"/>
      <c r="DK79" s="910"/>
      <c r="DL79" s="908"/>
      <c r="DM79" s="909"/>
      <c r="DN79" s="909"/>
      <c r="DO79" s="909"/>
      <c r="DP79" s="910"/>
      <c r="DQ79" s="908"/>
      <c r="DR79" s="909"/>
      <c r="DS79" s="909"/>
      <c r="DT79" s="909"/>
      <c r="DU79" s="910"/>
      <c r="DV79" s="905"/>
      <c r="DW79" s="906"/>
      <c r="DX79" s="906"/>
      <c r="DY79" s="906"/>
      <c r="DZ79" s="907"/>
      <c r="EA79" s="248"/>
    </row>
    <row r="80" spans="1:131" s="249" customFormat="1" ht="26.25" customHeight="1" x14ac:dyDescent="0.15">
      <c r="A80" s="263">
        <v>13</v>
      </c>
      <c r="B80" s="921"/>
      <c r="C80" s="922"/>
      <c r="D80" s="922"/>
      <c r="E80" s="922"/>
      <c r="F80" s="922"/>
      <c r="G80" s="922"/>
      <c r="H80" s="922"/>
      <c r="I80" s="922"/>
      <c r="J80" s="922"/>
      <c r="K80" s="922"/>
      <c r="L80" s="922"/>
      <c r="M80" s="922"/>
      <c r="N80" s="922"/>
      <c r="O80" s="922"/>
      <c r="P80" s="923"/>
      <c r="Q80" s="924"/>
      <c r="R80" s="879"/>
      <c r="S80" s="879"/>
      <c r="T80" s="879"/>
      <c r="U80" s="879"/>
      <c r="V80" s="879"/>
      <c r="W80" s="879"/>
      <c r="X80" s="879"/>
      <c r="Y80" s="879"/>
      <c r="Z80" s="879"/>
      <c r="AA80" s="879"/>
      <c r="AB80" s="879"/>
      <c r="AC80" s="879"/>
      <c r="AD80" s="879"/>
      <c r="AE80" s="879"/>
      <c r="AF80" s="879"/>
      <c r="AG80" s="879"/>
      <c r="AH80" s="879"/>
      <c r="AI80" s="879"/>
      <c r="AJ80" s="879"/>
      <c r="AK80" s="879"/>
      <c r="AL80" s="879"/>
      <c r="AM80" s="879"/>
      <c r="AN80" s="879"/>
      <c r="AO80" s="879"/>
      <c r="AP80" s="879"/>
      <c r="AQ80" s="879"/>
      <c r="AR80" s="879"/>
      <c r="AS80" s="879"/>
      <c r="AT80" s="879"/>
      <c r="AU80" s="879"/>
      <c r="AV80" s="879"/>
      <c r="AW80" s="879"/>
      <c r="AX80" s="879"/>
      <c r="AY80" s="879"/>
      <c r="AZ80" s="925"/>
      <c r="BA80" s="925"/>
      <c r="BB80" s="925"/>
      <c r="BC80" s="925"/>
      <c r="BD80" s="926"/>
      <c r="BE80" s="267"/>
      <c r="BF80" s="267"/>
      <c r="BG80" s="267"/>
      <c r="BH80" s="267"/>
      <c r="BI80" s="267"/>
      <c r="BJ80" s="267"/>
      <c r="BK80" s="267"/>
      <c r="BL80" s="267"/>
      <c r="BM80" s="267"/>
      <c r="BN80" s="267"/>
      <c r="BO80" s="267"/>
      <c r="BP80" s="267"/>
      <c r="BQ80" s="264">
        <v>74</v>
      </c>
      <c r="BR80" s="269"/>
      <c r="BS80" s="911"/>
      <c r="BT80" s="912"/>
      <c r="BU80" s="912"/>
      <c r="BV80" s="912"/>
      <c r="BW80" s="912"/>
      <c r="BX80" s="912"/>
      <c r="BY80" s="912"/>
      <c r="BZ80" s="912"/>
      <c r="CA80" s="912"/>
      <c r="CB80" s="912"/>
      <c r="CC80" s="912"/>
      <c r="CD80" s="912"/>
      <c r="CE80" s="912"/>
      <c r="CF80" s="912"/>
      <c r="CG80" s="913"/>
      <c r="CH80" s="908"/>
      <c r="CI80" s="909"/>
      <c r="CJ80" s="909"/>
      <c r="CK80" s="909"/>
      <c r="CL80" s="910"/>
      <c r="CM80" s="908"/>
      <c r="CN80" s="909"/>
      <c r="CO80" s="909"/>
      <c r="CP80" s="909"/>
      <c r="CQ80" s="910"/>
      <c r="CR80" s="908"/>
      <c r="CS80" s="909"/>
      <c r="CT80" s="909"/>
      <c r="CU80" s="909"/>
      <c r="CV80" s="910"/>
      <c r="CW80" s="908"/>
      <c r="CX80" s="909"/>
      <c r="CY80" s="909"/>
      <c r="CZ80" s="909"/>
      <c r="DA80" s="910"/>
      <c r="DB80" s="908"/>
      <c r="DC80" s="909"/>
      <c r="DD80" s="909"/>
      <c r="DE80" s="909"/>
      <c r="DF80" s="910"/>
      <c r="DG80" s="908"/>
      <c r="DH80" s="909"/>
      <c r="DI80" s="909"/>
      <c r="DJ80" s="909"/>
      <c r="DK80" s="910"/>
      <c r="DL80" s="908"/>
      <c r="DM80" s="909"/>
      <c r="DN80" s="909"/>
      <c r="DO80" s="909"/>
      <c r="DP80" s="910"/>
      <c r="DQ80" s="908"/>
      <c r="DR80" s="909"/>
      <c r="DS80" s="909"/>
      <c r="DT80" s="909"/>
      <c r="DU80" s="910"/>
      <c r="DV80" s="905"/>
      <c r="DW80" s="906"/>
      <c r="DX80" s="906"/>
      <c r="DY80" s="906"/>
      <c r="DZ80" s="907"/>
      <c r="EA80" s="248"/>
    </row>
    <row r="81" spans="1:131" s="249" customFormat="1" ht="26.25" customHeight="1" x14ac:dyDescent="0.15">
      <c r="A81" s="263">
        <v>14</v>
      </c>
      <c r="B81" s="921"/>
      <c r="C81" s="922"/>
      <c r="D81" s="922"/>
      <c r="E81" s="922"/>
      <c r="F81" s="922"/>
      <c r="G81" s="922"/>
      <c r="H81" s="922"/>
      <c r="I81" s="922"/>
      <c r="J81" s="922"/>
      <c r="K81" s="922"/>
      <c r="L81" s="922"/>
      <c r="M81" s="922"/>
      <c r="N81" s="922"/>
      <c r="O81" s="922"/>
      <c r="P81" s="923"/>
      <c r="Q81" s="924"/>
      <c r="R81" s="879"/>
      <c r="S81" s="879"/>
      <c r="T81" s="879"/>
      <c r="U81" s="879"/>
      <c r="V81" s="879"/>
      <c r="W81" s="879"/>
      <c r="X81" s="879"/>
      <c r="Y81" s="879"/>
      <c r="Z81" s="879"/>
      <c r="AA81" s="879"/>
      <c r="AB81" s="879"/>
      <c r="AC81" s="879"/>
      <c r="AD81" s="879"/>
      <c r="AE81" s="879"/>
      <c r="AF81" s="879"/>
      <c r="AG81" s="879"/>
      <c r="AH81" s="879"/>
      <c r="AI81" s="879"/>
      <c r="AJ81" s="879"/>
      <c r="AK81" s="879"/>
      <c r="AL81" s="879"/>
      <c r="AM81" s="879"/>
      <c r="AN81" s="879"/>
      <c r="AO81" s="879"/>
      <c r="AP81" s="879"/>
      <c r="AQ81" s="879"/>
      <c r="AR81" s="879"/>
      <c r="AS81" s="879"/>
      <c r="AT81" s="879"/>
      <c r="AU81" s="879"/>
      <c r="AV81" s="879"/>
      <c r="AW81" s="879"/>
      <c r="AX81" s="879"/>
      <c r="AY81" s="879"/>
      <c r="AZ81" s="925"/>
      <c r="BA81" s="925"/>
      <c r="BB81" s="925"/>
      <c r="BC81" s="925"/>
      <c r="BD81" s="926"/>
      <c r="BE81" s="267"/>
      <c r="BF81" s="267"/>
      <c r="BG81" s="267"/>
      <c r="BH81" s="267"/>
      <c r="BI81" s="267"/>
      <c r="BJ81" s="267"/>
      <c r="BK81" s="267"/>
      <c r="BL81" s="267"/>
      <c r="BM81" s="267"/>
      <c r="BN81" s="267"/>
      <c r="BO81" s="267"/>
      <c r="BP81" s="267"/>
      <c r="BQ81" s="264">
        <v>75</v>
      </c>
      <c r="BR81" s="269"/>
      <c r="BS81" s="911"/>
      <c r="BT81" s="912"/>
      <c r="BU81" s="912"/>
      <c r="BV81" s="912"/>
      <c r="BW81" s="912"/>
      <c r="BX81" s="912"/>
      <c r="BY81" s="912"/>
      <c r="BZ81" s="912"/>
      <c r="CA81" s="912"/>
      <c r="CB81" s="912"/>
      <c r="CC81" s="912"/>
      <c r="CD81" s="912"/>
      <c r="CE81" s="912"/>
      <c r="CF81" s="912"/>
      <c r="CG81" s="913"/>
      <c r="CH81" s="908"/>
      <c r="CI81" s="909"/>
      <c r="CJ81" s="909"/>
      <c r="CK81" s="909"/>
      <c r="CL81" s="910"/>
      <c r="CM81" s="908"/>
      <c r="CN81" s="909"/>
      <c r="CO81" s="909"/>
      <c r="CP81" s="909"/>
      <c r="CQ81" s="910"/>
      <c r="CR81" s="908"/>
      <c r="CS81" s="909"/>
      <c r="CT81" s="909"/>
      <c r="CU81" s="909"/>
      <c r="CV81" s="910"/>
      <c r="CW81" s="908"/>
      <c r="CX81" s="909"/>
      <c r="CY81" s="909"/>
      <c r="CZ81" s="909"/>
      <c r="DA81" s="910"/>
      <c r="DB81" s="908"/>
      <c r="DC81" s="909"/>
      <c r="DD81" s="909"/>
      <c r="DE81" s="909"/>
      <c r="DF81" s="910"/>
      <c r="DG81" s="908"/>
      <c r="DH81" s="909"/>
      <c r="DI81" s="909"/>
      <c r="DJ81" s="909"/>
      <c r="DK81" s="910"/>
      <c r="DL81" s="908"/>
      <c r="DM81" s="909"/>
      <c r="DN81" s="909"/>
      <c r="DO81" s="909"/>
      <c r="DP81" s="910"/>
      <c r="DQ81" s="908"/>
      <c r="DR81" s="909"/>
      <c r="DS81" s="909"/>
      <c r="DT81" s="909"/>
      <c r="DU81" s="910"/>
      <c r="DV81" s="905"/>
      <c r="DW81" s="906"/>
      <c r="DX81" s="906"/>
      <c r="DY81" s="906"/>
      <c r="DZ81" s="907"/>
      <c r="EA81" s="248"/>
    </row>
    <row r="82" spans="1:131" s="249" customFormat="1" ht="26.25" customHeight="1" x14ac:dyDescent="0.15">
      <c r="A82" s="263">
        <v>15</v>
      </c>
      <c r="B82" s="921"/>
      <c r="C82" s="922"/>
      <c r="D82" s="922"/>
      <c r="E82" s="922"/>
      <c r="F82" s="922"/>
      <c r="G82" s="922"/>
      <c r="H82" s="922"/>
      <c r="I82" s="922"/>
      <c r="J82" s="922"/>
      <c r="K82" s="922"/>
      <c r="L82" s="922"/>
      <c r="M82" s="922"/>
      <c r="N82" s="922"/>
      <c r="O82" s="922"/>
      <c r="P82" s="923"/>
      <c r="Q82" s="924"/>
      <c r="R82" s="879"/>
      <c r="S82" s="879"/>
      <c r="T82" s="879"/>
      <c r="U82" s="879"/>
      <c r="V82" s="879"/>
      <c r="W82" s="879"/>
      <c r="X82" s="879"/>
      <c r="Y82" s="879"/>
      <c r="Z82" s="879"/>
      <c r="AA82" s="879"/>
      <c r="AB82" s="879"/>
      <c r="AC82" s="879"/>
      <c r="AD82" s="879"/>
      <c r="AE82" s="879"/>
      <c r="AF82" s="879"/>
      <c r="AG82" s="879"/>
      <c r="AH82" s="879"/>
      <c r="AI82" s="879"/>
      <c r="AJ82" s="879"/>
      <c r="AK82" s="879"/>
      <c r="AL82" s="879"/>
      <c r="AM82" s="879"/>
      <c r="AN82" s="879"/>
      <c r="AO82" s="879"/>
      <c r="AP82" s="879"/>
      <c r="AQ82" s="879"/>
      <c r="AR82" s="879"/>
      <c r="AS82" s="879"/>
      <c r="AT82" s="879"/>
      <c r="AU82" s="879"/>
      <c r="AV82" s="879"/>
      <c r="AW82" s="879"/>
      <c r="AX82" s="879"/>
      <c r="AY82" s="879"/>
      <c r="AZ82" s="925"/>
      <c r="BA82" s="925"/>
      <c r="BB82" s="925"/>
      <c r="BC82" s="925"/>
      <c r="BD82" s="926"/>
      <c r="BE82" s="267"/>
      <c r="BF82" s="267"/>
      <c r="BG82" s="267"/>
      <c r="BH82" s="267"/>
      <c r="BI82" s="267"/>
      <c r="BJ82" s="267"/>
      <c r="BK82" s="267"/>
      <c r="BL82" s="267"/>
      <c r="BM82" s="267"/>
      <c r="BN82" s="267"/>
      <c r="BO82" s="267"/>
      <c r="BP82" s="267"/>
      <c r="BQ82" s="264">
        <v>76</v>
      </c>
      <c r="BR82" s="269"/>
      <c r="BS82" s="911"/>
      <c r="BT82" s="912"/>
      <c r="BU82" s="912"/>
      <c r="BV82" s="912"/>
      <c r="BW82" s="912"/>
      <c r="BX82" s="912"/>
      <c r="BY82" s="912"/>
      <c r="BZ82" s="912"/>
      <c r="CA82" s="912"/>
      <c r="CB82" s="912"/>
      <c r="CC82" s="912"/>
      <c r="CD82" s="912"/>
      <c r="CE82" s="912"/>
      <c r="CF82" s="912"/>
      <c r="CG82" s="913"/>
      <c r="CH82" s="908"/>
      <c r="CI82" s="909"/>
      <c r="CJ82" s="909"/>
      <c r="CK82" s="909"/>
      <c r="CL82" s="910"/>
      <c r="CM82" s="908"/>
      <c r="CN82" s="909"/>
      <c r="CO82" s="909"/>
      <c r="CP82" s="909"/>
      <c r="CQ82" s="910"/>
      <c r="CR82" s="908"/>
      <c r="CS82" s="909"/>
      <c r="CT82" s="909"/>
      <c r="CU82" s="909"/>
      <c r="CV82" s="910"/>
      <c r="CW82" s="908"/>
      <c r="CX82" s="909"/>
      <c r="CY82" s="909"/>
      <c r="CZ82" s="909"/>
      <c r="DA82" s="910"/>
      <c r="DB82" s="908"/>
      <c r="DC82" s="909"/>
      <c r="DD82" s="909"/>
      <c r="DE82" s="909"/>
      <c r="DF82" s="910"/>
      <c r="DG82" s="908"/>
      <c r="DH82" s="909"/>
      <c r="DI82" s="909"/>
      <c r="DJ82" s="909"/>
      <c r="DK82" s="910"/>
      <c r="DL82" s="908"/>
      <c r="DM82" s="909"/>
      <c r="DN82" s="909"/>
      <c r="DO82" s="909"/>
      <c r="DP82" s="910"/>
      <c r="DQ82" s="908"/>
      <c r="DR82" s="909"/>
      <c r="DS82" s="909"/>
      <c r="DT82" s="909"/>
      <c r="DU82" s="910"/>
      <c r="DV82" s="905"/>
      <c r="DW82" s="906"/>
      <c r="DX82" s="906"/>
      <c r="DY82" s="906"/>
      <c r="DZ82" s="907"/>
      <c r="EA82" s="248"/>
    </row>
    <row r="83" spans="1:131" s="249" customFormat="1" ht="26.25" customHeight="1" x14ac:dyDescent="0.15">
      <c r="A83" s="263">
        <v>16</v>
      </c>
      <c r="B83" s="921"/>
      <c r="C83" s="922"/>
      <c r="D83" s="922"/>
      <c r="E83" s="922"/>
      <c r="F83" s="922"/>
      <c r="G83" s="922"/>
      <c r="H83" s="922"/>
      <c r="I83" s="922"/>
      <c r="J83" s="922"/>
      <c r="K83" s="922"/>
      <c r="L83" s="922"/>
      <c r="M83" s="922"/>
      <c r="N83" s="922"/>
      <c r="O83" s="922"/>
      <c r="P83" s="923"/>
      <c r="Q83" s="924"/>
      <c r="R83" s="879"/>
      <c r="S83" s="879"/>
      <c r="T83" s="879"/>
      <c r="U83" s="879"/>
      <c r="V83" s="879"/>
      <c r="W83" s="879"/>
      <c r="X83" s="879"/>
      <c r="Y83" s="879"/>
      <c r="Z83" s="879"/>
      <c r="AA83" s="879"/>
      <c r="AB83" s="879"/>
      <c r="AC83" s="879"/>
      <c r="AD83" s="879"/>
      <c r="AE83" s="879"/>
      <c r="AF83" s="879"/>
      <c r="AG83" s="879"/>
      <c r="AH83" s="879"/>
      <c r="AI83" s="879"/>
      <c r="AJ83" s="879"/>
      <c r="AK83" s="879"/>
      <c r="AL83" s="879"/>
      <c r="AM83" s="879"/>
      <c r="AN83" s="879"/>
      <c r="AO83" s="879"/>
      <c r="AP83" s="879"/>
      <c r="AQ83" s="879"/>
      <c r="AR83" s="879"/>
      <c r="AS83" s="879"/>
      <c r="AT83" s="879"/>
      <c r="AU83" s="879"/>
      <c r="AV83" s="879"/>
      <c r="AW83" s="879"/>
      <c r="AX83" s="879"/>
      <c r="AY83" s="879"/>
      <c r="AZ83" s="925"/>
      <c r="BA83" s="925"/>
      <c r="BB83" s="925"/>
      <c r="BC83" s="925"/>
      <c r="BD83" s="926"/>
      <c r="BE83" s="267"/>
      <c r="BF83" s="267"/>
      <c r="BG83" s="267"/>
      <c r="BH83" s="267"/>
      <c r="BI83" s="267"/>
      <c r="BJ83" s="267"/>
      <c r="BK83" s="267"/>
      <c r="BL83" s="267"/>
      <c r="BM83" s="267"/>
      <c r="BN83" s="267"/>
      <c r="BO83" s="267"/>
      <c r="BP83" s="267"/>
      <c r="BQ83" s="264">
        <v>77</v>
      </c>
      <c r="BR83" s="269"/>
      <c r="BS83" s="911"/>
      <c r="BT83" s="912"/>
      <c r="BU83" s="912"/>
      <c r="BV83" s="912"/>
      <c r="BW83" s="912"/>
      <c r="BX83" s="912"/>
      <c r="BY83" s="912"/>
      <c r="BZ83" s="912"/>
      <c r="CA83" s="912"/>
      <c r="CB83" s="912"/>
      <c r="CC83" s="912"/>
      <c r="CD83" s="912"/>
      <c r="CE83" s="912"/>
      <c r="CF83" s="912"/>
      <c r="CG83" s="913"/>
      <c r="CH83" s="908"/>
      <c r="CI83" s="909"/>
      <c r="CJ83" s="909"/>
      <c r="CK83" s="909"/>
      <c r="CL83" s="910"/>
      <c r="CM83" s="908"/>
      <c r="CN83" s="909"/>
      <c r="CO83" s="909"/>
      <c r="CP83" s="909"/>
      <c r="CQ83" s="910"/>
      <c r="CR83" s="908"/>
      <c r="CS83" s="909"/>
      <c r="CT83" s="909"/>
      <c r="CU83" s="909"/>
      <c r="CV83" s="910"/>
      <c r="CW83" s="908"/>
      <c r="CX83" s="909"/>
      <c r="CY83" s="909"/>
      <c r="CZ83" s="909"/>
      <c r="DA83" s="910"/>
      <c r="DB83" s="908"/>
      <c r="DC83" s="909"/>
      <c r="DD83" s="909"/>
      <c r="DE83" s="909"/>
      <c r="DF83" s="910"/>
      <c r="DG83" s="908"/>
      <c r="DH83" s="909"/>
      <c r="DI83" s="909"/>
      <c r="DJ83" s="909"/>
      <c r="DK83" s="910"/>
      <c r="DL83" s="908"/>
      <c r="DM83" s="909"/>
      <c r="DN83" s="909"/>
      <c r="DO83" s="909"/>
      <c r="DP83" s="910"/>
      <c r="DQ83" s="908"/>
      <c r="DR83" s="909"/>
      <c r="DS83" s="909"/>
      <c r="DT83" s="909"/>
      <c r="DU83" s="910"/>
      <c r="DV83" s="905"/>
      <c r="DW83" s="906"/>
      <c r="DX83" s="906"/>
      <c r="DY83" s="906"/>
      <c r="DZ83" s="907"/>
      <c r="EA83" s="248"/>
    </row>
    <row r="84" spans="1:131" s="249" customFormat="1" ht="26.25" customHeight="1" x14ac:dyDescent="0.15">
      <c r="A84" s="263">
        <v>17</v>
      </c>
      <c r="B84" s="921"/>
      <c r="C84" s="922"/>
      <c r="D84" s="922"/>
      <c r="E84" s="922"/>
      <c r="F84" s="922"/>
      <c r="G84" s="922"/>
      <c r="H84" s="922"/>
      <c r="I84" s="922"/>
      <c r="J84" s="922"/>
      <c r="K84" s="922"/>
      <c r="L84" s="922"/>
      <c r="M84" s="922"/>
      <c r="N84" s="922"/>
      <c r="O84" s="922"/>
      <c r="P84" s="923"/>
      <c r="Q84" s="924"/>
      <c r="R84" s="879"/>
      <c r="S84" s="879"/>
      <c r="T84" s="879"/>
      <c r="U84" s="879"/>
      <c r="V84" s="879"/>
      <c r="W84" s="879"/>
      <c r="X84" s="879"/>
      <c r="Y84" s="879"/>
      <c r="Z84" s="879"/>
      <c r="AA84" s="879"/>
      <c r="AB84" s="879"/>
      <c r="AC84" s="879"/>
      <c r="AD84" s="879"/>
      <c r="AE84" s="879"/>
      <c r="AF84" s="879"/>
      <c r="AG84" s="879"/>
      <c r="AH84" s="879"/>
      <c r="AI84" s="879"/>
      <c r="AJ84" s="879"/>
      <c r="AK84" s="879"/>
      <c r="AL84" s="879"/>
      <c r="AM84" s="879"/>
      <c r="AN84" s="879"/>
      <c r="AO84" s="879"/>
      <c r="AP84" s="879"/>
      <c r="AQ84" s="879"/>
      <c r="AR84" s="879"/>
      <c r="AS84" s="879"/>
      <c r="AT84" s="879"/>
      <c r="AU84" s="879"/>
      <c r="AV84" s="879"/>
      <c r="AW84" s="879"/>
      <c r="AX84" s="879"/>
      <c r="AY84" s="879"/>
      <c r="AZ84" s="925"/>
      <c r="BA84" s="925"/>
      <c r="BB84" s="925"/>
      <c r="BC84" s="925"/>
      <c r="BD84" s="926"/>
      <c r="BE84" s="267"/>
      <c r="BF84" s="267"/>
      <c r="BG84" s="267"/>
      <c r="BH84" s="267"/>
      <c r="BI84" s="267"/>
      <c r="BJ84" s="267"/>
      <c r="BK84" s="267"/>
      <c r="BL84" s="267"/>
      <c r="BM84" s="267"/>
      <c r="BN84" s="267"/>
      <c r="BO84" s="267"/>
      <c r="BP84" s="267"/>
      <c r="BQ84" s="264">
        <v>78</v>
      </c>
      <c r="BR84" s="269"/>
      <c r="BS84" s="911"/>
      <c r="BT84" s="912"/>
      <c r="BU84" s="912"/>
      <c r="BV84" s="912"/>
      <c r="BW84" s="912"/>
      <c r="BX84" s="912"/>
      <c r="BY84" s="912"/>
      <c r="BZ84" s="912"/>
      <c r="CA84" s="912"/>
      <c r="CB84" s="912"/>
      <c r="CC84" s="912"/>
      <c r="CD84" s="912"/>
      <c r="CE84" s="912"/>
      <c r="CF84" s="912"/>
      <c r="CG84" s="913"/>
      <c r="CH84" s="908"/>
      <c r="CI84" s="909"/>
      <c r="CJ84" s="909"/>
      <c r="CK84" s="909"/>
      <c r="CL84" s="910"/>
      <c r="CM84" s="908"/>
      <c r="CN84" s="909"/>
      <c r="CO84" s="909"/>
      <c r="CP84" s="909"/>
      <c r="CQ84" s="910"/>
      <c r="CR84" s="908"/>
      <c r="CS84" s="909"/>
      <c r="CT84" s="909"/>
      <c r="CU84" s="909"/>
      <c r="CV84" s="910"/>
      <c r="CW84" s="908"/>
      <c r="CX84" s="909"/>
      <c r="CY84" s="909"/>
      <c r="CZ84" s="909"/>
      <c r="DA84" s="910"/>
      <c r="DB84" s="908"/>
      <c r="DC84" s="909"/>
      <c r="DD84" s="909"/>
      <c r="DE84" s="909"/>
      <c r="DF84" s="910"/>
      <c r="DG84" s="908"/>
      <c r="DH84" s="909"/>
      <c r="DI84" s="909"/>
      <c r="DJ84" s="909"/>
      <c r="DK84" s="910"/>
      <c r="DL84" s="908"/>
      <c r="DM84" s="909"/>
      <c r="DN84" s="909"/>
      <c r="DO84" s="909"/>
      <c r="DP84" s="910"/>
      <c r="DQ84" s="908"/>
      <c r="DR84" s="909"/>
      <c r="DS84" s="909"/>
      <c r="DT84" s="909"/>
      <c r="DU84" s="910"/>
      <c r="DV84" s="905"/>
      <c r="DW84" s="906"/>
      <c r="DX84" s="906"/>
      <c r="DY84" s="906"/>
      <c r="DZ84" s="907"/>
      <c r="EA84" s="248"/>
    </row>
    <row r="85" spans="1:131" s="249" customFormat="1" ht="26.25" customHeight="1" x14ac:dyDescent="0.15">
      <c r="A85" s="263">
        <v>18</v>
      </c>
      <c r="B85" s="921"/>
      <c r="C85" s="922"/>
      <c r="D85" s="922"/>
      <c r="E85" s="922"/>
      <c r="F85" s="922"/>
      <c r="G85" s="922"/>
      <c r="H85" s="922"/>
      <c r="I85" s="922"/>
      <c r="J85" s="922"/>
      <c r="K85" s="922"/>
      <c r="L85" s="922"/>
      <c r="M85" s="922"/>
      <c r="N85" s="922"/>
      <c r="O85" s="922"/>
      <c r="P85" s="923"/>
      <c r="Q85" s="924"/>
      <c r="R85" s="879"/>
      <c r="S85" s="879"/>
      <c r="T85" s="879"/>
      <c r="U85" s="879"/>
      <c r="V85" s="879"/>
      <c r="W85" s="879"/>
      <c r="X85" s="879"/>
      <c r="Y85" s="879"/>
      <c r="Z85" s="879"/>
      <c r="AA85" s="879"/>
      <c r="AB85" s="879"/>
      <c r="AC85" s="879"/>
      <c r="AD85" s="879"/>
      <c r="AE85" s="879"/>
      <c r="AF85" s="879"/>
      <c r="AG85" s="879"/>
      <c r="AH85" s="879"/>
      <c r="AI85" s="879"/>
      <c r="AJ85" s="879"/>
      <c r="AK85" s="879"/>
      <c r="AL85" s="879"/>
      <c r="AM85" s="879"/>
      <c r="AN85" s="879"/>
      <c r="AO85" s="879"/>
      <c r="AP85" s="879"/>
      <c r="AQ85" s="879"/>
      <c r="AR85" s="879"/>
      <c r="AS85" s="879"/>
      <c r="AT85" s="879"/>
      <c r="AU85" s="879"/>
      <c r="AV85" s="879"/>
      <c r="AW85" s="879"/>
      <c r="AX85" s="879"/>
      <c r="AY85" s="879"/>
      <c r="AZ85" s="925"/>
      <c r="BA85" s="925"/>
      <c r="BB85" s="925"/>
      <c r="BC85" s="925"/>
      <c r="BD85" s="926"/>
      <c r="BE85" s="267"/>
      <c r="BF85" s="267"/>
      <c r="BG85" s="267"/>
      <c r="BH85" s="267"/>
      <c r="BI85" s="267"/>
      <c r="BJ85" s="267"/>
      <c r="BK85" s="267"/>
      <c r="BL85" s="267"/>
      <c r="BM85" s="267"/>
      <c r="BN85" s="267"/>
      <c r="BO85" s="267"/>
      <c r="BP85" s="267"/>
      <c r="BQ85" s="264">
        <v>79</v>
      </c>
      <c r="BR85" s="269"/>
      <c r="BS85" s="911"/>
      <c r="BT85" s="912"/>
      <c r="BU85" s="912"/>
      <c r="BV85" s="912"/>
      <c r="BW85" s="912"/>
      <c r="BX85" s="912"/>
      <c r="BY85" s="912"/>
      <c r="BZ85" s="912"/>
      <c r="CA85" s="912"/>
      <c r="CB85" s="912"/>
      <c r="CC85" s="912"/>
      <c r="CD85" s="912"/>
      <c r="CE85" s="912"/>
      <c r="CF85" s="912"/>
      <c r="CG85" s="913"/>
      <c r="CH85" s="908"/>
      <c r="CI85" s="909"/>
      <c r="CJ85" s="909"/>
      <c r="CK85" s="909"/>
      <c r="CL85" s="910"/>
      <c r="CM85" s="908"/>
      <c r="CN85" s="909"/>
      <c r="CO85" s="909"/>
      <c r="CP85" s="909"/>
      <c r="CQ85" s="910"/>
      <c r="CR85" s="908"/>
      <c r="CS85" s="909"/>
      <c r="CT85" s="909"/>
      <c r="CU85" s="909"/>
      <c r="CV85" s="910"/>
      <c r="CW85" s="908"/>
      <c r="CX85" s="909"/>
      <c r="CY85" s="909"/>
      <c r="CZ85" s="909"/>
      <c r="DA85" s="910"/>
      <c r="DB85" s="908"/>
      <c r="DC85" s="909"/>
      <c r="DD85" s="909"/>
      <c r="DE85" s="909"/>
      <c r="DF85" s="910"/>
      <c r="DG85" s="908"/>
      <c r="DH85" s="909"/>
      <c r="DI85" s="909"/>
      <c r="DJ85" s="909"/>
      <c r="DK85" s="910"/>
      <c r="DL85" s="908"/>
      <c r="DM85" s="909"/>
      <c r="DN85" s="909"/>
      <c r="DO85" s="909"/>
      <c r="DP85" s="910"/>
      <c r="DQ85" s="908"/>
      <c r="DR85" s="909"/>
      <c r="DS85" s="909"/>
      <c r="DT85" s="909"/>
      <c r="DU85" s="910"/>
      <c r="DV85" s="905"/>
      <c r="DW85" s="906"/>
      <c r="DX85" s="906"/>
      <c r="DY85" s="906"/>
      <c r="DZ85" s="907"/>
      <c r="EA85" s="248"/>
    </row>
    <row r="86" spans="1:131" s="249" customFormat="1" ht="26.25" customHeight="1" x14ac:dyDescent="0.15">
      <c r="A86" s="263">
        <v>19</v>
      </c>
      <c r="B86" s="921"/>
      <c r="C86" s="922"/>
      <c r="D86" s="922"/>
      <c r="E86" s="922"/>
      <c r="F86" s="922"/>
      <c r="G86" s="922"/>
      <c r="H86" s="922"/>
      <c r="I86" s="922"/>
      <c r="J86" s="922"/>
      <c r="K86" s="922"/>
      <c r="L86" s="922"/>
      <c r="M86" s="922"/>
      <c r="N86" s="922"/>
      <c r="O86" s="922"/>
      <c r="P86" s="923"/>
      <c r="Q86" s="924"/>
      <c r="R86" s="879"/>
      <c r="S86" s="879"/>
      <c r="T86" s="879"/>
      <c r="U86" s="879"/>
      <c r="V86" s="879"/>
      <c r="W86" s="879"/>
      <c r="X86" s="879"/>
      <c r="Y86" s="879"/>
      <c r="Z86" s="879"/>
      <c r="AA86" s="879"/>
      <c r="AB86" s="879"/>
      <c r="AC86" s="879"/>
      <c r="AD86" s="879"/>
      <c r="AE86" s="879"/>
      <c r="AF86" s="879"/>
      <c r="AG86" s="879"/>
      <c r="AH86" s="879"/>
      <c r="AI86" s="879"/>
      <c r="AJ86" s="879"/>
      <c r="AK86" s="879"/>
      <c r="AL86" s="879"/>
      <c r="AM86" s="879"/>
      <c r="AN86" s="879"/>
      <c r="AO86" s="879"/>
      <c r="AP86" s="879"/>
      <c r="AQ86" s="879"/>
      <c r="AR86" s="879"/>
      <c r="AS86" s="879"/>
      <c r="AT86" s="879"/>
      <c r="AU86" s="879"/>
      <c r="AV86" s="879"/>
      <c r="AW86" s="879"/>
      <c r="AX86" s="879"/>
      <c r="AY86" s="879"/>
      <c r="AZ86" s="925"/>
      <c r="BA86" s="925"/>
      <c r="BB86" s="925"/>
      <c r="BC86" s="925"/>
      <c r="BD86" s="926"/>
      <c r="BE86" s="267"/>
      <c r="BF86" s="267"/>
      <c r="BG86" s="267"/>
      <c r="BH86" s="267"/>
      <c r="BI86" s="267"/>
      <c r="BJ86" s="267"/>
      <c r="BK86" s="267"/>
      <c r="BL86" s="267"/>
      <c r="BM86" s="267"/>
      <c r="BN86" s="267"/>
      <c r="BO86" s="267"/>
      <c r="BP86" s="267"/>
      <c r="BQ86" s="264">
        <v>80</v>
      </c>
      <c r="BR86" s="269"/>
      <c r="BS86" s="911"/>
      <c r="BT86" s="912"/>
      <c r="BU86" s="912"/>
      <c r="BV86" s="912"/>
      <c r="BW86" s="912"/>
      <c r="BX86" s="912"/>
      <c r="BY86" s="912"/>
      <c r="BZ86" s="912"/>
      <c r="CA86" s="912"/>
      <c r="CB86" s="912"/>
      <c r="CC86" s="912"/>
      <c r="CD86" s="912"/>
      <c r="CE86" s="912"/>
      <c r="CF86" s="912"/>
      <c r="CG86" s="913"/>
      <c r="CH86" s="908"/>
      <c r="CI86" s="909"/>
      <c r="CJ86" s="909"/>
      <c r="CK86" s="909"/>
      <c r="CL86" s="910"/>
      <c r="CM86" s="908"/>
      <c r="CN86" s="909"/>
      <c r="CO86" s="909"/>
      <c r="CP86" s="909"/>
      <c r="CQ86" s="910"/>
      <c r="CR86" s="908"/>
      <c r="CS86" s="909"/>
      <c r="CT86" s="909"/>
      <c r="CU86" s="909"/>
      <c r="CV86" s="910"/>
      <c r="CW86" s="908"/>
      <c r="CX86" s="909"/>
      <c r="CY86" s="909"/>
      <c r="CZ86" s="909"/>
      <c r="DA86" s="910"/>
      <c r="DB86" s="908"/>
      <c r="DC86" s="909"/>
      <c r="DD86" s="909"/>
      <c r="DE86" s="909"/>
      <c r="DF86" s="910"/>
      <c r="DG86" s="908"/>
      <c r="DH86" s="909"/>
      <c r="DI86" s="909"/>
      <c r="DJ86" s="909"/>
      <c r="DK86" s="910"/>
      <c r="DL86" s="908"/>
      <c r="DM86" s="909"/>
      <c r="DN86" s="909"/>
      <c r="DO86" s="909"/>
      <c r="DP86" s="910"/>
      <c r="DQ86" s="908"/>
      <c r="DR86" s="909"/>
      <c r="DS86" s="909"/>
      <c r="DT86" s="909"/>
      <c r="DU86" s="910"/>
      <c r="DV86" s="905"/>
      <c r="DW86" s="906"/>
      <c r="DX86" s="906"/>
      <c r="DY86" s="906"/>
      <c r="DZ86" s="907"/>
      <c r="EA86" s="248"/>
    </row>
    <row r="87" spans="1:131" s="249" customFormat="1" ht="26.25" customHeight="1" x14ac:dyDescent="0.15">
      <c r="A87" s="271">
        <v>20</v>
      </c>
      <c r="B87" s="930"/>
      <c r="C87" s="931"/>
      <c r="D87" s="931"/>
      <c r="E87" s="931"/>
      <c r="F87" s="931"/>
      <c r="G87" s="931"/>
      <c r="H87" s="931"/>
      <c r="I87" s="931"/>
      <c r="J87" s="931"/>
      <c r="K87" s="931"/>
      <c r="L87" s="931"/>
      <c r="M87" s="931"/>
      <c r="N87" s="931"/>
      <c r="O87" s="931"/>
      <c r="P87" s="932"/>
      <c r="Q87" s="933"/>
      <c r="R87" s="934"/>
      <c r="S87" s="934"/>
      <c r="T87" s="934"/>
      <c r="U87" s="934"/>
      <c r="V87" s="934"/>
      <c r="W87" s="934"/>
      <c r="X87" s="934"/>
      <c r="Y87" s="934"/>
      <c r="Z87" s="934"/>
      <c r="AA87" s="934"/>
      <c r="AB87" s="934"/>
      <c r="AC87" s="934"/>
      <c r="AD87" s="934"/>
      <c r="AE87" s="934"/>
      <c r="AF87" s="934"/>
      <c r="AG87" s="934"/>
      <c r="AH87" s="934"/>
      <c r="AI87" s="934"/>
      <c r="AJ87" s="934"/>
      <c r="AK87" s="934"/>
      <c r="AL87" s="934"/>
      <c r="AM87" s="934"/>
      <c r="AN87" s="934"/>
      <c r="AO87" s="934"/>
      <c r="AP87" s="934"/>
      <c r="AQ87" s="934"/>
      <c r="AR87" s="934"/>
      <c r="AS87" s="934"/>
      <c r="AT87" s="934"/>
      <c r="AU87" s="934"/>
      <c r="AV87" s="934"/>
      <c r="AW87" s="934"/>
      <c r="AX87" s="934"/>
      <c r="AY87" s="934"/>
      <c r="AZ87" s="935"/>
      <c r="BA87" s="935"/>
      <c r="BB87" s="935"/>
      <c r="BC87" s="935"/>
      <c r="BD87" s="936"/>
      <c r="BE87" s="267"/>
      <c r="BF87" s="267"/>
      <c r="BG87" s="267"/>
      <c r="BH87" s="267"/>
      <c r="BI87" s="267"/>
      <c r="BJ87" s="267"/>
      <c r="BK87" s="267"/>
      <c r="BL87" s="267"/>
      <c r="BM87" s="267"/>
      <c r="BN87" s="267"/>
      <c r="BO87" s="267"/>
      <c r="BP87" s="267"/>
      <c r="BQ87" s="264">
        <v>81</v>
      </c>
      <c r="BR87" s="269"/>
      <c r="BS87" s="911"/>
      <c r="BT87" s="912"/>
      <c r="BU87" s="912"/>
      <c r="BV87" s="912"/>
      <c r="BW87" s="912"/>
      <c r="BX87" s="912"/>
      <c r="BY87" s="912"/>
      <c r="BZ87" s="912"/>
      <c r="CA87" s="912"/>
      <c r="CB87" s="912"/>
      <c r="CC87" s="912"/>
      <c r="CD87" s="912"/>
      <c r="CE87" s="912"/>
      <c r="CF87" s="912"/>
      <c r="CG87" s="913"/>
      <c r="CH87" s="908"/>
      <c r="CI87" s="909"/>
      <c r="CJ87" s="909"/>
      <c r="CK87" s="909"/>
      <c r="CL87" s="910"/>
      <c r="CM87" s="908"/>
      <c r="CN87" s="909"/>
      <c r="CO87" s="909"/>
      <c r="CP87" s="909"/>
      <c r="CQ87" s="910"/>
      <c r="CR87" s="908"/>
      <c r="CS87" s="909"/>
      <c r="CT87" s="909"/>
      <c r="CU87" s="909"/>
      <c r="CV87" s="910"/>
      <c r="CW87" s="908"/>
      <c r="CX87" s="909"/>
      <c r="CY87" s="909"/>
      <c r="CZ87" s="909"/>
      <c r="DA87" s="910"/>
      <c r="DB87" s="908"/>
      <c r="DC87" s="909"/>
      <c r="DD87" s="909"/>
      <c r="DE87" s="909"/>
      <c r="DF87" s="910"/>
      <c r="DG87" s="908"/>
      <c r="DH87" s="909"/>
      <c r="DI87" s="909"/>
      <c r="DJ87" s="909"/>
      <c r="DK87" s="910"/>
      <c r="DL87" s="908"/>
      <c r="DM87" s="909"/>
      <c r="DN87" s="909"/>
      <c r="DO87" s="909"/>
      <c r="DP87" s="910"/>
      <c r="DQ87" s="908"/>
      <c r="DR87" s="909"/>
      <c r="DS87" s="909"/>
      <c r="DT87" s="909"/>
      <c r="DU87" s="910"/>
      <c r="DV87" s="905"/>
      <c r="DW87" s="906"/>
      <c r="DX87" s="906"/>
      <c r="DY87" s="906"/>
      <c r="DZ87" s="907"/>
      <c r="EA87" s="248"/>
    </row>
    <row r="88" spans="1:131" s="249" customFormat="1" ht="26.25" customHeight="1" thickBot="1" x14ac:dyDescent="0.2">
      <c r="A88" s="266" t="s">
        <v>387</v>
      </c>
      <c r="B88" s="838" t="s">
        <v>417</v>
      </c>
      <c r="C88" s="839"/>
      <c r="D88" s="839"/>
      <c r="E88" s="839"/>
      <c r="F88" s="839"/>
      <c r="G88" s="839"/>
      <c r="H88" s="839"/>
      <c r="I88" s="839"/>
      <c r="J88" s="839"/>
      <c r="K88" s="839"/>
      <c r="L88" s="839"/>
      <c r="M88" s="839"/>
      <c r="N88" s="839"/>
      <c r="O88" s="839"/>
      <c r="P88" s="840"/>
      <c r="Q88" s="886"/>
      <c r="R88" s="887"/>
      <c r="S88" s="887"/>
      <c r="T88" s="887"/>
      <c r="U88" s="887"/>
      <c r="V88" s="887"/>
      <c r="W88" s="887"/>
      <c r="X88" s="887"/>
      <c r="Y88" s="887"/>
      <c r="Z88" s="887"/>
      <c r="AA88" s="887"/>
      <c r="AB88" s="887"/>
      <c r="AC88" s="887"/>
      <c r="AD88" s="887"/>
      <c r="AE88" s="887"/>
      <c r="AF88" s="890">
        <f>SUM(AF68:AJ71)</f>
        <v>8549</v>
      </c>
      <c r="AG88" s="890"/>
      <c r="AH88" s="890"/>
      <c r="AI88" s="890"/>
      <c r="AJ88" s="890"/>
      <c r="AK88" s="887"/>
      <c r="AL88" s="887"/>
      <c r="AM88" s="887"/>
      <c r="AN88" s="887"/>
      <c r="AO88" s="887"/>
      <c r="AP88" s="890">
        <f t="shared" ref="AP88" si="3">SUM(AP68:AT71)</f>
        <v>0</v>
      </c>
      <c r="AQ88" s="890"/>
      <c r="AR88" s="890"/>
      <c r="AS88" s="890"/>
      <c r="AT88" s="890"/>
      <c r="AU88" s="890">
        <f t="shared" ref="AU88" si="4">SUM(AU68:AY71)</f>
        <v>0</v>
      </c>
      <c r="AV88" s="890"/>
      <c r="AW88" s="890"/>
      <c r="AX88" s="890"/>
      <c r="AY88" s="890"/>
      <c r="AZ88" s="895"/>
      <c r="BA88" s="895"/>
      <c r="BB88" s="895"/>
      <c r="BC88" s="895"/>
      <c r="BD88" s="896"/>
      <c r="BE88" s="267"/>
      <c r="BF88" s="267"/>
      <c r="BG88" s="267"/>
      <c r="BH88" s="267"/>
      <c r="BI88" s="267"/>
      <c r="BJ88" s="267"/>
      <c r="BK88" s="267"/>
      <c r="BL88" s="267"/>
      <c r="BM88" s="267"/>
      <c r="BN88" s="267"/>
      <c r="BO88" s="267"/>
      <c r="BP88" s="267"/>
      <c r="BQ88" s="264">
        <v>82</v>
      </c>
      <c r="BR88" s="269"/>
      <c r="BS88" s="911"/>
      <c r="BT88" s="912"/>
      <c r="BU88" s="912"/>
      <c r="BV88" s="912"/>
      <c r="BW88" s="912"/>
      <c r="BX88" s="912"/>
      <c r="BY88" s="912"/>
      <c r="BZ88" s="912"/>
      <c r="CA88" s="912"/>
      <c r="CB88" s="912"/>
      <c r="CC88" s="912"/>
      <c r="CD88" s="912"/>
      <c r="CE88" s="912"/>
      <c r="CF88" s="912"/>
      <c r="CG88" s="913"/>
      <c r="CH88" s="908"/>
      <c r="CI88" s="909"/>
      <c r="CJ88" s="909"/>
      <c r="CK88" s="909"/>
      <c r="CL88" s="910"/>
      <c r="CM88" s="908"/>
      <c r="CN88" s="909"/>
      <c r="CO88" s="909"/>
      <c r="CP88" s="909"/>
      <c r="CQ88" s="910"/>
      <c r="CR88" s="908"/>
      <c r="CS88" s="909"/>
      <c r="CT88" s="909"/>
      <c r="CU88" s="909"/>
      <c r="CV88" s="910"/>
      <c r="CW88" s="908"/>
      <c r="CX88" s="909"/>
      <c r="CY88" s="909"/>
      <c r="CZ88" s="909"/>
      <c r="DA88" s="910"/>
      <c r="DB88" s="908"/>
      <c r="DC88" s="909"/>
      <c r="DD88" s="909"/>
      <c r="DE88" s="909"/>
      <c r="DF88" s="910"/>
      <c r="DG88" s="908"/>
      <c r="DH88" s="909"/>
      <c r="DI88" s="909"/>
      <c r="DJ88" s="909"/>
      <c r="DK88" s="910"/>
      <c r="DL88" s="908"/>
      <c r="DM88" s="909"/>
      <c r="DN88" s="909"/>
      <c r="DO88" s="909"/>
      <c r="DP88" s="910"/>
      <c r="DQ88" s="908"/>
      <c r="DR88" s="909"/>
      <c r="DS88" s="909"/>
      <c r="DT88" s="909"/>
      <c r="DU88" s="910"/>
      <c r="DV88" s="905"/>
      <c r="DW88" s="906"/>
      <c r="DX88" s="906"/>
      <c r="DY88" s="906"/>
      <c r="DZ88" s="907"/>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911"/>
      <c r="BT89" s="912"/>
      <c r="BU89" s="912"/>
      <c r="BV89" s="912"/>
      <c r="BW89" s="912"/>
      <c r="BX89" s="912"/>
      <c r="BY89" s="912"/>
      <c r="BZ89" s="912"/>
      <c r="CA89" s="912"/>
      <c r="CB89" s="912"/>
      <c r="CC89" s="912"/>
      <c r="CD89" s="912"/>
      <c r="CE89" s="912"/>
      <c r="CF89" s="912"/>
      <c r="CG89" s="913"/>
      <c r="CH89" s="908"/>
      <c r="CI89" s="909"/>
      <c r="CJ89" s="909"/>
      <c r="CK89" s="909"/>
      <c r="CL89" s="910"/>
      <c r="CM89" s="908"/>
      <c r="CN89" s="909"/>
      <c r="CO89" s="909"/>
      <c r="CP89" s="909"/>
      <c r="CQ89" s="910"/>
      <c r="CR89" s="908"/>
      <c r="CS89" s="909"/>
      <c r="CT89" s="909"/>
      <c r="CU89" s="909"/>
      <c r="CV89" s="910"/>
      <c r="CW89" s="908"/>
      <c r="CX89" s="909"/>
      <c r="CY89" s="909"/>
      <c r="CZ89" s="909"/>
      <c r="DA89" s="910"/>
      <c r="DB89" s="908"/>
      <c r="DC89" s="909"/>
      <c r="DD89" s="909"/>
      <c r="DE89" s="909"/>
      <c r="DF89" s="910"/>
      <c r="DG89" s="908"/>
      <c r="DH89" s="909"/>
      <c r="DI89" s="909"/>
      <c r="DJ89" s="909"/>
      <c r="DK89" s="910"/>
      <c r="DL89" s="908"/>
      <c r="DM89" s="909"/>
      <c r="DN89" s="909"/>
      <c r="DO89" s="909"/>
      <c r="DP89" s="910"/>
      <c r="DQ89" s="908"/>
      <c r="DR89" s="909"/>
      <c r="DS89" s="909"/>
      <c r="DT89" s="909"/>
      <c r="DU89" s="910"/>
      <c r="DV89" s="905"/>
      <c r="DW89" s="906"/>
      <c r="DX89" s="906"/>
      <c r="DY89" s="906"/>
      <c r="DZ89" s="907"/>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911"/>
      <c r="BT90" s="912"/>
      <c r="BU90" s="912"/>
      <c r="BV90" s="912"/>
      <c r="BW90" s="912"/>
      <c r="BX90" s="912"/>
      <c r="BY90" s="912"/>
      <c r="BZ90" s="912"/>
      <c r="CA90" s="912"/>
      <c r="CB90" s="912"/>
      <c r="CC90" s="912"/>
      <c r="CD90" s="912"/>
      <c r="CE90" s="912"/>
      <c r="CF90" s="912"/>
      <c r="CG90" s="913"/>
      <c r="CH90" s="908"/>
      <c r="CI90" s="909"/>
      <c r="CJ90" s="909"/>
      <c r="CK90" s="909"/>
      <c r="CL90" s="910"/>
      <c r="CM90" s="908"/>
      <c r="CN90" s="909"/>
      <c r="CO90" s="909"/>
      <c r="CP90" s="909"/>
      <c r="CQ90" s="910"/>
      <c r="CR90" s="908"/>
      <c r="CS90" s="909"/>
      <c r="CT90" s="909"/>
      <c r="CU90" s="909"/>
      <c r="CV90" s="910"/>
      <c r="CW90" s="908"/>
      <c r="CX90" s="909"/>
      <c r="CY90" s="909"/>
      <c r="CZ90" s="909"/>
      <c r="DA90" s="910"/>
      <c r="DB90" s="908"/>
      <c r="DC90" s="909"/>
      <c r="DD90" s="909"/>
      <c r="DE90" s="909"/>
      <c r="DF90" s="910"/>
      <c r="DG90" s="908"/>
      <c r="DH90" s="909"/>
      <c r="DI90" s="909"/>
      <c r="DJ90" s="909"/>
      <c r="DK90" s="910"/>
      <c r="DL90" s="908"/>
      <c r="DM90" s="909"/>
      <c r="DN90" s="909"/>
      <c r="DO90" s="909"/>
      <c r="DP90" s="910"/>
      <c r="DQ90" s="908"/>
      <c r="DR90" s="909"/>
      <c r="DS90" s="909"/>
      <c r="DT90" s="909"/>
      <c r="DU90" s="910"/>
      <c r="DV90" s="905"/>
      <c r="DW90" s="906"/>
      <c r="DX90" s="906"/>
      <c r="DY90" s="906"/>
      <c r="DZ90" s="907"/>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911"/>
      <c r="BT91" s="912"/>
      <c r="BU91" s="912"/>
      <c r="BV91" s="912"/>
      <c r="BW91" s="912"/>
      <c r="BX91" s="912"/>
      <c r="BY91" s="912"/>
      <c r="BZ91" s="912"/>
      <c r="CA91" s="912"/>
      <c r="CB91" s="912"/>
      <c r="CC91" s="912"/>
      <c r="CD91" s="912"/>
      <c r="CE91" s="912"/>
      <c r="CF91" s="912"/>
      <c r="CG91" s="913"/>
      <c r="CH91" s="908"/>
      <c r="CI91" s="909"/>
      <c r="CJ91" s="909"/>
      <c r="CK91" s="909"/>
      <c r="CL91" s="910"/>
      <c r="CM91" s="908"/>
      <c r="CN91" s="909"/>
      <c r="CO91" s="909"/>
      <c r="CP91" s="909"/>
      <c r="CQ91" s="910"/>
      <c r="CR91" s="908"/>
      <c r="CS91" s="909"/>
      <c r="CT91" s="909"/>
      <c r="CU91" s="909"/>
      <c r="CV91" s="910"/>
      <c r="CW91" s="908"/>
      <c r="CX91" s="909"/>
      <c r="CY91" s="909"/>
      <c r="CZ91" s="909"/>
      <c r="DA91" s="910"/>
      <c r="DB91" s="908"/>
      <c r="DC91" s="909"/>
      <c r="DD91" s="909"/>
      <c r="DE91" s="909"/>
      <c r="DF91" s="910"/>
      <c r="DG91" s="908"/>
      <c r="DH91" s="909"/>
      <c r="DI91" s="909"/>
      <c r="DJ91" s="909"/>
      <c r="DK91" s="910"/>
      <c r="DL91" s="908"/>
      <c r="DM91" s="909"/>
      <c r="DN91" s="909"/>
      <c r="DO91" s="909"/>
      <c r="DP91" s="910"/>
      <c r="DQ91" s="908"/>
      <c r="DR91" s="909"/>
      <c r="DS91" s="909"/>
      <c r="DT91" s="909"/>
      <c r="DU91" s="910"/>
      <c r="DV91" s="905"/>
      <c r="DW91" s="906"/>
      <c r="DX91" s="906"/>
      <c r="DY91" s="906"/>
      <c r="DZ91" s="907"/>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911"/>
      <c r="BT92" s="912"/>
      <c r="BU92" s="912"/>
      <c r="BV92" s="912"/>
      <c r="BW92" s="912"/>
      <c r="BX92" s="912"/>
      <c r="BY92" s="912"/>
      <c r="BZ92" s="912"/>
      <c r="CA92" s="912"/>
      <c r="CB92" s="912"/>
      <c r="CC92" s="912"/>
      <c r="CD92" s="912"/>
      <c r="CE92" s="912"/>
      <c r="CF92" s="912"/>
      <c r="CG92" s="913"/>
      <c r="CH92" s="908"/>
      <c r="CI92" s="909"/>
      <c r="CJ92" s="909"/>
      <c r="CK92" s="909"/>
      <c r="CL92" s="910"/>
      <c r="CM92" s="908"/>
      <c r="CN92" s="909"/>
      <c r="CO92" s="909"/>
      <c r="CP92" s="909"/>
      <c r="CQ92" s="910"/>
      <c r="CR92" s="908"/>
      <c r="CS92" s="909"/>
      <c r="CT92" s="909"/>
      <c r="CU92" s="909"/>
      <c r="CV92" s="910"/>
      <c r="CW92" s="908"/>
      <c r="CX92" s="909"/>
      <c r="CY92" s="909"/>
      <c r="CZ92" s="909"/>
      <c r="DA92" s="910"/>
      <c r="DB92" s="908"/>
      <c r="DC92" s="909"/>
      <c r="DD92" s="909"/>
      <c r="DE92" s="909"/>
      <c r="DF92" s="910"/>
      <c r="DG92" s="908"/>
      <c r="DH92" s="909"/>
      <c r="DI92" s="909"/>
      <c r="DJ92" s="909"/>
      <c r="DK92" s="910"/>
      <c r="DL92" s="908"/>
      <c r="DM92" s="909"/>
      <c r="DN92" s="909"/>
      <c r="DO92" s="909"/>
      <c r="DP92" s="910"/>
      <c r="DQ92" s="908"/>
      <c r="DR92" s="909"/>
      <c r="DS92" s="909"/>
      <c r="DT92" s="909"/>
      <c r="DU92" s="910"/>
      <c r="DV92" s="905"/>
      <c r="DW92" s="906"/>
      <c r="DX92" s="906"/>
      <c r="DY92" s="906"/>
      <c r="DZ92" s="907"/>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911"/>
      <c r="BT93" s="912"/>
      <c r="BU93" s="912"/>
      <c r="BV93" s="912"/>
      <c r="BW93" s="912"/>
      <c r="BX93" s="912"/>
      <c r="BY93" s="912"/>
      <c r="BZ93" s="912"/>
      <c r="CA93" s="912"/>
      <c r="CB93" s="912"/>
      <c r="CC93" s="912"/>
      <c r="CD93" s="912"/>
      <c r="CE93" s="912"/>
      <c r="CF93" s="912"/>
      <c r="CG93" s="913"/>
      <c r="CH93" s="908"/>
      <c r="CI93" s="909"/>
      <c r="CJ93" s="909"/>
      <c r="CK93" s="909"/>
      <c r="CL93" s="910"/>
      <c r="CM93" s="908"/>
      <c r="CN93" s="909"/>
      <c r="CO93" s="909"/>
      <c r="CP93" s="909"/>
      <c r="CQ93" s="910"/>
      <c r="CR93" s="908"/>
      <c r="CS93" s="909"/>
      <c r="CT93" s="909"/>
      <c r="CU93" s="909"/>
      <c r="CV93" s="910"/>
      <c r="CW93" s="908"/>
      <c r="CX93" s="909"/>
      <c r="CY93" s="909"/>
      <c r="CZ93" s="909"/>
      <c r="DA93" s="910"/>
      <c r="DB93" s="908"/>
      <c r="DC93" s="909"/>
      <c r="DD93" s="909"/>
      <c r="DE93" s="909"/>
      <c r="DF93" s="910"/>
      <c r="DG93" s="908"/>
      <c r="DH93" s="909"/>
      <c r="DI93" s="909"/>
      <c r="DJ93" s="909"/>
      <c r="DK93" s="910"/>
      <c r="DL93" s="908"/>
      <c r="DM93" s="909"/>
      <c r="DN93" s="909"/>
      <c r="DO93" s="909"/>
      <c r="DP93" s="910"/>
      <c r="DQ93" s="908"/>
      <c r="DR93" s="909"/>
      <c r="DS93" s="909"/>
      <c r="DT93" s="909"/>
      <c r="DU93" s="910"/>
      <c r="DV93" s="905"/>
      <c r="DW93" s="906"/>
      <c r="DX93" s="906"/>
      <c r="DY93" s="906"/>
      <c r="DZ93" s="907"/>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911"/>
      <c r="BT94" s="912"/>
      <c r="BU94" s="912"/>
      <c r="BV94" s="912"/>
      <c r="BW94" s="912"/>
      <c r="BX94" s="912"/>
      <c r="BY94" s="912"/>
      <c r="BZ94" s="912"/>
      <c r="CA94" s="912"/>
      <c r="CB94" s="912"/>
      <c r="CC94" s="912"/>
      <c r="CD94" s="912"/>
      <c r="CE94" s="912"/>
      <c r="CF94" s="912"/>
      <c r="CG94" s="913"/>
      <c r="CH94" s="908"/>
      <c r="CI94" s="909"/>
      <c r="CJ94" s="909"/>
      <c r="CK94" s="909"/>
      <c r="CL94" s="910"/>
      <c r="CM94" s="908"/>
      <c r="CN94" s="909"/>
      <c r="CO94" s="909"/>
      <c r="CP94" s="909"/>
      <c r="CQ94" s="910"/>
      <c r="CR94" s="908"/>
      <c r="CS94" s="909"/>
      <c r="CT94" s="909"/>
      <c r="CU94" s="909"/>
      <c r="CV94" s="910"/>
      <c r="CW94" s="908"/>
      <c r="CX94" s="909"/>
      <c r="CY94" s="909"/>
      <c r="CZ94" s="909"/>
      <c r="DA94" s="910"/>
      <c r="DB94" s="908"/>
      <c r="DC94" s="909"/>
      <c r="DD94" s="909"/>
      <c r="DE94" s="909"/>
      <c r="DF94" s="910"/>
      <c r="DG94" s="908"/>
      <c r="DH94" s="909"/>
      <c r="DI94" s="909"/>
      <c r="DJ94" s="909"/>
      <c r="DK94" s="910"/>
      <c r="DL94" s="908"/>
      <c r="DM94" s="909"/>
      <c r="DN94" s="909"/>
      <c r="DO94" s="909"/>
      <c r="DP94" s="910"/>
      <c r="DQ94" s="908"/>
      <c r="DR94" s="909"/>
      <c r="DS94" s="909"/>
      <c r="DT94" s="909"/>
      <c r="DU94" s="910"/>
      <c r="DV94" s="905"/>
      <c r="DW94" s="906"/>
      <c r="DX94" s="906"/>
      <c r="DY94" s="906"/>
      <c r="DZ94" s="907"/>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911"/>
      <c r="BT95" s="912"/>
      <c r="BU95" s="912"/>
      <c r="BV95" s="912"/>
      <c r="BW95" s="912"/>
      <c r="BX95" s="912"/>
      <c r="BY95" s="912"/>
      <c r="BZ95" s="912"/>
      <c r="CA95" s="912"/>
      <c r="CB95" s="912"/>
      <c r="CC95" s="912"/>
      <c r="CD95" s="912"/>
      <c r="CE95" s="912"/>
      <c r="CF95" s="912"/>
      <c r="CG95" s="913"/>
      <c r="CH95" s="908"/>
      <c r="CI95" s="909"/>
      <c r="CJ95" s="909"/>
      <c r="CK95" s="909"/>
      <c r="CL95" s="910"/>
      <c r="CM95" s="908"/>
      <c r="CN95" s="909"/>
      <c r="CO95" s="909"/>
      <c r="CP95" s="909"/>
      <c r="CQ95" s="910"/>
      <c r="CR95" s="908"/>
      <c r="CS95" s="909"/>
      <c r="CT95" s="909"/>
      <c r="CU95" s="909"/>
      <c r="CV95" s="910"/>
      <c r="CW95" s="908"/>
      <c r="CX95" s="909"/>
      <c r="CY95" s="909"/>
      <c r="CZ95" s="909"/>
      <c r="DA95" s="910"/>
      <c r="DB95" s="908"/>
      <c r="DC95" s="909"/>
      <c r="DD95" s="909"/>
      <c r="DE95" s="909"/>
      <c r="DF95" s="910"/>
      <c r="DG95" s="908"/>
      <c r="DH95" s="909"/>
      <c r="DI95" s="909"/>
      <c r="DJ95" s="909"/>
      <c r="DK95" s="910"/>
      <c r="DL95" s="908"/>
      <c r="DM95" s="909"/>
      <c r="DN95" s="909"/>
      <c r="DO95" s="909"/>
      <c r="DP95" s="910"/>
      <c r="DQ95" s="908"/>
      <c r="DR95" s="909"/>
      <c r="DS95" s="909"/>
      <c r="DT95" s="909"/>
      <c r="DU95" s="910"/>
      <c r="DV95" s="905"/>
      <c r="DW95" s="906"/>
      <c r="DX95" s="906"/>
      <c r="DY95" s="906"/>
      <c r="DZ95" s="907"/>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911"/>
      <c r="BT96" s="912"/>
      <c r="BU96" s="912"/>
      <c r="BV96" s="912"/>
      <c r="BW96" s="912"/>
      <c r="BX96" s="912"/>
      <c r="BY96" s="912"/>
      <c r="BZ96" s="912"/>
      <c r="CA96" s="912"/>
      <c r="CB96" s="912"/>
      <c r="CC96" s="912"/>
      <c r="CD96" s="912"/>
      <c r="CE96" s="912"/>
      <c r="CF96" s="912"/>
      <c r="CG96" s="913"/>
      <c r="CH96" s="908"/>
      <c r="CI96" s="909"/>
      <c r="CJ96" s="909"/>
      <c r="CK96" s="909"/>
      <c r="CL96" s="910"/>
      <c r="CM96" s="908"/>
      <c r="CN96" s="909"/>
      <c r="CO96" s="909"/>
      <c r="CP96" s="909"/>
      <c r="CQ96" s="910"/>
      <c r="CR96" s="908"/>
      <c r="CS96" s="909"/>
      <c r="CT96" s="909"/>
      <c r="CU96" s="909"/>
      <c r="CV96" s="910"/>
      <c r="CW96" s="908"/>
      <c r="CX96" s="909"/>
      <c r="CY96" s="909"/>
      <c r="CZ96" s="909"/>
      <c r="DA96" s="910"/>
      <c r="DB96" s="908"/>
      <c r="DC96" s="909"/>
      <c r="DD96" s="909"/>
      <c r="DE96" s="909"/>
      <c r="DF96" s="910"/>
      <c r="DG96" s="908"/>
      <c r="DH96" s="909"/>
      <c r="DI96" s="909"/>
      <c r="DJ96" s="909"/>
      <c r="DK96" s="910"/>
      <c r="DL96" s="908"/>
      <c r="DM96" s="909"/>
      <c r="DN96" s="909"/>
      <c r="DO96" s="909"/>
      <c r="DP96" s="910"/>
      <c r="DQ96" s="908"/>
      <c r="DR96" s="909"/>
      <c r="DS96" s="909"/>
      <c r="DT96" s="909"/>
      <c r="DU96" s="910"/>
      <c r="DV96" s="905"/>
      <c r="DW96" s="906"/>
      <c r="DX96" s="906"/>
      <c r="DY96" s="906"/>
      <c r="DZ96" s="907"/>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911"/>
      <c r="BT97" s="912"/>
      <c r="BU97" s="912"/>
      <c r="BV97" s="912"/>
      <c r="BW97" s="912"/>
      <c r="BX97" s="912"/>
      <c r="BY97" s="912"/>
      <c r="BZ97" s="912"/>
      <c r="CA97" s="912"/>
      <c r="CB97" s="912"/>
      <c r="CC97" s="912"/>
      <c r="CD97" s="912"/>
      <c r="CE97" s="912"/>
      <c r="CF97" s="912"/>
      <c r="CG97" s="913"/>
      <c r="CH97" s="908"/>
      <c r="CI97" s="909"/>
      <c r="CJ97" s="909"/>
      <c r="CK97" s="909"/>
      <c r="CL97" s="910"/>
      <c r="CM97" s="908"/>
      <c r="CN97" s="909"/>
      <c r="CO97" s="909"/>
      <c r="CP97" s="909"/>
      <c r="CQ97" s="910"/>
      <c r="CR97" s="908"/>
      <c r="CS97" s="909"/>
      <c r="CT97" s="909"/>
      <c r="CU97" s="909"/>
      <c r="CV97" s="910"/>
      <c r="CW97" s="908"/>
      <c r="CX97" s="909"/>
      <c r="CY97" s="909"/>
      <c r="CZ97" s="909"/>
      <c r="DA97" s="910"/>
      <c r="DB97" s="908"/>
      <c r="DC97" s="909"/>
      <c r="DD97" s="909"/>
      <c r="DE97" s="909"/>
      <c r="DF97" s="910"/>
      <c r="DG97" s="908"/>
      <c r="DH97" s="909"/>
      <c r="DI97" s="909"/>
      <c r="DJ97" s="909"/>
      <c r="DK97" s="910"/>
      <c r="DL97" s="908"/>
      <c r="DM97" s="909"/>
      <c r="DN97" s="909"/>
      <c r="DO97" s="909"/>
      <c r="DP97" s="910"/>
      <c r="DQ97" s="908"/>
      <c r="DR97" s="909"/>
      <c r="DS97" s="909"/>
      <c r="DT97" s="909"/>
      <c r="DU97" s="910"/>
      <c r="DV97" s="905"/>
      <c r="DW97" s="906"/>
      <c r="DX97" s="906"/>
      <c r="DY97" s="906"/>
      <c r="DZ97" s="907"/>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911"/>
      <c r="BT98" s="912"/>
      <c r="BU98" s="912"/>
      <c r="BV98" s="912"/>
      <c r="BW98" s="912"/>
      <c r="BX98" s="912"/>
      <c r="BY98" s="912"/>
      <c r="BZ98" s="912"/>
      <c r="CA98" s="912"/>
      <c r="CB98" s="912"/>
      <c r="CC98" s="912"/>
      <c r="CD98" s="912"/>
      <c r="CE98" s="912"/>
      <c r="CF98" s="912"/>
      <c r="CG98" s="913"/>
      <c r="CH98" s="908"/>
      <c r="CI98" s="909"/>
      <c r="CJ98" s="909"/>
      <c r="CK98" s="909"/>
      <c r="CL98" s="910"/>
      <c r="CM98" s="908"/>
      <c r="CN98" s="909"/>
      <c r="CO98" s="909"/>
      <c r="CP98" s="909"/>
      <c r="CQ98" s="910"/>
      <c r="CR98" s="908"/>
      <c r="CS98" s="909"/>
      <c r="CT98" s="909"/>
      <c r="CU98" s="909"/>
      <c r="CV98" s="910"/>
      <c r="CW98" s="908"/>
      <c r="CX98" s="909"/>
      <c r="CY98" s="909"/>
      <c r="CZ98" s="909"/>
      <c r="DA98" s="910"/>
      <c r="DB98" s="908"/>
      <c r="DC98" s="909"/>
      <c r="DD98" s="909"/>
      <c r="DE98" s="909"/>
      <c r="DF98" s="910"/>
      <c r="DG98" s="908"/>
      <c r="DH98" s="909"/>
      <c r="DI98" s="909"/>
      <c r="DJ98" s="909"/>
      <c r="DK98" s="910"/>
      <c r="DL98" s="908"/>
      <c r="DM98" s="909"/>
      <c r="DN98" s="909"/>
      <c r="DO98" s="909"/>
      <c r="DP98" s="910"/>
      <c r="DQ98" s="908"/>
      <c r="DR98" s="909"/>
      <c r="DS98" s="909"/>
      <c r="DT98" s="909"/>
      <c r="DU98" s="910"/>
      <c r="DV98" s="905"/>
      <c r="DW98" s="906"/>
      <c r="DX98" s="906"/>
      <c r="DY98" s="906"/>
      <c r="DZ98" s="907"/>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911"/>
      <c r="BT99" s="912"/>
      <c r="BU99" s="912"/>
      <c r="BV99" s="912"/>
      <c r="BW99" s="912"/>
      <c r="BX99" s="912"/>
      <c r="BY99" s="912"/>
      <c r="BZ99" s="912"/>
      <c r="CA99" s="912"/>
      <c r="CB99" s="912"/>
      <c r="CC99" s="912"/>
      <c r="CD99" s="912"/>
      <c r="CE99" s="912"/>
      <c r="CF99" s="912"/>
      <c r="CG99" s="913"/>
      <c r="CH99" s="908"/>
      <c r="CI99" s="909"/>
      <c r="CJ99" s="909"/>
      <c r="CK99" s="909"/>
      <c r="CL99" s="910"/>
      <c r="CM99" s="908"/>
      <c r="CN99" s="909"/>
      <c r="CO99" s="909"/>
      <c r="CP99" s="909"/>
      <c r="CQ99" s="910"/>
      <c r="CR99" s="908"/>
      <c r="CS99" s="909"/>
      <c r="CT99" s="909"/>
      <c r="CU99" s="909"/>
      <c r="CV99" s="910"/>
      <c r="CW99" s="908"/>
      <c r="CX99" s="909"/>
      <c r="CY99" s="909"/>
      <c r="CZ99" s="909"/>
      <c r="DA99" s="910"/>
      <c r="DB99" s="908"/>
      <c r="DC99" s="909"/>
      <c r="DD99" s="909"/>
      <c r="DE99" s="909"/>
      <c r="DF99" s="910"/>
      <c r="DG99" s="908"/>
      <c r="DH99" s="909"/>
      <c r="DI99" s="909"/>
      <c r="DJ99" s="909"/>
      <c r="DK99" s="910"/>
      <c r="DL99" s="908"/>
      <c r="DM99" s="909"/>
      <c r="DN99" s="909"/>
      <c r="DO99" s="909"/>
      <c r="DP99" s="910"/>
      <c r="DQ99" s="908"/>
      <c r="DR99" s="909"/>
      <c r="DS99" s="909"/>
      <c r="DT99" s="909"/>
      <c r="DU99" s="910"/>
      <c r="DV99" s="905"/>
      <c r="DW99" s="906"/>
      <c r="DX99" s="906"/>
      <c r="DY99" s="906"/>
      <c r="DZ99" s="907"/>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911"/>
      <c r="BT100" s="912"/>
      <c r="BU100" s="912"/>
      <c r="BV100" s="912"/>
      <c r="BW100" s="912"/>
      <c r="BX100" s="912"/>
      <c r="BY100" s="912"/>
      <c r="BZ100" s="912"/>
      <c r="CA100" s="912"/>
      <c r="CB100" s="912"/>
      <c r="CC100" s="912"/>
      <c r="CD100" s="912"/>
      <c r="CE100" s="912"/>
      <c r="CF100" s="912"/>
      <c r="CG100" s="913"/>
      <c r="CH100" s="908"/>
      <c r="CI100" s="909"/>
      <c r="CJ100" s="909"/>
      <c r="CK100" s="909"/>
      <c r="CL100" s="910"/>
      <c r="CM100" s="908"/>
      <c r="CN100" s="909"/>
      <c r="CO100" s="909"/>
      <c r="CP100" s="909"/>
      <c r="CQ100" s="910"/>
      <c r="CR100" s="908"/>
      <c r="CS100" s="909"/>
      <c r="CT100" s="909"/>
      <c r="CU100" s="909"/>
      <c r="CV100" s="910"/>
      <c r="CW100" s="908"/>
      <c r="CX100" s="909"/>
      <c r="CY100" s="909"/>
      <c r="CZ100" s="909"/>
      <c r="DA100" s="910"/>
      <c r="DB100" s="908"/>
      <c r="DC100" s="909"/>
      <c r="DD100" s="909"/>
      <c r="DE100" s="909"/>
      <c r="DF100" s="910"/>
      <c r="DG100" s="908"/>
      <c r="DH100" s="909"/>
      <c r="DI100" s="909"/>
      <c r="DJ100" s="909"/>
      <c r="DK100" s="910"/>
      <c r="DL100" s="908"/>
      <c r="DM100" s="909"/>
      <c r="DN100" s="909"/>
      <c r="DO100" s="909"/>
      <c r="DP100" s="910"/>
      <c r="DQ100" s="908"/>
      <c r="DR100" s="909"/>
      <c r="DS100" s="909"/>
      <c r="DT100" s="909"/>
      <c r="DU100" s="910"/>
      <c r="DV100" s="905"/>
      <c r="DW100" s="906"/>
      <c r="DX100" s="906"/>
      <c r="DY100" s="906"/>
      <c r="DZ100" s="907"/>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911"/>
      <c r="BT101" s="912"/>
      <c r="BU101" s="912"/>
      <c r="BV101" s="912"/>
      <c r="BW101" s="912"/>
      <c r="BX101" s="912"/>
      <c r="BY101" s="912"/>
      <c r="BZ101" s="912"/>
      <c r="CA101" s="912"/>
      <c r="CB101" s="912"/>
      <c r="CC101" s="912"/>
      <c r="CD101" s="912"/>
      <c r="CE101" s="912"/>
      <c r="CF101" s="912"/>
      <c r="CG101" s="913"/>
      <c r="CH101" s="908"/>
      <c r="CI101" s="909"/>
      <c r="CJ101" s="909"/>
      <c r="CK101" s="909"/>
      <c r="CL101" s="910"/>
      <c r="CM101" s="908"/>
      <c r="CN101" s="909"/>
      <c r="CO101" s="909"/>
      <c r="CP101" s="909"/>
      <c r="CQ101" s="910"/>
      <c r="CR101" s="908"/>
      <c r="CS101" s="909"/>
      <c r="CT101" s="909"/>
      <c r="CU101" s="909"/>
      <c r="CV101" s="910"/>
      <c r="CW101" s="908"/>
      <c r="CX101" s="909"/>
      <c r="CY101" s="909"/>
      <c r="CZ101" s="909"/>
      <c r="DA101" s="910"/>
      <c r="DB101" s="908"/>
      <c r="DC101" s="909"/>
      <c r="DD101" s="909"/>
      <c r="DE101" s="909"/>
      <c r="DF101" s="910"/>
      <c r="DG101" s="908"/>
      <c r="DH101" s="909"/>
      <c r="DI101" s="909"/>
      <c r="DJ101" s="909"/>
      <c r="DK101" s="910"/>
      <c r="DL101" s="908"/>
      <c r="DM101" s="909"/>
      <c r="DN101" s="909"/>
      <c r="DO101" s="909"/>
      <c r="DP101" s="910"/>
      <c r="DQ101" s="908"/>
      <c r="DR101" s="909"/>
      <c r="DS101" s="909"/>
      <c r="DT101" s="909"/>
      <c r="DU101" s="910"/>
      <c r="DV101" s="905"/>
      <c r="DW101" s="906"/>
      <c r="DX101" s="906"/>
      <c r="DY101" s="906"/>
      <c r="DZ101" s="907"/>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387</v>
      </c>
      <c r="BR102" s="838" t="s">
        <v>418</v>
      </c>
      <c r="BS102" s="839"/>
      <c r="BT102" s="839"/>
      <c r="BU102" s="839"/>
      <c r="BV102" s="839"/>
      <c r="BW102" s="839"/>
      <c r="BX102" s="839"/>
      <c r="BY102" s="839"/>
      <c r="BZ102" s="839"/>
      <c r="CA102" s="839"/>
      <c r="CB102" s="839"/>
      <c r="CC102" s="839"/>
      <c r="CD102" s="839"/>
      <c r="CE102" s="839"/>
      <c r="CF102" s="839"/>
      <c r="CG102" s="840"/>
      <c r="CH102" s="937"/>
      <c r="CI102" s="938"/>
      <c r="CJ102" s="938"/>
      <c r="CK102" s="938"/>
      <c r="CL102" s="939"/>
      <c r="CM102" s="937"/>
      <c r="CN102" s="938"/>
      <c r="CO102" s="938"/>
      <c r="CP102" s="938"/>
      <c r="CQ102" s="939"/>
      <c r="CR102" s="940"/>
      <c r="CS102" s="898"/>
      <c r="CT102" s="898"/>
      <c r="CU102" s="898"/>
      <c r="CV102" s="941"/>
      <c r="CW102" s="940"/>
      <c r="CX102" s="898"/>
      <c r="CY102" s="898"/>
      <c r="CZ102" s="898"/>
      <c r="DA102" s="941"/>
      <c r="DB102" s="940"/>
      <c r="DC102" s="898"/>
      <c r="DD102" s="898"/>
      <c r="DE102" s="898"/>
      <c r="DF102" s="941"/>
      <c r="DG102" s="940"/>
      <c r="DH102" s="898"/>
      <c r="DI102" s="898"/>
      <c r="DJ102" s="898"/>
      <c r="DK102" s="941"/>
      <c r="DL102" s="940"/>
      <c r="DM102" s="898"/>
      <c r="DN102" s="898"/>
      <c r="DO102" s="898"/>
      <c r="DP102" s="941"/>
      <c r="DQ102" s="940"/>
      <c r="DR102" s="898"/>
      <c r="DS102" s="898"/>
      <c r="DT102" s="898"/>
      <c r="DU102" s="941"/>
      <c r="DV102" s="964"/>
      <c r="DW102" s="965"/>
      <c r="DX102" s="965"/>
      <c r="DY102" s="965"/>
      <c r="DZ102" s="966"/>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967" t="s">
        <v>419</v>
      </c>
      <c r="BR103" s="967"/>
      <c r="BS103" s="967"/>
      <c r="BT103" s="967"/>
      <c r="BU103" s="967"/>
      <c r="BV103" s="967"/>
      <c r="BW103" s="967"/>
      <c r="BX103" s="967"/>
      <c r="BY103" s="967"/>
      <c r="BZ103" s="967"/>
      <c r="CA103" s="967"/>
      <c r="CB103" s="967"/>
      <c r="CC103" s="967"/>
      <c r="CD103" s="967"/>
      <c r="CE103" s="967"/>
      <c r="CF103" s="967"/>
      <c r="CG103" s="967"/>
      <c r="CH103" s="967"/>
      <c r="CI103" s="967"/>
      <c r="CJ103" s="967"/>
      <c r="CK103" s="967"/>
      <c r="CL103" s="967"/>
      <c r="CM103" s="967"/>
      <c r="CN103" s="967"/>
      <c r="CO103" s="967"/>
      <c r="CP103" s="967"/>
      <c r="CQ103" s="967"/>
      <c r="CR103" s="967"/>
      <c r="CS103" s="967"/>
      <c r="CT103" s="967"/>
      <c r="CU103" s="967"/>
      <c r="CV103" s="967"/>
      <c r="CW103" s="967"/>
      <c r="CX103" s="967"/>
      <c r="CY103" s="967"/>
      <c r="CZ103" s="967"/>
      <c r="DA103" s="967"/>
      <c r="DB103" s="967"/>
      <c r="DC103" s="967"/>
      <c r="DD103" s="967"/>
      <c r="DE103" s="967"/>
      <c r="DF103" s="967"/>
      <c r="DG103" s="967"/>
      <c r="DH103" s="967"/>
      <c r="DI103" s="967"/>
      <c r="DJ103" s="967"/>
      <c r="DK103" s="967"/>
      <c r="DL103" s="967"/>
      <c r="DM103" s="967"/>
      <c r="DN103" s="967"/>
      <c r="DO103" s="967"/>
      <c r="DP103" s="967"/>
      <c r="DQ103" s="967"/>
      <c r="DR103" s="967"/>
      <c r="DS103" s="967"/>
      <c r="DT103" s="967"/>
      <c r="DU103" s="967"/>
      <c r="DV103" s="967"/>
      <c r="DW103" s="967"/>
      <c r="DX103" s="967"/>
      <c r="DY103" s="967"/>
      <c r="DZ103" s="967"/>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968" t="s">
        <v>420</v>
      </c>
      <c r="BR104" s="968"/>
      <c r="BS104" s="968"/>
      <c r="BT104" s="968"/>
      <c r="BU104" s="968"/>
      <c r="BV104" s="968"/>
      <c r="BW104" s="968"/>
      <c r="BX104" s="968"/>
      <c r="BY104" s="968"/>
      <c r="BZ104" s="968"/>
      <c r="CA104" s="968"/>
      <c r="CB104" s="968"/>
      <c r="CC104" s="968"/>
      <c r="CD104" s="968"/>
      <c r="CE104" s="968"/>
      <c r="CF104" s="968"/>
      <c r="CG104" s="968"/>
      <c r="CH104" s="968"/>
      <c r="CI104" s="968"/>
      <c r="CJ104" s="968"/>
      <c r="CK104" s="968"/>
      <c r="CL104" s="968"/>
      <c r="CM104" s="968"/>
      <c r="CN104" s="968"/>
      <c r="CO104" s="968"/>
      <c r="CP104" s="968"/>
      <c r="CQ104" s="968"/>
      <c r="CR104" s="968"/>
      <c r="CS104" s="968"/>
      <c r="CT104" s="968"/>
      <c r="CU104" s="968"/>
      <c r="CV104" s="968"/>
      <c r="CW104" s="968"/>
      <c r="CX104" s="968"/>
      <c r="CY104" s="968"/>
      <c r="CZ104" s="968"/>
      <c r="DA104" s="968"/>
      <c r="DB104" s="968"/>
      <c r="DC104" s="968"/>
      <c r="DD104" s="968"/>
      <c r="DE104" s="968"/>
      <c r="DF104" s="968"/>
      <c r="DG104" s="968"/>
      <c r="DH104" s="968"/>
      <c r="DI104" s="968"/>
      <c r="DJ104" s="968"/>
      <c r="DK104" s="968"/>
      <c r="DL104" s="968"/>
      <c r="DM104" s="968"/>
      <c r="DN104" s="968"/>
      <c r="DO104" s="968"/>
      <c r="DP104" s="968"/>
      <c r="DQ104" s="968"/>
      <c r="DR104" s="968"/>
      <c r="DS104" s="968"/>
      <c r="DT104" s="968"/>
      <c r="DU104" s="968"/>
      <c r="DV104" s="968"/>
      <c r="DW104" s="968"/>
      <c r="DX104" s="968"/>
      <c r="DY104" s="968"/>
      <c r="DZ104" s="968"/>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421</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422</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969" t="s">
        <v>423</v>
      </c>
      <c r="B108" s="970"/>
      <c r="C108" s="970"/>
      <c r="D108" s="970"/>
      <c r="E108" s="970"/>
      <c r="F108" s="970"/>
      <c r="G108" s="970"/>
      <c r="H108" s="970"/>
      <c r="I108" s="970"/>
      <c r="J108" s="970"/>
      <c r="K108" s="970"/>
      <c r="L108" s="970"/>
      <c r="M108" s="970"/>
      <c r="N108" s="970"/>
      <c r="O108" s="970"/>
      <c r="P108" s="970"/>
      <c r="Q108" s="970"/>
      <c r="R108" s="970"/>
      <c r="S108" s="970"/>
      <c r="T108" s="970"/>
      <c r="U108" s="970"/>
      <c r="V108" s="970"/>
      <c r="W108" s="970"/>
      <c r="X108" s="970"/>
      <c r="Y108" s="970"/>
      <c r="Z108" s="970"/>
      <c r="AA108" s="970"/>
      <c r="AB108" s="970"/>
      <c r="AC108" s="970"/>
      <c r="AD108" s="970"/>
      <c r="AE108" s="970"/>
      <c r="AF108" s="970"/>
      <c r="AG108" s="970"/>
      <c r="AH108" s="970"/>
      <c r="AI108" s="970"/>
      <c r="AJ108" s="970"/>
      <c r="AK108" s="970"/>
      <c r="AL108" s="970"/>
      <c r="AM108" s="970"/>
      <c r="AN108" s="970"/>
      <c r="AO108" s="970"/>
      <c r="AP108" s="970"/>
      <c r="AQ108" s="970"/>
      <c r="AR108" s="970"/>
      <c r="AS108" s="970"/>
      <c r="AT108" s="971"/>
      <c r="AU108" s="969" t="s">
        <v>424</v>
      </c>
      <c r="AV108" s="970"/>
      <c r="AW108" s="970"/>
      <c r="AX108" s="970"/>
      <c r="AY108" s="970"/>
      <c r="AZ108" s="970"/>
      <c r="BA108" s="970"/>
      <c r="BB108" s="970"/>
      <c r="BC108" s="970"/>
      <c r="BD108" s="970"/>
      <c r="BE108" s="970"/>
      <c r="BF108" s="970"/>
      <c r="BG108" s="970"/>
      <c r="BH108" s="970"/>
      <c r="BI108" s="970"/>
      <c r="BJ108" s="970"/>
      <c r="BK108" s="970"/>
      <c r="BL108" s="970"/>
      <c r="BM108" s="970"/>
      <c r="BN108" s="970"/>
      <c r="BO108" s="970"/>
      <c r="BP108" s="970"/>
      <c r="BQ108" s="970"/>
      <c r="BR108" s="970"/>
      <c r="BS108" s="970"/>
      <c r="BT108" s="970"/>
      <c r="BU108" s="970"/>
      <c r="BV108" s="970"/>
      <c r="BW108" s="970"/>
      <c r="BX108" s="970"/>
      <c r="BY108" s="970"/>
      <c r="BZ108" s="970"/>
      <c r="CA108" s="970"/>
      <c r="CB108" s="970"/>
      <c r="CC108" s="970"/>
      <c r="CD108" s="970"/>
      <c r="CE108" s="970"/>
      <c r="CF108" s="970"/>
      <c r="CG108" s="970"/>
      <c r="CH108" s="970"/>
      <c r="CI108" s="970"/>
      <c r="CJ108" s="970"/>
      <c r="CK108" s="970"/>
      <c r="CL108" s="970"/>
      <c r="CM108" s="970"/>
      <c r="CN108" s="970"/>
      <c r="CO108" s="970"/>
      <c r="CP108" s="970"/>
      <c r="CQ108" s="970"/>
      <c r="CR108" s="970"/>
      <c r="CS108" s="970"/>
      <c r="CT108" s="970"/>
      <c r="CU108" s="970"/>
      <c r="CV108" s="970"/>
      <c r="CW108" s="970"/>
      <c r="CX108" s="970"/>
      <c r="CY108" s="970"/>
      <c r="CZ108" s="970"/>
      <c r="DA108" s="970"/>
      <c r="DB108" s="970"/>
      <c r="DC108" s="970"/>
      <c r="DD108" s="970"/>
      <c r="DE108" s="970"/>
      <c r="DF108" s="970"/>
      <c r="DG108" s="970"/>
      <c r="DH108" s="970"/>
      <c r="DI108" s="970"/>
      <c r="DJ108" s="970"/>
      <c r="DK108" s="970"/>
      <c r="DL108" s="970"/>
      <c r="DM108" s="970"/>
      <c r="DN108" s="970"/>
      <c r="DO108" s="970"/>
      <c r="DP108" s="970"/>
      <c r="DQ108" s="970"/>
      <c r="DR108" s="970"/>
      <c r="DS108" s="970"/>
      <c r="DT108" s="970"/>
      <c r="DU108" s="970"/>
      <c r="DV108" s="970"/>
      <c r="DW108" s="970"/>
      <c r="DX108" s="970"/>
      <c r="DY108" s="970"/>
      <c r="DZ108" s="971"/>
    </row>
    <row r="109" spans="1:131" s="248" customFormat="1" ht="26.25" customHeight="1" x14ac:dyDescent="0.15">
      <c r="A109" s="962" t="s">
        <v>425</v>
      </c>
      <c r="B109" s="943"/>
      <c r="C109" s="943"/>
      <c r="D109" s="943"/>
      <c r="E109" s="943"/>
      <c r="F109" s="943"/>
      <c r="G109" s="943"/>
      <c r="H109" s="943"/>
      <c r="I109" s="943"/>
      <c r="J109" s="943"/>
      <c r="K109" s="943"/>
      <c r="L109" s="943"/>
      <c r="M109" s="943"/>
      <c r="N109" s="943"/>
      <c r="O109" s="943"/>
      <c r="P109" s="943"/>
      <c r="Q109" s="943"/>
      <c r="R109" s="943"/>
      <c r="S109" s="943"/>
      <c r="T109" s="943"/>
      <c r="U109" s="943"/>
      <c r="V109" s="943"/>
      <c r="W109" s="943"/>
      <c r="X109" s="943"/>
      <c r="Y109" s="943"/>
      <c r="Z109" s="944"/>
      <c r="AA109" s="942" t="s">
        <v>426</v>
      </c>
      <c r="AB109" s="943"/>
      <c r="AC109" s="943"/>
      <c r="AD109" s="943"/>
      <c r="AE109" s="944"/>
      <c r="AF109" s="942" t="s">
        <v>427</v>
      </c>
      <c r="AG109" s="943"/>
      <c r="AH109" s="943"/>
      <c r="AI109" s="943"/>
      <c r="AJ109" s="944"/>
      <c r="AK109" s="942" t="s">
        <v>303</v>
      </c>
      <c r="AL109" s="943"/>
      <c r="AM109" s="943"/>
      <c r="AN109" s="943"/>
      <c r="AO109" s="944"/>
      <c r="AP109" s="942" t="s">
        <v>428</v>
      </c>
      <c r="AQ109" s="943"/>
      <c r="AR109" s="943"/>
      <c r="AS109" s="943"/>
      <c r="AT109" s="945"/>
      <c r="AU109" s="962" t="s">
        <v>425</v>
      </c>
      <c r="AV109" s="943"/>
      <c r="AW109" s="943"/>
      <c r="AX109" s="943"/>
      <c r="AY109" s="943"/>
      <c r="AZ109" s="943"/>
      <c r="BA109" s="943"/>
      <c r="BB109" s="943"/>
      <c r="BC109" s="943"/>
      <c r="BD109" s="943"/>
      <c r="BE109" s="943"/>
      <c r="BF109" s="943"/>
      <c r="BG109" s="943"/>
      <c r="BH109" s="943"/>
      <c r="BI109" s="943"/>
      <c r="BJ109" s="943"/>
      <c r="BK109" s="943"/>
      <c r="BL109" s="943"/>
      <c r="BM109" s="943"/>
      <c r="BN109" s="943"/>
      <c r="BO109" s="943"/>
      <c r="BP109" s="944"/>
      <c r="BQ109" s="942" t="s">
        <v>426</v>
      </c>
      <c r="BR109" s="943"/>
      <c r="BS109" s="943"/>
      <c r="BT109" s="943"/>
      <c r="BU109" s="944"/>
      <c r="BV109" s="942" t="s">
        <v>427</v>
      </c>
      <c r="BW109" s="943"/>
      <c r="BX109" s="943"/>
      <c r="BY109" s="943"/>
      <c r="BZ109" s="944"/>
      <c r="CA109" s="942" t="s">
        <v>303</v>
      </c>
      <c r="CB109" s="943"/>
      <c r="CC109" s="943"/>
      <c r="CD109" s="943"/>
      <c r="CE109" s="944"/>
      <c r="CF109" s="963" t="s">
        <v>428</v>
      </c>
      <c r="CG109" s="963"/>
      <c r="CH109" s="963"/>
      <c r="CI109" s="963"/>
      <c r="CJ109" s="963"/>
      <c r="CK109" s="942" t="s">
        <v>429</v>
      </c>
      <c r="CL109" s="943"/>
      <c r="CM109" s="943"/>
      <c r="CN109" s="943"/>
      <c r="CO109" s="943"/>
      <c r="CP109" s="943"/>
      <c r="CQ109" s="943"/>
      <c r="CR109" s="943"/>
      <c r="CS109" s="943"/>
      <c r="CT109" s="943"/>
      <c r="CU109" s="943"/>
      <c r="CV109" s="943"/>
      <c r="CW109" s="943"/>
      <c r="CX109" s="943"/>
      <c r="CY109" s="943"/>
      <c r="CZ109" s="943"/>
      <c r="DA109" s="943"/>
      <c r="DB109" s="943"/>
      <c r="DC109" s="943"/>
      <c r="DD109" s="943"/>
      <c r="DE109" s="943"/>
      <c r="DF109" s="944"/>
      <c r="DG109" s="942" t="s">
        <v>426</v>
      </c>
      <c r="DH109" s="943"/>
      <c r="DI109" s="943"/>
      <c r="DJ109" s="943"/>
      <c r="DK109" s="944"/>
      <c r="DL109" s="942" t="s">
        <v>427</v>
      </c>
      <c r="DM109" s="943"/>
      <c r="DN109" s="943"/>
      <c r="DO109" s="943"/>
      <c r="DP109" s="944"/>
      <c r="DQ109" s="942" t="s">
        <v>303</v>
      </c>
      <c r="DR109" s="943"/>
      <c r="DS109" s="943"/>
      <c r="DT109" s="943"/>
      <c r="DU109" s="944"/>
      <c r="DV109" s="942" t="s">
        <v>428</v>
      </c>
      <c r="DW109" s="943"/>
      <c r="DX109" s="943"/>
      <c r="DY109" s="943"/>
      <c r="DZ109" s="945"/>
    </row>
    <row r="110" spans="1:131" s="248" customFormat="1" ht="26.25" customHeight="1" x14ac:dyDescent="0.15">
      <c r="A110" s="946" t="s">
        <v>430</v>
      </c>
      <c r="B110" s="947"/>
      <c r="C110" s="947"/>
      <c r="D110" s="947"/>
      <c r="E110" s="947"/>
      <c r="F110" s="947"/>
      <c r="G110" s="947"/>
      <c r="H110" s="947"/>
      <c r="I110" s="947"/>
      <c r="J110" s="947"/>
      <c r="K110" s="947"/>
      <c r="L110" s="947"/>
      <c r="M110" s="947"/>
      <c r="N110" s="947"/>
      <c r="O110" s="947"/>
      <c r="P110" s="947"/>
      <c r="Q110" s="947"/>
      <c r="R110" s="947"/>
      <c r="S110" s="947"/>
      <c r="T110" s="947"/>
      <c r="U110" s="947"/>
      <c r="V110" s="947"/>
      <c r="W110" s="947"/>
      <c r="X110" s="947"/>
      <c r="Y110" s="947"/>
      <c r="Z110" s="948"/>
      <c r="AA110" s="949">
        <v>180873</v>
      </c>
      <c r="AB110" s="950"/>
      <c r="AC110" s="950"/>
      <c r="AD110" s="950"/>
      <c r="AE110" s="951"/>
      <c r="AF110" s="952">
        <v>208291</v>
      </c>
      <c r="AG110" s="950"/>
      <c r="AH110" s="950"/>
      <c r="AI110" s="950"/>
      <c r="AJ110" s="951"/>
      <c r="AK110" s="952">
        <v>258474</v>
      </c>
      <c r="AL110" s="950"/>
      <c r="AM110" s="950"/>
      <c r="AN110" s="950"/>
      <c r="AO110" s="951"/>
      <c r="AP110" s="953">
        <v>26.6</v>
      </c>
      <c r="AQ110" s="954"/>
      <c r="AR110" s="954"/>
      <c r="AS110" s="954"/>
      <c r="AT110" s="955"/>
      <c r="AU110" s="956" t="s">
        <v>73</v>
      </c>
      <c r="AV110" s="957"/>
      <c r="AW110" s="957"/>
      <c r="AX110" s="957"/>
      <c r="AY110" s="957"/>
      <c r="AZ110" s="998" t="s">
        <v>431</v>
      </c>
      <c r="BA110" s="947"/>
      <c r="BB110" s="947"/>
      <c r="BC110" s="947"/>
      <c r="BD110" s="947"/>
      <c r="BE110" s="947"/>
      <c r="BF110" s="947"/>
      <c r="BG110" s="947"/>
      <c r="BH110" s="947"/>
      <c r="BI110" s="947"/>
      <c r="BJ110" s="947"/>
      <c r="BK110" s="947"/>
      <c r="BL110" s="947"/>
      <c r="BM110" s="947"/>
      <c r="BN110" s="947"/>
      <c r="BO110" s="947"/>
      <c r="BP110" s="948"/>
      <c r="BQ110" s="984">
        <v>2077198</v>
      </c>
      <c r="BR110" s="985"/>
      <c r="BS110" s="985"/>
      <c r="BT110" s="985"/>
      <c r="BU110" s="985"/>
      <c r="BV110" s="985">
        <v>1942795</v>
      </c>
      <c r="BW110" s="985"/>
      <c r="BX110" s="985"/>
      <c r="BY110" s="985"/>
      <c r="BZ110" s="985"/>
      <c r="CA110" s="985">
        <v>1929971</v>
      </c>
      <c r="CB110" s="985"/>
      <c r="CC110" s="985"/>
      <c r="CD110" s="985"/>
      <c r="CE110" s="985"/>
      <c r="CF110" s="999">
        <v>198.9</v>
      </c>
      <c r="CG110" s="1000"/>
      <c r="CH110" s="1000"/>
      <c r="CI110" s="1000"/>
      <c r="CJ110" s="1000"/>
      <c r="CK110" s="1001" t="s">
        <v>432</v>
      </c>
      <c r="CL110" s="1002"/>
      <c r="CM110" s="981" t="s">
        <v>433</v>
      </c>
      <c r="CN110" s="982"/>
      <c r="CO110" s="982"/>
      <c r="CP110" s="982"/>
      <c r="CQ110" s="982"/>
      <c r="CR110" s="982"/>
      <c r="CS110" s="982"/>
      <c r="CT110" s="982"/>
      <c r="CU110" s="982"/>
      <c r="CV110" s="982"/>
      <c r="CW110" s="982"/>
      <c r="CX110" s="982"/>
      <c r="CY110" s="982"/>
      <c r="CZ110" s="982"/>
      <c r="DA110" s="982"/>
      <c r="DB110" s="982"/>
      <c r="DC110" s="982"/>
      <c r="DD110" s="982"/>
      <c r="DE110" s="982"/>
      <c r="DF110" s="983"/>
      <c r="DG110" s="984" t="s">
        <v>434</v>
      </c>
      <c r="DH110" s="985"/>
      <c r="DI110" s="985"/>
      <c r="DJ110" s="985"/>
      <c r="DK110" s="985"/>
      <c r="DL110" s="985" t="s">
        <v>435</v>
      </c>
      <c r="DM110" s="985"/>
      <c r="DN110" s="985"/>
      <c r="DO110" s="985"/>
      <c r="DP110" s="985"/>
      <c r="DQ110" s="985" t="s">
        <v>434</v>
      </c>
      <c r="DR110" s="985"/>
      <c r="DS110" s="985"/>
      <c r="DT110" s="985"/>
      <c r="DU110" s="985"/>
      <c r="DV110" s="986" t="s">
        <v>436</v>
      </c>
      <c r="DW110" s="986"/>
      <c r="DX110" s="986"/>
      <c r="DY110" s="986"/>
      <c r="DZ110" s="987"/>
    </row>
    <row r="111" spans="1:131" s="248" customFormat="1" ht="26.25" customHeight="1" x14ac:dyDescent="0.15">
      <c r="A111" s="988" t="s">
        <v>437</v>
      </c>
      <c r="B111" s="989"/>
      <c r="C111" s="989"/>
      <c r="D111" s="989"/>
      <c r="E111" s="989"/>
      <c r="F111" s="989"/>
      <c r="G111" s="989"/>
      <c r="H111" s="989"/>
      <c r="I111" s="989"/>
      <c r="J111" s="989"/>
      <c r="K111" s="989"/>
      <c r="L111" s="989"/>
      <c r="M111" s="989"/>
      <c r="N111" s="989"/>
      <c r="O111" s="989"/>
      <c r="P111" s="989"/>
      <c r="Q111" s="989"/>
      <c r="R111" s="989"/>
      <c r="S111" s="989"/>
      <c r="T111" s="989"/>
      <c r="U111" s="989"/>
      <c r="V111" s="989"/>
      <c r="W111" s="989"/>
      <c r="X111" s="989"/>
      <c r="Y111" s="989"/>
      <c r="Z111" s="990"/>
      <c r="AA111" s="991" t="s">
        <v>438</v>
      </c>
      <c r="AB111" s="992"/>
      <c r="AC111" s="992"/>
      <c r="AD111" s="992"/>
      <c r="AE111" s="993"/>
      <c r="AF111" s="994" t="s">
        <v>436</v>
      </c>
      <c r="AG111" s="992"/>
      <c r="AH111" s="992"/>
      <c r="AI111" s="992"/>
      <c r="AJ111" s="993"/>
      <c r="AK111" s="994" t="s">
        <v>436</v>
      </c>
      <c r="AL111" s="992"/>
      <c r="AM111" s="992"/>
      <c r="AN111" s="992"/>
      <c r="AO111" s="993"/>
      <c r="AP111" s="995" t="s">
        <v>434</v>
      </c>
      <c r="AQ111" s="996"/>
      <c r="AR111" s="996"/>
      <c r="AS111" s="996"/>
      <c r="AT111" s="997"/>
      <c r="AU111" s="958"/>
      <c r="AV111" s="959"/>
      <c r="AW111" s="959"/>
      <c r="AX111" s="959"/>
      <c r="AY111" s="959"/>
      <c r="AZ111" s="1007" t="s">
        <v>439</v>
      </c>
      <c r="BA111" s="1008"/>
      <c r="BB111" s="1008"/>
      <c r="BC111" s="1008"/>
      <c r="BD111" s="1008"/>
      <c r="BE111" s="1008"/>
      <c r="BF111" s="1008"/>
      <c r="BG111" s="1008"/>
      <c r="BH111" s="1008"/>
      <c r="BI111" s="1008"/>
      <c r="BJ111" s="1008"/>
      <c r="BK111" s="1008"/>
      <c r="BL111" s="1008"/>
      <c r="BM111" s="1008"/>
      <c r="BN111" s="1008"/>
      <c r="BO111" s="1008"/>
      <c r="BP111" s="1009"/>
      <c r="BQ111" s="977" t="s">
        <v>436</v>
      </c>
      <c r="BR111" s="978"/>
      <c r="BS111" s="978"/>
      <c r="BT111" s="978"/>
      <c r="BU111" s="978"/>
      <c r="BV111" s="978" t="s">
        <v>436</v>
      </c>
      <c r="BW111" s="978"/>
      <c r="BX111" s="978"/>
      <c r="BY111" s="978"/>
      <c r="BZ111" s="978"/>
      <c r="CA111" s="978" t="s">
        <v>434</v>
      </c>
      <c r="CB111" s="978"/>
      <c r="CC111" s="978"/>
      <c r="CD111" s="978"/>
      <c r="CE111" s="978"/>
      <c r="CF111" s="972" t="s">
        <v>434</v>
      </c>
      <c r="CG111" s="973"/>
      <c r="CH111" s="973"/>
      <c r="CI111" s="973"/>
      <c r="CJ111" s="973"/>
      <c r="CK111" s="1003"/>
      <c r="CL111" s="1004"/>
      <c r="CM111" s="974" t="s">
        <v>440</v>
      </c>
      <c r="CN111" s="975"/>
      <c r="CO111" s="975"/>
      <c r="CP111" s="975"/>
      <c r="CQ111" s="975"/>
      <c r="CR111" s="975"/>
      <c r="CS111" s="975"/>
      <c r="CT111" s="975"/>
      <c r="CU111" s="975"/>
      <c r="CV111" s="975"/>
      <c r="CW111" s="975"/>
      <c r="CX111" s="975"/>
      <c r="CY111" s="975"/>
      <c r="CZ111" s="975"/>
      <c r="DA111" s="975"/>
      <c r="DB111" s="975"/>
      <c r="DC111" s="975"/>
      <c r="DD111" s="975"/>
      <c r="DE111" s="975"/>
      <c r="DF111" s="976"/>
      <c r="DG111" s="977" t="s">
        <v>435</v>
      </c>
      <c r="DH111" s="978"/>
      <c r="DI111" s="978"/>
      <c r="DJ111" s="978"/>
      <c r="DK111" s="978"/>
      <c r="DL111" s="978" t="s">
        <v>438</v>
      </c>
      <c r="DM111" s="978"/>
      <c r="DN111" s="978"/>
      <c r="DO111" s="978"/>
      <c r="DP111" s="978"/>
      <c r="DQ111" s="978" t="s">
        <v>435</v>
      </c>
      <c r="DR111" s="978"/>
      <c r="DS111" s="978"/>
      <c r="DT111" s="978"/>
      <c r="DU111" s="978"/>
      <c r="DV111" s="979" t="s">
        <v>435</v>
      </c>
      <c r="DW111" s="979"/>
      <c r="DX111" s="979"/>
      <c r="DY111" s="979"/>
      <c r="DZ111" s="980"/>
    </row>
    <row r="112" spans="1:131" s="248" customFormat="1" ht="26.25" customHeight="1" x14ac:dyDescent="0.15">
      <c r="A112" s="1010" t="s">
        <v>441</v>
      </c>
      <c r="B112" s="1011"/>
      <c r="C112" s="1008" t="s">
        <v>442</v>
      </c>
      <c r="D112" s="1008"/>
      <c r="E112" s="1008"/>
      <c r="F112" s="1008"/>
      <c r="G112" s="1008"/>
      <c r="H112" s="1008"/>
      <c r="I112" s="1008"/>
      <c r="J112" s="1008"/>
      <c r="K112" s="1008"/>
      <c r="L112" s="1008"/>
      <c r="M112" s="1008"/>
      <c r="N112" s="1008"/>
      <c r="O112" s="1008"/>
      <c r="P112" s="1008"/>
      <c r="Q112" s="1008"/>
      <c r="R112" s="1008"/>
      <c r="S112" s="1008"/>
      <c r="T112" s="1008"/>
      <c r="U112" s="1008"/>
      <c r="V112" s="1008"/>
      <c r="W112" s="1008"/>
      <c r="X112" s="1008"/>
      <c r="Y112" s="1008"/>
      <c r="Z112" s="1009"/>
      <c r="AA112" s="1016" t="s">
        <v>127</v>
      </c>
      <c r="AB112" s="1017"/>
      <c r="AC112" s="1017"/>
      <c r="AD112" s="1017"/>
      <c r="AE112" s="1018"/>
      <c r="AF112" s="1019" t="s">
        <v>127</v>
      </c>
      <c r="AG112" s="1017"/>
      <c r="AH112" s="1017"/>
      <c r="AI112" s="1017"/>
      <c r="AJ112" s="1018"/>
      <c r="AK112" s="1019" t="s">
        <v>443</v>
      </c>
      <c r="AL112" s="1017"/>
      <c r="AM112" s="1017"/>
      <c r="AN112" s="1017"/>
      <c r="AO112" s="1018"/>
      <c r="AP112" s="1020" t="s">
        <v>127</v>
      </c>
      <c r="AQ112" s="1021"/>
      <c r="AR112" s="1021"/>
      <c r="AS112" s="1021"/>
      <c r="AT112" s="1022"/>
      <c r="AU112" s="958"/>
      <c r="AV112" s="959"/>
      <c r="AW112" s="959"/>
      <c r="AX112" s="959"/>
      <c r="AY112" s="959"/>
      <c r="AZ112" s="1007" t="s">
        <v>444</v>
      </c>
      <c r="BA112" s="1008"/>
      <c r="BB112" s="1008"/>
      <c r="BC112" s="1008"/>
      <c r="BD112" s="1008"/>
      <c r="BE112" s="1008"/>
      <c r="BF112" s="1008"/>
      <c r="BG112" s="1008"/>
      <c r="BH112" s="1008"/>
      <c r="BI112" s="1008"/>
      <c r="BJ112" s="1008"/>
      <c r="BK112" s="1008"/>
      <c r="BL112" s="1008"/>
      <c r="BM112" s="1008"/>
      <c r="BN112" s="1008"/>
      <c r="BO112" s="1008"/>
      <c r="BP112" s="1009"/>
      <c r="BQ112" s="977">
        <v>69634</v>
      </c>
      <c r="BR112" s="978"/>
      <c r="BS112" s="978"/>
      <c r="BT112" s="978"/>
      <c r="BU112" s="978"/>
      <c r="BV112" s="978">
        <v>67673</v>
      </c>
      <c r="BW112" s="978"/>
      <c r="BX112" s="978"/>
      <c r="BY112" s="978"/>
      <c r="BZ112" s="978"/>
      <c r="CA112" s="978">
        <v>56071</v>
      </c>
      <c r="CB112" s="978"/>
      <c r="CC112" s="978"/>
      <c r="CD112" s="978"/>
      <c r="CE112" s="978"/>
      <c r="CF112" s="972">
        <v>5.8</v>
      </c>
      <c r="CG112" s="973"/>
      <c r="CH112" s="973"/>
      <c r="CI112" s="973"/>
      <c r="CJ112" s="973"/>
      <c r="CK112" s="1003"/>
      <c r="CL112" s="1004"/>
      <c r="CM112" s="974" t="s">
        <v>445</v>
      </c>
      <c r="CN112" s="975"/>
      <c r="CO112" s="975"/>
      <c r="CP112" s="975"/>
      <c r="CQ112" s="975"/>
      <c r="CR112" s="975"/>
      <c r="CS112" s="975"/>
      <c r="CT112" s="975"/>
      <c r="CU112" s="975"/>
      <c r="CV112" s="975"/>
      <c r="CW112" s="975"/>
      <c r="CX112" s="975"/>
      <c r="CY112" s="975"/>
      <c r="CZ112" s="975"/>
      <c r="DA112" s="975"/>
      <c r="DB112" s="975"/>
      <c r="DC112" s="975"/>
      <c r="DD112" s="975"/>
      <c r="DE112" s="975"/>
      <c r="DF112" s="976"/>
      <c r="DG112" s="977" t="s">
        <v>443</v>
      </c>
      <c r="DH112" s="978"/>
      <c r="DI112" s="978"/>
      <c r="DJ112" s="978"/>
      <c r="DK112" s="978"/>
      <c r="DL112" s="978" t="s">
        <v>127</v>
      </c>
      <c r="DM112" s="978"/>
      <c r="DN112" s="978"/>
      <c r="DO112" s="978"/>
      <c r="DP112" s="978"/>
      <c r="DQ112" s="978" t="s">
        <v>446</v>
      </c>
      <c r="DR112" s="978"/>
      <c r="DS112" s="978"/>
      <c r="DT112" s="978"/>
      <c r="DU112" s="978"/>
      <c r="DV112" s="979" t="s">
        <v>127</v>
      </c>
      <c r="DW112" s="979"/>
      <c r="DX112" s="979"/>
      <c r="DY112" s="979"/>
      <c r="DZ112" s="980"/>
    </row>
    <row r="113" spans="1:130" s="248" customFormat="1" ht="26.25" customHeight="1" x14ac:dyDescent="0.15">
      <c r="A113" s="1012"/>
      <c r="B113" s="1013"/>
      <c r="C113" s="1008" t="s">
        <v>447</v>
      </c>
      <c r="D113" s="1008"/>
      <c r="E113" s="1008"/>
      <c r="F113" s="1008"/>
      <c r="G113" s="1008"/>
      <c r="H113" s="1008"/>
      <c r="I113" s="1008"/>
      <c r="J113" s="1008"/>
      <c r="K113" s="1008"/>
      <c r="L113" s="1008"/>
      <c r="M113" s="1008"/>
      <c r="N113" s="1008"/>
      <c r="O113" s="1008"/>
      <c r="P113" s="1008"/>
      <c r="Q113" s="1008"/>
      <c r="R113" s="1008"/>
      <c r="S113" s="1008"/>
      <c r="T113" s="1008"/>
      <c r="U113" s="1008"/>
      <c r="V113" s="1008"/>
      <c r="W113" s="1008"/>
      <c r="X113" s="1008"/>
      <c r="Y113" s="1008"/>
      <c r="Z113" s="1009"/>
      <c r="AA113" s="991">
        <v>7839</v>
      </c>
      <c r="AB113" s="992"/>
      <c r="AC113" s="992"/>
      <c r="AD113" s="992"/>
      <c r="AE113" s="993"/>
      <c r="AF113" s="994">
        <v>9550</v>
      </c>
      <c r="AG113" s="992"/>
      <c r="AH113" s="992"/>
      <c r="AI113" s="992"/>
      <c r="AJ113" s="993"/>
      <c r="AK113" s="994">
        <v>9096</v>
      </c>
      <c r="AL113" s="992"/>
      <c r="AM113" s="992"/>
      <c r="AN113" s="992"/>
      <c r="AO113" s="993"/>
      <c r="AP113" s="995">
        <v>0.9</v>
      </c>
      <c r="AQ113" s="996"/>
      <c r="AR113" s="996"/>
      <c r="AS113" s="996"/>
      <c r="AT113" s="997"/>
      <c r="AU113" s="958"/>
      <c r="AV113" s="959"/>
      <c r="AW113" s="959"/>
      <c r="AX113" s="959"/>
      <c r="AY113" s="959"/>
      <c r="AZ113" s="1007" t="s">
        <v>448</v>
      </c>
      <c r="BA113" s="1008"/>
      <c r="BB113" s="1008"/>
      <c r="BC113" s="1008"/>
      <c r="BD113" s="1008"/>
      <c r="BE113" s="1008"/>
      <c r="BF113" s="1008"/>
      <c r="BG113" s="1008"/>
      <c r="BH113" s="1008"/>
      <c r="BI113" s="1008"/>
      <c r="BJ113" s="1008"/>
      <c r="BK113" s="1008"/>
      <c r="BL113" s="1008"/>
      <c r="BM113" s="1008"/>
      <c r="BN113" s="1008"/>
      <c r="BO113" s="1008"/>
      <c r="BP113" s="1009"/>
      <c r="BQ113" s="977" t="s">
        <v>449</v>
      </c>
      <c r="BR113" s="978"/>
      <c r="BS113" s="978"/>
      <c r="BT113" s="978"/>
      <c r="BU113" s="978"/>
      <c r="BV113" s="978" t="s">
        <v>450</v>
      </c>
      <c r="BW113" s="978"/>
      <c r="BX113" s="978"/>
      <c r="BY113" s="978"/>
      <c r="BZ113" s="978"/>
      <c r="CA113" s="978" t="s">
        <v>449</v>
      </c>
      <c r="CB113" s="978"/>
      <c r="CC113" s="978"/>
      <c r="CD113" s="978"/>
      <c r="CE113" s="978"/>
      <c r="CF113" s="972" t="s">
        <v>449</v>
      </c>
      <c r="CG113" s="973"/>
      <c r="CH113" s="973"/>
      <c r="CI113" s="973"/>
      <c r="CJ113" s="973"/>
      <c r="CK113" s="1003"/>
      <c r="CL113" s="1004"/>
      <c r="CM113" s="974" t="s">
        <v>451</v>
      </c>
      <c r="CN113" s="975"/>
      <c r="CO113" s="975"/>
      <c r="CP113" s="975"/>
      <c r="CQ113" s="975"/>
      <c r="CR113" s="975"/>
      <c r="CS113" s="975"/>
      <c r="CT113" s="975"/>
      <c r="CU113" s="975"/>
      <c r="CV113" s="975"/>
      <c r="CW113" s="975"/>
      <c r="CX113" s="975"/>
      <c r="CY113" s="975"/>
      <c r="CZ113" s="975"/>
      <c r="DA113" s="975"/>
      <c r="DB113" s="975"/>
      <c r="DC113" s="975"/>
      <c r="DD113" s="975"/>
      <c r="DE113" s="975"/>
      <c r="DF113" s="976"/>
      <c r="DG113" s="1016" t="s">
        <v>446</v>
      </c>
      <c r="DH113" s="1017"/>
      <c r="DI113" s="1017"/>
      <c r="DJ113" s="1017"/>
      <c r="DK113" s="1018"/>
      <c r="DL113" s="1019" t="s">
        <v>443</v>
      </c>
      <c r="DM113" s="1017"/>
      <c r="DN113" s="1017"/>
      <c r="DO113" s="1017"/>
      <c r="DP113" s="1018"/>
      <c r="DQ113" s="1019" t="s">
        <v>434</v>
      </c>
      <c r="DR113" s="1017"/>
      <c r="DS113" s="1017"/>
      <c r="DT113" s="1017"/>
      <c r="DU113" s="1018"/>
      <c r="DV113" s="1020" t="s">
        <v>434</v>
      </c>
      <c r="DW113" s="1021"/>
      <c r="DX113" s="1021"/>
      <c r="DY113" s="1021"/>
      <c r="DZ113" s="1022"/>
    </row>
    <row r="114" spans="1:130" s="248" customFormat="1" ht="26.25" customHeight="1" x14ac:dyDescent="0.15">
      <c r="A114" s="1012"/>
      <c r="B114" s="1013"/>
      <c r="C114" s="1008" t="s">
        <v>452</v>
      </c>
      <c r="D114" s="1008"/>
      <c r="E114" s="1008"/>
      <c r="F114" s="1008"/>
      <c r="G114" s="1008"/>
      <c r="H114" s="1008"/>
      <c r="I114" s="1008"/>
      <c r="J114" s="1008"/>
      <c r="K114" s="1008"/>
      <c r="L114" s="1008"/>
      <c r="M114" s="1008"/>
      <c r="N114" s="1008"/>
      <c r="O114" s="1008"/>
      <c r="P114" s="1008"/>
      <c r="Q114" s="1008"/>
      <c r="R114" s="1008"/>
      <c r="S114" s="1008"/>
      <c r="T114" s="1008"/>
      <c r="U114" s="1008"/>
      <c r="V114" s="1008"/>
      <c r="W114" s="1008"/>
      <c r="X114" s="1008"/>
      <c r="Y114" s="1008"/>
      <c r="Z114" s="1009"/>
      <c r="AA114" s="1016" t="s">
        <v>435</v>
      </c>
      <c r="AB114" s="1017"/>
      <c r="AC114" s="1017"/>
      <c r="AD114" s="1017"/>
      <c r="AE114" s="1018"/>
      <c r="AF114" s="1019" t="s">
        <v>435</v>
      </c>
      <c r="AG114" s="1017"/>
      <c r="AH114" s="1017"/>
      <c r="AI114" s="1017"/>
      <c r="AJ114" s="1018"/>
      <c r="AK114" s="1019" t="s">
        <v>436</v>
      </c>
      <c r="AL114" s="1017"/>
      <c r="AM114" s="1017"/>
      <c r="AN114" s="1017"/>
      <c r="AO114" s="1018"/>
      <c r="AP114" s="1020" t="s">
        <v>127</v>
      </c>
      <c r="AQ114" s="1021"/>
      <c r="AR114" s="1021"/>
      <c r="AS114" s="1021"/>
      <c r="AT114" s="1022"/>
      <c r="AU114" s="958"/>
      <c r="AV114" s="959"/>
      <c r="AW114" s="959"/>
      <c r="AX114" s="959"/>
      <c r="AY114" s="959"/>
      <c r="AZ114" s="1007" t="s">
        <v>453</v>
      </c>
      <c r="BA114" s="1008"/>
      <c r="BB114" s="1008"/>
      <c r="BC114" s="1008"/>
      <c r="BD114" s="1008"/>
      <c r="BE114" s="1008"/>
      <c r="BF114" s="1008"/>
      <c r="BG114" s="1008"/>
      <c r="BH114" s="1008"/>
      <c r="BI114" s="1008"/>
      <c r="BJ114" s="1008"/>
      <c r="BK114" s="1008"/>
      <c r="BL114" s="1008"/>
      <c r="BM114" s="1008"/>
      <c r="BN114" s="1008"/>
      <c r="BO114" s="1008"/>
      <c r="BP114" s="1009"/>
      <c r="BQ114" s="977">
        <v>90851</v>
      </c>
      <c r="BR114" s="978"/>
      <c r="BS114" s="978"/>
      <c r="BT114" s="978"/>
      <c r="BU114" s="978"/>
      <c r="BV114" s="978">
        <v>54592</v>
      </c>
      <c r="BW114" s="978"/>
      <c r="BX114" s="978"/>
      <c r="BY114" s="978"/>
      <c r="BZ114" s="978"/>
      <c r="CA114" s="978">
        <v>9026</v>
      </c>
      <c r="CB114" s="978"/>
      <c r="CC114" s="978"/>
      <c r="CD114" s="978"/>
      <c r="CE114" s="978"/>
      <c r="CF114" s="972">
        <v>0.9</v>
      </c>
      <c r="CG114" s="973"/>
      <c r="CH114" s="973"/>
      <c r="CI114" s="973"/>
      <c r="CJ114" s="973"/>
      <c r="CK114" s="1003"/>
      <c r="CL114" s="1004"/>
      <c r="CM114" s="974" t="s">
        <v>454</v>
      </c>
      <c r="CN114" s="975"/>
      <c r="CO114" s="975"/>
      <c r="CP114" s="975"/>
      <c r="CQ114" s="975"/>
      <c r="CR114" s="975"/>
      <c r="CS114" s="975"/>
      <c r="CT114" s="975"/>
      <c r="CU114" s="975"/>
      <c r="CV114" s="975"/>
      <c r="CW114" s="975"/>
      <c r="CX114" s="975"/>
      <c r="CY114" s="975"/>
      <c r="CZ114" s="975"/>
      <c r="DA114" s="975"/>
      <c r="DB114" s="975"/>
      <c r="DC114" s="975"/>
      <c r="DD114" s="975"/>
      <c r="DE114" s="975"/>
      <c r="DF114" s="976"/>
      <c r="DG114" s="1016" t="s">
        <v>434</v>
      </c>
      <c r="DH114" s="1017"/>
      <c r="DI114" s="1017"/>
      <c r="DJ114" s="1017"/>
      <c r="DK114" s="1018"/>
      <c r="DL114" s="1019" t="s">
        <v>450</v>
      </c>
      <c r="DM114" s="1017"/>
      <c r="DN114" s="1017"/>
      <c r="DO114" s="1017"/>
      <c r="DP114" s="1018"/>
      <c r="DQ114" s="1019" t="s">
        <v>449</v>
      </c>
      <c r="DR114" s="1017"/>
      <c r="DS114" s="1017"/>
      <c r="DT114" s="1017"/>
      <c r="DU114" s="1018"/>
      <c r="DV114" s="1020" t="s">
        <v>449</v>
      </c>
      <c r="DW114" s="1021"/>
      <c r="DX114" s="1021"/>
      <c r="DY114" s="1021"/>
      <c r="DZ114" s="1022"/>
    </row>
    <row r="115" spans="1:130" s="248" customFormat="1" ht="26.25" customHeight="1" x14ac:dyDescent="0.15">
      <c r="A115" s="1012"/>
      <c r="B115" s="1013"/>
      <c r="C115" s="1008" t="s">
        <v>455</v>
      </c>
      <c r="D115" s="1008"/>
      <c r="E115" s="1008"/>
      <c r="F115" s="1008"/>
      <c r="G115" s="1008"/>
      <c r="H115" s="1008"/>
      <c r="I115" s="1008"/>
      <c r="J115" s="1008"/>
      <c r="K115" s="1008"/>
      <c r="L115" s="1008"/>
      <c r="M115" s="1008"/>
      <c r="N115" s="1008"/>
      <c r="O115" s="1008"/>
      <c r="P115" s="1008"/>
      <c r="Q115" s="1008"/>
      <c r="R115" s="1008"/>
      <c r="S115" s="1008"/>
      <c r="T115" s="1008"/>
      <c r="U115" s="1008"/>
      <c r="V115" s="1008"/>
      <c r="W115" s="1008"/>
      <c r="X115" s="1008"/>
      <c r="Y115" s="1008"/>
      <c r="Z115" s="1009"/>
      <c r="AA115" s="991" t="s">
        <v>434</v>
      </c>
      <c r="AB115" s="992"/>
      <c r="AC115" s="992"/>
      <c r="AD115" s="992"/>
      <c r="AE115" s="993"/>
      <c r="AF115" s="994" t="s">
        <v>446</v>
      </c>
      <c r="AG115" s="992"/>
      <c r="AH115" s="992"/>
      <c r="AI115" s="992"/>
      <c r="AJ115" s="993"/>
      <c r="AK115" s="994" t="s">
        <v>435</v>
      </c>
      <c r="AL115" s="992"/>
      <c r="AM115" s="992"/>
      <c r="AN115" s="992"/>
      <c r="AO115" s="993"/>
      <c r="AP115" s="995" t="s">
        <v>127</v>
      </c>
      <c r="AQ115" s="996"/>
      <c r="AR115" s="996"/>
      <c r="AS115" s="996"/>
      <c r="AT115" s="997"/>
      <c r="AU115" s="958"/>
      <c r="AV115" s="959"/>
      <c r="AW115" s="959"/>
      <c r="AX115" s="959"/>
      <c r="AY115" s="959"/>
      <c r="AZ115" s="1007" t="s">
        <v>456</v>
      </c>
      <c r="BA115" s="1008"/>
      <c r="BB115" s="1008"/>
      <c r="BC115" s="1008"/>
      <c r="BD115" s="1008"/>
      <c r="BE115" s="1008"/>
      <c r="BF115" s="1008"/>
      <c r="BG115" s="1008"/>
      <c r="BH115" s="1008"/>
      <c r="BI115" s="1008"/>
      <c r="BJ115" s="1008"/>
      <c r="BK115" s="1008"/>
      <c r="BL115" s="1008"/>
      <c r="BM115" s="1008"/>
      <c r="BN115" s="1008"/>
      <c r="BO115" s="1008"/>
      <c r="BP115" s="1009"/>
      <c r="BQ115" s="977" t="s">
        <v>436</v>
      </c>
      <c r="BR115" s="978"/>
      <c r="BS115" s="978"/>
      <c r="BT115" s="978"/>
      <c r="BU115" s="978"/>
      <c r="BV115" s="978" t="s">
        <v>435</v>
      </c>
      <c r="BW115" s="978"/>
      <c r="BX115" s="978"/>
      <c r="BY115" s="978"/>
      <c r="BZ115" s="978"/>
      <c r="CA115" s="978" t="s">
        <v>127</v>
      </c>
      <c r="CB115" s="978"/>
      <c r="CC115" s="978"/>
      <c r="CD115" s="978"/>
      <c r="CE115" s="978"/>
      <c r="CF115" s="972" t="s">
        <v>434</v>
      </c>
      <c r="CG115" s="973"/>
      <c r="CH115" s="973"/>
      <c r="CI115" s="973"/>
      <c r="CJ115" s="973"/>
      <c r="CK115" s="1003"/>
      <c r="CL115" s="1004"/>
      <c r="CM115" s="1007" t="s">
        <v>457</v>
      </c>
      <c r="CN115" s="1028"/>
      <c r="CO115" s="1028"/>
      <c r="CP115" s="1028"/>
      <c r="CQ115" s="1028"/>
      <c r="CR115" s="1028"/>
      <c r="CS115" s="1028"/>
      <c r="CT115" s="1028"/>
      <c r="CU115" s="1028"/>
      <c r="CV115" s="1028"/>
      <c r="CW115" s="1028"/>
      <c r="CX115" s="1028"/>
      <c r="CY115" s="1028"/>
      <c r="CZ115" s="1028"/>
      <c r="DA115" s="1028"/>
      <c r="DB115" s="1028"/>
      <c r="DC115" s="1028"/>
      <c r="DD115" s="1028"/>
      <c r="DE115" s="1028"/>
      <c r="DF115" s="1009"/>
      <c r="DG115" s="1016" t="s">
        <v>446</v>
      </c>
      <c r="DH115" s="1017"/>
      <c r="DI115" s="1017"/>
      <c r="DJ115" s="1017"/>
      <c r="DK115" s="1018"/>
      <c r="DL115" s="1019" t="s">
        <v>436</v>
      </c>
      <c r="DM115" s="1017"/>
      <c r="DN115" s="1017"/>
      <c r="DO115" s="1017"/>
      <c r="DP115" s="1018"/>
      <c r="DQ115" s="1019" t="s">
        <v>449</v>
      </c>
      <c r="DR115" s="1017"/>
      <c r="DS115" s="1017"/>
      <c r="DT115" s="1017"/>
      <c r="DU115" s="1018"/>
      <c r="DV115" s="1020" t="s">
        <v>449</v>
      </c>
      <c r="DW115" s="1021"/>
      <c r="DX115" s="1021"/>
      <c r="DY115" s="1021"/>
      <c r="DZ115" s="1022"/>
    </row>
    <row r="116" spans="1:130" s="248" customFormat="1" ht="26.25" customHeight="1" x14ac:dyDescent="0.15">
      <c r="A116" s="1014"/>
      <c r="B116" s="1015"/>
      <c r="C116" s="1023" t="s">
        <v>458</v>
      </c>
      <c r="D116" s="1023"/>
      <c r="E116" s="1023"/>
      <c r="F116" s="1023"/>
      <c r="G116" s="1023"/>
      <c r="H116" s="1023"/>
      <c r="I116" s="1023"/>
      <c r="J116" s="1023"/>
      <c r="K116" s="1023"/>
      <c r="L116" s="1023"/>
      <c r="M116" s="1023"/>
      <c r="N116" s="1023"/>
      <c r="O116" s="1023"/>
      <c r="P116" s="1023"/>
      <c r="Q116" s="1023"/>
      <c r="R116" s="1023"/>
      <c r="S116" s="1023"/>
      <c r="T116" s="1023"/>
      <c r="U116" s="1023"/>
      <c r="V116" s="1023"/>
      <c r="W116" s="1023"/>
      <c r="X116" s="1023"/>
      <c r="Y116" s="1023"/>
      <c r="Z116" s="1024"/>
      <c r="AA116" s="1016" t="s">
        <v>449</v>
      </c>
      <c r="AB116" s="1017"/>
      <c r="AC116" s="1017"/>
      <c r="AD116" s="1017"/>
      <c r="AE116" s="1018"/>
      <c r="AF116" s="1019" t="s">
        <v>434</v>
      </c>
      <c r="AG116" s="1017"/>
      <c r="AH116" s="1017"/>
      <c r="AI116" s="1017"/>
      <c r="AJ116" s="1018"/>
      <c r="AK116" s="1019" t="s">
        <v>450</v>
      </c>
      <c r="AL116" s="1017"/>
      <c r="AM116" s="1017"/>
      <c r="AN116" s="1017"/>
      <c r="AO116" s="1018"/>
      <c r="AP116" s="1020" t="s">
        <v>435</v>
      </c>
      <c r="AQ116" s="1021"/>
      <c r="AR116" s="1021"/>
      <c r="AS116" s="1021"/>
      <c r="AT116" s="1022"/>
      <c r="AU116" s="958"/>
      <c r="AV116" s="959"/>
      <c r="AW116" s="959"/>
      <c r="AX116" s="959"/>
      <c r="AY116" s="959"/>
      <c r="AZ116" s="1025" t="s">
        <v>459</v>
      </c>
      <c r="BA116" s="1026"/>
      <c r="BB116" s="1026"/>
      <c r="BC116" s="1026"/>
      <c r="BD116" s="1026"/>
      <c r="BE116" s="1026"/>
      <c r="BF116" s="1026"/>
      <c r="BG116" s="1026"/>
      <c r="BH116" s="1026"/>
      <c r="BI116" s="1026"/>
      <c r="BJ116" s="1026"/>
      <c r="BK116" s="1026"/>
      <c r="BL116" s="1026"/>
      <c r="BM116" s="1026"/>
      <c r="BN116" s="1026"/>
      <c r="BO116" s="1026"/>
      <c r="BP116" s="1027"/>
      <c r="BQ116" s="977" t="s">
        <v>127</v>
      </c>
      <c r="BR116" s="978"/>
      <c r="BS116" s="978"/>
      <c r="BT116" s="978"/>
      <c r="BU116" s="978"/>
      <c r="BV116" s="978" t="s">
        <v>449</v>
      </c>
      <c r="BW116" s="978"/>
      <c r="BX116" s="978"/>
      <c r="BY116" s="978"/>
      <c r="BZ116" s="978"/>
      <c r="CA116" s="978" t="s">
        <v>434</v>
      </c>
      <c r="CB116" s="978"/>
      <c r="CC116" s="978"/>
      <c r="CD116" s="978"/>
      <c r="CE116" s="978"/>
      <c r="CF116" s="972" t="s">
        <v>435</v>
      </c>
      <c r="CG116" s="973"/>
      <c r="CH116" s="973"/>
      <c r="CI116" s="973"/>
      <c r="CJ116" s="973"/>
      <c r="CK116" s="1003"/>
      <c r="CL116" s="1004"/>
      <c r="CM116" s="974" t="s">
        <v>460</v>
      </c>
      <c r="CN116" s="975"/>
      <c r="CO116" s="975"/>
      <c r="CP116" s="975"/>
      <c r="CQ116" s="975"/>
      <c r="CR116" s="975"/>
      <c r="CS116" s="975"/>
      <c r="CT116" s="975"/>
      <c r="CU116" s="975"/>
      <c r="CV116" s="975"/>
      <c r="CW116" s="975"/>
      <c r="CX116" s="975"/>
      <c r="CY116" s="975"/>
      <c r="CZ116" s="975"/>
      <c r="DA116" s="975"/>
      <c r="DB116" s="975"/>
      <c r="DC116" s="975"/>
      <c r="DD116" s="975"/>
      <c r="DE116" s="975"/>
      <c r="DF116" s="976"/>
      <c r="DG116" s="1016" t="s">
        <v>127</v>
      </c>
      <c r="DH116" s="1017"/>
      <c r="DI116" s="1017"/>
      <c r="DJ116" s="1017"/>
      <c r="DK116" s="1018"/>
      <c r="DL116" s="1019" t="s">
        <v>127</v>
      </c>
      <c r="DM116" s="1017"/>
      <c r="DN116" s="1017"/>
      <c r="DO116" s="1017"/>
      <c r="DP116" s="1018"/>
      <c r="DQ116" s="1019" t="s">
        <v>443</v>
      </c>
      <c r="DR116" s="1017"/>
      <c r="DS116" s="1017"/>
      <c r="DT116" s="1017"/>
      <c r="DU116" s="1018"/>
      <c r="DV116" s="1020" t="s">
        <v>127</v>
      </c>
      <c r="DW116" s="1021"/>
      <c r="DX116" s="1021"/>
      <c r="DY116" s="1021"/>
      <c r="DZ116" s="1022"/>
    </row>
    <row r="117" spans="1:130" s="248" customFormat="1" ht="26.25" customHeight="1" x14ac:dyDescent="0.15">
      <c r="A117" s="962" t="s">
        <v>186</v>
      </c>
      <c r="B117" s="943"/>
      <c r="C117" s="943"/>
      <c r="D117" s="943"/>
      <c r="E117" s="943"/>
      <c r="F117" s="943"/>
      <c r="G117" s="943"/>
      <c r="H117" s="943"/>
      <c r="I117" s="943"/>
      <c r="J117" s="943"/>
      <c r="K117" s="943"/>
      <c r="L117" s="943"/>
      <c r="M117" s="943"/>
      <c r="N117" s="943"/>
      <c r="O117" s="943"/>
      <c r="P117" s="943"/>
      <c r="Q117" s="943"/>
      <c r="R117" s="943"/>
      <c r="S117" s="943"/>
      <c r="T117" s="943"/>
      <c r="U117" s="943"/>
      <c r="V117" s="943"/>
      <c r="W117" s="943"/>
      <c r="X117" s="943"/>
      <c r="Y117" s="1033" t="s">
        <v>461</v>
      </c>
      <c r="Z117" s="944"/>
      <c r="AA117" s="1034">
        <v>188712</v>
      </c>
      <c r="AB117" s="1035"/>
      <c r="AC117" s="1035"/>
      <c r="AD117" s="1035"/>
      <c r="AE117" s="1036"/>
      <c r="AF117" s="1037">
        <v>217841</v>
      </c>
      <c r="AG117" s="1035"/>
      <c r="AH117" s="1035"/>
      <c r="AI117" s="1035"/>
      <c r="AJ117" s="1036"/>
      <c r="AK117" s="1037">
        <v>267570</v>
      </c>
      <c r="AL117" s="1035"/>
      <c r="AM117" s="1035"/>
      <c r="AN117" s="1035"/>
      <c r="AO117" s="1036"/>
      <c r="AP117" s="1038"/>
      <c r="AQ117" s="1039"/>
      <c r="AR117" s="1039"/>
      <c r="AS117" s="1039"/>
      <c r="AT117" s="1040"/>
      <c r="AU117" s="958"/>
      <c r="AV117" s="959"/>
      <c r="AW117" s="959"/>
      <c r="AX117" s="959"/>
      <c r="AY117" s="959"/>
      <c r="AZ117" s="1025" t="s">
        <v>462</v>
      </c>
      <c r="BA117" s="1026"/>
      <c r="BB117" s="1026"/>
      <c r="BC117" s="1026"/>
      <c r="BD117" s="1026"/>
      <c r="BE117" s="1026"/>
      <c r="BF117" s="1026"/>
      <c r="BG117" s="1026"/>
      <c r="BH117" s="1026"/>
      <c r="BI117" s="1026"/>
      <c r="BJ117" s="1026"/>
      <c r="BK117" s="1026"/>
      <c r="BL117" s="1026"/>
      <c r="BM117" s="1026"/>
      <c r="BN117" s="1026"/>
      <c r="BO117" s="1026"/>
      <c r="BP117" s="1027"/>
      <c r="BQ117" s="977" t="s">
        <v>436</v>
      </c>
      <c r="BR117" s="978"/>
      <c r="BS117" s="978"/>
      <c r="BT117" s="978"/>
      <c r="BU117" s="978"/>
      <c r="BV117" s="978" t="s">
        <v>435</v>
      </c>
      <c r="BW117" s="978"/>
      <c r="BX117" s="978"/>
      <c r="BY117" s="978"/>
      <c r="BZ117" s="978"/>
      <c r="CA117" s="978" t="s">
        <v>450</v>
      </c>
      <c r="CB117" s="978"/>
      <c r="CC117" s="978"/>
      <c r="CD117" s="978"/>
      <c r="CE117" s="978"/>
      <c r="CF117" s="972" t="s">
        <v>435</v>
      </c>
      <c r="CG117" s="973"/>
      <c r="CH117" s="973"/>
      <c r="CI117" s="973"/>
      <c r="CJ117" s="973"/>
      <c r="CK117" s="1003"/>
      <c r="CL117" s="1004"/>
      <c r="CM117" s="974" t="s">
        <v>463</v>
      </c>
      <c r="CN117" s="975"/>
      <c r="CO117" s="975"/>
      <c r="CP117" s="975"/>
      <c r="CQ117" s="975"/>
      <c r="CR117" s="975"/>
      <c r="CS117" s="975"/>
      <c r="CT117" s="975"/>
      <c r="CU117" s="975"/>
      <c r="CV117" s="975"/>
      <c r="CW117" s="975"/>
      <c r="CX117" s="975"/>
      <c r="CY117" s="975"/>
      <c r="CZ117" s="975"/>
      <c r="DA117" s="975"/>
      <c r="DB117" s="975"/>
      <c r="DC117" s="975"/>
      <c r="DD117" s="975"/>
      <c r="DE117" s="975"/>
      <c r="DF117" s="976"/>
      <c r="DG117" s="1016" t="s">
        <v>436</v>
      </c>
      <c r="DH117" s="1017"/>
      <c r="DI117" s="1017"/>
      <c r="DJ117" s="1017"/>
      <c r="DK117" s="1018"/>
      <c r="DL117" s="1019" t="s">
        <v>434</v>
      </c>
      <c r="DM117" s="1017"/>
      <c r="DN117" s="1017"/>
      <c r="DO117" s="1017"/>
      <c r="DP117" s="1018"/>
      <c r="DQ117" s="1019" t="s">
        <v>435</v>
      </c>
      <c r="DR117" s="1017"/>
      <c r="DS117" s="1017"/>
      <c r="DT117" s="1017"/>
      <c r="DU117" s="1018"/>
      <c r="DV117" s="1020" t="s">
        <v>464</v>
      </c>
      <c r="DW117" s="1021"/>
      <c r="DX117" s="1021"/>
      <c r="DY117" s="1021"/>
      <c r="DZ117" s="1022"/>
    </row>
    <row r="118" spans="1:130" s="248" customFormat="1" ht="26.25" customHeight="1" x14ac:dyDescent="0.15">
      <c r="A118" s="962" t="s">
        <v>429</v>
      </c>
      <c r="B118" s="943"/>
      <c r="C118" s="943"/>
      <c r="D118" s="943"/>
      <c r="E118" s="943"/>
      <c r="F118" s="943"/>
      <c r="G118" s="943"/>
      <c r="H118" s="943"/>
      <c r="I118" s="943"/>
      <c r="J118" s="943"/>
      <c r="K118" s="943"/>
      <c r="L118" s="943"/>
      <c r="M118" s="943"/>
      <c r="N118" s="943"/>
      <c r="O118" s="943"/>
      <c r="P118" s="943"/>
      <c r="Q118" s="943"/>
      <c r="R118" s="943"/>
      <c r="S118" s="943"/>
      <c r="T118" s="943"/>
      <c r="U118" s="943"/>
      <c r="V118" s="943"/>
      <c r="W118" s="943"/>
      <c r="X118" s="943"/>
      <c r="Y118" s="943"/>
      <c r="Z118" s="944"/>
      <c r="AA118" s="942" t="s">
        <v>426</v>
      </c>
      <c r="AB118" s="943"/>
      <c r="AC118" s="943"/>
      <c r="AD118" s="943"/>
      <c r="AE118" s="944"/>
      <c r="AF118" s="942" t="s">
        <v>427</v>
      </c>
      <c r="AG118" s="943"/>
      <c r="AH118" s="943"/>
      <c r="AI118" s="943"/>
      <c r="AJ118" s="944"/>
      <c r="AK118" s="942" t="s">
        <v>303</v>
      </c>
      <c r="AL118" s="943"/>
      <c r="AM118" s="943"/>
      <c r="AN118" s="943"/>
      <c r="AO118" s="944"/>
      <c r="AP118" s="1029" t="s">
        <v>428</v>
      </c>
      <c r="AQ118" s="1030"/>
      <c r="AR118" s="1030"/>
      <c r="AS118" s="1030"/>
      <c r="AT118" s="1031"/>
      <c r="AU118" s="958"/>
      <c r="AV118" s="959"/>
      <c r="AW118" s="959"/>
      <c r="AX118" s="959"/>
      <c r="AY118" s="959"/>
      <c r="AZ118" s="1032" t="s">
        <v>465</v>
      </c>
      <c r="BA118" s="1023"/>
      <c r="BB118" s="1023"/>
      <c r="BC118" s="1023"/>
      <c r="BD118" s="1023"/>
      <c r="BE118" s="1023"/>
      <c r="BF118" s="1023"/>
      <c r="BG118" s="1023"/>
      <c r="BH118" s="1023"/>
      <c r="BI118" s="1023"/>
      <c r="BJ118" s="1023"/>
      <c r="BK118" s="1023"/>
      <c r="BL118" s="1023"/>
      <c r="BM118" s="1023"/>
      <c r="BN118" s="1023"/>
      <c r="BO118" s="1023"/>
      <c r="BP118" s="1024"/>
      <c r="BQ118" s="1055" t="s">
        <v>435</v>
      </c>
      <c r="BR118" s="1056"/>
      <c r="BS118" s="1056"/>
      <c r="BT118" s="1056"/>
      <c r="BU118" s="1056"/>
      <c r="BV118" s="1056" t="s">
        <v>443</v>
      </c>
      <c r="BW118" s="1056"/>
      <c r="BX118" s="1056"/>
      <c r="BY118" s="1056"/>
      <c r="BZ118" s="1056"/>
      <c r="CA118" s="1056" t="s">
        <v>464</v>
      </c>
      <c r="CB118" s="1056"/>
      <c r="CC118" s="1056"/>
      <c r="CD118" s="1056"/>
      <c r="CE118" s="1056"/>
      <c r="CF118" s="972" t="s">
        <v>435</v>
      </c>
      <c r="CG118" s="973"/>
      <c r="CH118" s="973"/>
      <c r="CI118" s="973"/>
      <c r="CJ118" s="973"/>
      <c r="CK118" s="1003"/>
      <c r="CL118" s="1004"/>
      <c r="CM118" s="974" t="s">
        <v>466</v>
      </c>
      <c r="CN118" s="975"/>
      <c r="CO118" s="975"/>
      <c r="CP118" s="975"/>
      <c r="CQ118" s="975"/>
      <c r="CR118" s="975"/>
      <c r="CS118" s="975"/>
      <c r="CT118" s="975"/>
      <c r="CU118" s="975"/>
      <c r="CV118" s="975"/>
      <c r="CW118" s="975"/>
      <c r="CX118" s="975"/>
      <c r="CY118" s="975"/>
      <c r="CZ118" s="975"/>
      <c r="DA118" s="975"/>
      <c r="DB118" s="975"/>
      <c r="DC118" s="975"/>
      <c r="DD118" s="975"/>
      <c r="DE118" s="975"/>
      <c r="DF118" s="976"/>
      <c r="DG118" s="1016" t="s">
        <v>434</v>
      </c>
      <c r="DH118" s="1017"/>
      <c r="DI118" s="1017"/>
      <c r="DJ118" s="1017"/>
      <c r="DK118" s="1018"/>
      <c r="DL118" s="1019" t="s">
        <v>436</v>
      </c>
      <c r="DM118" s="1017"/>
      <c r="DN118" s="1017"/>
      <c r="DO118" s="1017"/>
      <c r="DP118" s="1018"/>
      <c r="DQ118" s="1019" t="s">
        <v>435</v>
      </c>
      <c r="DR118" s="1017"/>
      <c r="DS118" s="1017"/>
      <c r="DT118" s="1017"/>
      <c r="DU118" s="1018"/>
      <c r="DV118" s="1020" t="s">
        <v>434</v>
      </c>
      <c r="DW118" s="1021"/>
      <c r="DX118" s="1021"/>
      <c r="DY118" s="1021"/>
      <c r="DZ118" s="1022"/>
    </row>
    <row r="119" spans="1:130" s="248" customFormat="1" ht="26.25" customHeight="1" x14ac:dyDescent="0.15">
      <c r="A119" s="1116" t="s">
        <v>432</v>
      </c>
      <c r="B119" s="1002"/>
      <c r="C119" s="981" t="s">
        <v>433</v>
      </c>
      <c r="D119" s="982"/>
      <c r="E119" s="982"/>
      <c r="F119" s="982"/>
      <c r="G119" s="982"/>
      <c r="H119" s="982"/>
      <c r="I119" s="982"/>
      <c r="J119" s="982"/>
      <c r="K119" s="982"/>
      <c r="L119" s="982"/>
      <c r="M119" s="982"/>
      <c r="N119" s="982"/>
      <c r="O119" s="982"/>
      <c r="P119" s="982"/>
      <c r="Q119" s="982"/>
      <c r="R119" s="982"/>
      <c r="S119" s="982"/>
      <c r="T119" s="982"/>
      <c r="U119" s="982"/>
      <c r="V119" s="982"/>
      <c r="W119" s="982"/>
      <c r="X119" s="982"/>
      <c r="Y119" s="982"/>
      <c r="Z119" s="983"/>
      <c r="AA119" s="949" t="s">
        <v>464</v>
      </c>
      <c r="AB119" s="950"/>
      <c r="AC119" s="950"/>
      <c r="AD119" s="950"/>
      <c r="AE119" s="951"/>
      <c r="AF119" s="952" t="s">
        <v>435</v>
      </c>
      <c r="AG119" s="950"/>
      <c r="AH119" s="950"/>
      <c r="AI119" s="950"/>
      <c r="AJ119" s="951"/>
      <c r="AK119" s="952" t="s">
        <v>464</v>
      </c>
      <c r="AL119" s="950"/>
      <c r="AM119" s="950"/>
      <c r="AN119" s="950"/>
      <c r="AO119" s="951"/>
      <c r="AP119" s="953" t="s">
        <v>435</v>
      </c>
      <c r="AQ119" s="954"/>
      <c r="AR119" s="954"/>
      <c r="AS119" s="954"/>
      <c r="AT119" s="955"/>
      <c r="AU119" s="960"/>
      <c r="AV119" s="961"/>
      <c r="AW119" s="961"/>
      <c r="AX119" s="961"/>
      <c r="AY119" s="961"/>
      <c r="AZ119" s="279" t="s">
        <v>186</v>
      </c>
      <c r="BA119" s="279"/>
      <c r="BB119" s="279"/>
      <c r="BC119" s="279"/>
      <c r="BD119" s="279"/>
      <c r="BE119" s="279"/>
      <c r="BF119" s="279"/>
      <c r="BG119" s="279"/>
      <c r="BH119" s="279"/>
      <c r="BI119" s="279"/>
      <c r="BJ119" s="279"/>
      <c r="BK119" s="279"/>
      <c r="BL119" s="279"/>
      <c r="BM119" s="279"/>
      <c r="BN119" s="279"/>
      <c r="BO119" s="1033" t="s">
        <v>467</v>
      </c>
      <c r="BP119" s="1064"/>
      <c r="BQ119" s="1055">
        <v>2237683</v>
      </c>
      <c r="BR119" s="1056"/>
      <c r="BS119" s="1056"/>
      <c r="BT119" s="1056"/>
      <c r="BU119" s="1056"/>
      <c r="BV119" s="1056">
        <v>2065060</v>
      </c>
      <c r="BW119" s="1056"/>
      <c r="BX119" s="1056"/>
      <c r="BY119" s="1056"/>
      <c r="BZ119" s="1056"/>
      <c r="CA119" s="1056">
        <v>1995068</v>
      </c>
      <c r="CB119" s="1056"/>
      <c r="CC119" s="1056"/>
      <c r="CD119" s="1056"/>
      <c r="CE119" s="1056"/>
      <c r="CF119" s="1057"/>
      <c r="CG119" s="1058"/>
      <c r="CH119" s="1058"/>
      <c r="CI119" s="1058"/>
      <c r="CJ119" s="1059"/>
      <c r="CK119" s="1005"/>
      <c r="CL119" s="1006"/>
      <c r="CM119" s="1060" t="s">
        <v>468</v>
      </c>
      <c r="CN119" s="1061"/>
      <c r="CO119" s="1061"/>
      <c r="CP119" s="1061"/>
      <c r="CQ119" s="1061"/>
      <c r="CR119" s="1061"/>
      <c r="CS119" s="1061"/>
      <c r="CT119" s="1061"/>
      <c r="CU119" s="1061"/>
      <c r="CV119" s="1061"/>
      <c r="CW119" s="1061"/>
      <c r="CX119" s="1061"/>
      <c r="CY119" s="1061"/>
      <c r="CZ119" s="1061"/>
      <c r="DA119" s="1061"/>
      <c r="DB119" s="1061"/>
      <c r="DC119" s="1061"/>
      <c r="DD119" s="1061"/>
      <c r="DE119" s="1061"/>
      <c r="DF119" s="1062"/>
      <c r="DG119" s="1063" t="s">
        <v>434</v>
      </c>
      <c r="DH119" s="1042"/>
      <c r="DI119" s="1042"/>
      <c r="DJ119" s="1042"/>
      <c r="DK119" s="1043"/>
      <c r="DL119" s="1041" t="s">
        <v>434</v>
      </c>
      <c r="DM119" s="1042"/>
      <c r="DN119" s="1042"/>
      <c r="DO119" s="1042"/>
      <c r="DP119" s="1043"/>
      <c r="DQ119" s="1041" t="s">
        <v>434</v>
      </c>
      <c r="DR119" s="1042"/>
      <c r="DS119" s="1042"/>
      <c r="DT119" s="1042"/>
      <c r="DU119" s="1043"/>
      <c r="DV119" s="1044" t="s">
        <v>434</v>
      </c>
      <c r="DW119" s="1045"/>
      <c r="DX119" s="1045"/>
      <c r="DY119" s="1045"/>
      <c r="DZ119" s="1046"/>
    </row>
    <row r="120" spans="1:130" s="248" customFormat="1" ht="26.25" customHeight="1" x14ac:dyDescent="0.15">
      <c r="A120" s="1117"/>
      <c r="B120" s="1004"/>
      <c r="C120" s="974" t="s">
        <v>440</v>
      </c>
      <c r="D120" s="975"/>
      <c r="E120" s="975"/>
      <c r="F120" s="975"/>
      <c r="G120" s="975"/>
      <c r="H120" s="975"/>
      <c r="I120" s="975"/>
      <c r="J120" s="975"/>
      <c r="K120" s="975"/>
      <c r="L120" s="975"/>
      <c r="M120" s="975"/>
      <c r="N120" s="975"/>
      <c r="O120" s="975"/>
      <c r="P120" s="975"/>
      <c r="Q120" s="975"/>
      <c r="R120" s="975"/>
      <c r="S120" s="975"/>
      <c r="T120" s="975"/>
      <c r="U120" s="975"/>
      <c r="V120" s="975"/>
      <c r="W120" s="975"/>
      <c r="X120" s="975"/>
      <c r="Y120" s="975"/>
      <c r="Z120" s="976"/>
      <c r="AA120" s="1016" t="s">
        <v>435</v>
      </c>
      <c r="AB120" s="1017"/>
      <c r="AC120" s="1017"/>
      <c r="AD120" s="1017"/>
      <c r="AE120" s="1018"/>
      <c r="AF120" s="1019" t="s">
        <v>435</v>
      </c>
      <c r="AG120" s="1017"/>
      <c r="AH120" s="1017"/>
      <c r="AI120" s="1017"/>
      <c r="AJ120" s="1018"/>
      <c r="AK120" s="1019" t="s">
        <v>434</v>
      </c>
      <c r="AL120" s="1017"/>
      <c r="AM120" s="1017"/>
      <c r="AN120" s="1017"/>
      <c r="AO120" s="1018"/>
      <c r="AP120" s="1020" t="s">
        <v>435</v>
      </c>
      <c r="AQ120" s="1021"/>
      <c r="AR120" s="1021"/>
      <c r="AS120" s="1021"/>
      <c r="AT120" s="1022"/>
      <c r="AU120" s="1047" t="s">
        <v>469</v>
      </c>
      <c r="AV120" s="1048"/>
      <c r="AW120" s="1048"/>
      <c r="AX120" s="1048"/>
      <c r="AY120" s="1049"/>
      <c r="AZ120" s="998" t="s">
        <v>470</v>
      </c>
      <c r="BA120" s="947"/>
      <c r="BB120" s="947"/>
      <c r="BC120" s="947"/>
      <c r="BD120" s="947"/>
      <c r="BE120" s="947"/>
      <c r="BF120" s="947"/>
      <c r="BG120" s="947"/>
      <c r="BH120" s="947"/>
      <c r="BI120" s="947"/>
      <c r="BJ120" s="947"/>
      <c r="BK120" s="947"/>
      <c r="BL120" s="947"/>
      <c r="BM120" s="947"/>
      <c r="BN120" s="947"/>
      <c r="BO120" s="947"/>
      <c r="BP120" s="948"/>
      <c r="BQ120" s="984">
        <v>3104194</v>
      </c>
      <c r="BR120" s="985"/>
      <c r="BS120" s="985"/>
      <c r="BT120" s="985"/>
      <c r="BU120" s="985"/>
      <c r="BV120" s="985">
        <v>3043938</v>
      </c>
      <c r="BW120" s="985"/>
      <c r="BX120" s="985"/>
      <c r="BY120" s="985"/>
      <c r="BZ120" s="985"/>
      <c r="CA120" s="985">
        <v>2750015</v>
      </c>
      <c r="CB120" s="985"/>
      <c r="CC120" s="985"/>
      <c r="CD120" s="985"/>
      <c r="CE120" s="985"/>
      <c r="CF120" s="999">
        <v>283.5</v>
      </c>
      <c r="CG120" s="1000"/>
      <c r="CH120" s="1000"/>
      <c r="CI120" s="1000"/>
      <c r="CJ120" s="1000"/>
      <c r="CK120" s="1065" t="s">
        <v>471</v>
      </c>
      <c r="CL120" s="1066"/>
      <c r="CM120" s="1066"/>
      <c r="CN120" s="1066"/>
      <c r="CO120" s="1067"/>
      <c r="CP120" s="1073" t="s">
        <v>472</v>
      </c>
      <c r="CQ120" s="1074"/>
      <c r="CR120" s="1074"/>
      <c r="CS120" s="1074"/>
      <c r="CT120" s="1074"/>
      <c r="CU120" s="1074"/>
      <c r="CV120" s="1074"/>
      <c r="CW120" s="1074"/>
      <c r="CX120" s="1074"/>
      <c r="CY120" s="1074"/>
      <c r="CZ120" s="1074"/>
      <c r="DA120" s="1074"/>
      <c r="DB120" s="1074"/>
      <c r="DC120" s="1074"/>
      <c r="DD120" s="1074"/>
      <c r="DE120" s="1074"/>
      <c r="DF120" s="1075"/>
      <c r="DG120" s="984">
        <v>69634</v>
      </c>
      <c r="DH120" s="985"/>
      <c r="DI120" s="985"/>
      <c r="DJ120" s="985"/>
      <c r="DK120" s="985"/>
      <c r="DL120" s="985">
        <v>67673</v>
      </c>
      <c r="DM120" s="985"/>
      <c r="DN120" s="985"/>
      <c r="DO120" s="985"/>
      <c r="DP120" s="985"/>
      <c r="DQ120" s="985">
        <v>56071</v>
      </c>
      <c r="DR120" s="985"/>
      <c r="DS120" s="985"/>
      <c r="DT120" s="985"/>
      <c r="DU120" s="985"/>
      <c r="DV120" s="986">
        <v>5.8</v>
      </c>
      <c r="DW120" s="986"/>
      <c r="DX120" s="986"/>
      <c r="DY120" s="986"/>
      <c r="DZ120" s="987"/>
    </row>
    <row r="121" spans="1:130" s="248" customFormat="1" ht="26.25" customHeight="1" x14ac:dyDescent="0.15">
      <c r="A121" s="1117"/>
      <c r="B121" s="1004"/>
      <c r="C121" s="1025" t="s">
        <v>473</v>
      </c>
      <c r="D121" s="1026"/>
      <c r="E121" s="1026"/>
      <c r="F121" s="1026"/>
      <c r="G121" s="1026"/>
      <c r="H121" s="1026"/>
      <c r="I121" s="1026"/>
      <c r="J121" s="1026"/>
      <c r="K121" s="1026"/>
      <c r="L121" s="1026"/>
      <c r="M121" s="1026"/>
      <c r="N121" s="1026"/>
      <c r="O121" s="1026"/>
      <c r="P121" s="1026"/>
      <c r="Q121" s="1026"/>
      <c r="R121" s="1026"/>
      <c r="S121" s="1026"/>
      <c r="T121" s="1026"/>
      <c r="U121" s="1026"/>
      <c r="V121" s="1026"/>
      <c r="W121" s="1026"/>
      <c r="X121" s="1026"/>
      <c r="Y121" s="1026"/>
      <c r="Z121" s="1027"/>
      <c r="AA121" s="1016" t="s">
        <v>435</v>
      </c>
      <c r="AB121" s="1017"/>
      <c r="AC121" s="1017"/>
      <c r="AD121" s="1017"/>
      <c r="AE121" s="1018"/>
      <c r="AF121" s="1019" t="s">
        <v>436</v>
      </c>
      <c r="AG121" s="1017"/>
      <c r="AH121" s="1017"/>
      <c r="AI121" s="1017"/>
      <c r="AJ121" s="1018"/>
      <c r="AK121" s="1019" t="s">
        <v>434</v>
      </c>
      <c r="AL121" s="1017"/>
      <c r="AM121" s="1017"/>
      <c r="AN121" s="1017"/>
      <c r="AO121" s="1018"/>
      <c r="AP121" s="1020" t="s">
        <v>435</v>
      </c>
      <c r="AQ121" s="1021"/>
      <c r="AR121" s="1021"/>
      <c r="AS121" s="1021"/>
      <c r="AT121" s="1022"/>
      <c r="AU121" s="1050"/>
      <c r="AV121" s="1051"/>
      <c r="AW121" s="1051"/>
      <c r="AX121" s="1051"/>
      <c r="AY121" s="1052"/>
      <c r="AZ121" s="1007" t="s">
        <v>474</v>
      </c>
      <c r="BA121" s="1008"/>
      <c r="BB121" s="1008"/>
      <c r="BC121" s="1008"/>
      <c r="BD121" s="1008"/>
      <c r="BE121" s="1008"/>
      <c r="BF121" s="1008"/>
      <c r="BG121" s="1008"/>
      <c r="BH121" s="1008"/>
      <c r="BI121" s="1008"/>
      <c r="BJ121" s="1008"/>
      <c r="BK121" s="1008"/>
      <c r="BL121" s="1008"/>
      <c r="BM121" s="1008"/>
      <c r="BN121" s="1008"/>
      <c r="BO121" s="1008"/>
      <c r="BP121" s="1009"/>
      <c r="BQ121" s="977" t="s">
        <v>464</v>
      </c>
      <c r="BR121" s="978"/>
      <c r="BS121" s="978"/>
      <c r="BT121" s="978"/>
      <c r="BU121" s="978"/>
      <c r="BV121" s="978" t="s">
        <v>435</v>
      </c>
      <c r="BW121" s="978"/>
      <c r="BX121" s="978"/>
      <c r="BY121" s="978"/>
      <c r="BZ121" s="978"/>
      <c r="CA121" s="978" t="s">
        <v>435</v>
      </c>
      <c r="CB121" s="978"/>
      <c r="CC121" s="978"/>
      <c r="CD121" s="978"/>
      <c r="CE121" s="978"/>
      <c r="CF121" s="972" t="s">
        <v>435</v>
      </c>
      <c r="CG121" s="973"/>
      <c r="CH121" s="973"/>
      <c r="CI121" s="973"/>
      <c r="CJ121" s="973"/>
      <c r="CK121" s="1068"/>
      <c r="CL121" s="1069"/>
      <c r="CM121" s="1069"/>
      <c r="CN121" s="1069"/>
      <c r="CO121" s="1070"/>
      <c r="CP121" s="1078" t="s">
        <v>475</v>
      </c>
      <c r="CQ121" s="1079"/>
      <c r="CR121" s="1079"/>
      <c r="CS121" s="1079"/>
      <c r="CT121" s="1079"/>
      <c r="CU121" s="1079"/>
      <c r="CV121" s="1079"/>
      <c r="CW121" s="1079"/>
      <c r="CX121" s="1079"/>
      <c r="CY121" s="1079"/>
      <c r="CZ121" s="1079"/>
      <c r="DA121" s="1079"/>
      <c r="DB121" s="1079"/>
      <c r="DC121" s="1079"/>
      <c r="DD121" s="1079"/>
      <c r="DE121" s="1079"/>
      <c r="DF121" s="1080"/>
      <c r="DG121" s="977" t="s">
        <v>435</v>
      </c>
      <c r="DH121" s="978"/>
      <c r="DI121" s="978"/>
      <c r="DJ121" s="978"/>
      <c r="DK121" s="978"/>
      <c r="DL121" s="978" t="s">
        <v>435</v>
      </c>
      <c r="DM121" s="978"/>
      <c r="DN121" s="978"/>
      <c r="DO121" s="978"/>
      <c r="DP121" s="978"/>
      <c r="DQ121" s="978" t="s">
        <v>434</v>
      </c>
      <c r="DR121" s="978"/>
      <c r="DS121" s="978"/>
      <c r="DT121" s="978"/>
      <c r="DU121" s="978"/>
      <c r="DV121" s="979" t="s">
        <v>435</v>
      </c>
      <c r="DW121" s="979"/>
      <c r="DX121" s="979"/>
      <c r="DY121" s="979"/>
      <c r="DZ121" s="980"/>
    </row>
    <row r="122" spans="1:130" s="248" customFormat="1" ht="26.25" customHeight="1" x14ac:dyDescent="0.15">
      <c r="A122" s="1117"/>
      <c r="B122" s="1004"/>
      <c r="C122" s="974" t="s">
        <v>454</v>
      </c>
      <c r="D122" s="975"/>
      <c r="E122" s="975"/>
      <c r="F122" s="975"/>
      <c r="G122" s="975"/>
      <c r="H122" s="975"/>
      <c r="I122" s="975"/>
      <c r="J122" s="975"/>
      <c r="K122" s="975"/>
      <c r="L122" s="975"/>
      <c r="M122" s="975"/>
      <c r="N122" s="975"/>
      <c r="O122" s="975"/>
      <c r="P122" s="975"/>
      <c r="Q122" s="975"/>
      <c r="R122" s="975"/>
      <c r="S122" s="975"/>
      <c r="T122" s="975"/>
      <c r="U122" s="975"/>
      <c r="V122" s="975"/>
      <c r="W122" s="975"/>
      <c r="X122" s="975"/>
      <c r="Y122" s="975"/>
      <c r="Z122" s="976"/>
      <c r="AA122" s="1016" t="s">
        <v>434</v>
      </c>
      <c r="AB122" s="1017"/>
      <c r="AC122" s="1017"/>
      <c r="AD122" s="1017"/>
      <c r="AE122" s="1018"/>
      <c r="AF122" s="1019" t="s">
        <v>435</v>
      </c>
      <c r="AG122" s="1017"/>
      <c r="AH122" s="1017"/>
      <c r="AI122" s="1017"/>
      <c r="AJ122" s="1018"/>
      <c r="AK122" s="1019" t="s">
        <v>443</v>
      </c>
      <c r="AL122" s="1017"/>
      <c r="AM122" s="1017"/>
      <c r="AN122" s="1017"/>
      <c r="AO122" s="1018"/>
      <c r="AP122" s="1020" t="s">
        <v>443</v>
      </c>
      <c r="AQ122" s="1021"/>
      <c r="AR122" s="1021"/>
      <c r="AS122" s="1021"/>
      <c r="AT122" s="1022"/>
      <c r="AU122" s="1050"/>
      <c r="AV122" s="1051"/>
      <c r="AW122" s="1051"/>
      <c r="AX122" s="1051"/>
      <c r="AY122" s="1052"/>
      <c r="AZ122" s="1032" t="s">
        <v>476</v>
      </c>
      <c r="BA122" s="1023"/>
      <c r="BB122" s="1023"/>
      <c r="BC122" s="1023"/>
      <c r="BD122" s="1023"/>
      <c r="BE122" s="1023"/>
      <c r="BF122" s="1023"/>
      <c r="BG122" s="1023"/>
      <c r="BH122" s="1023"/>
      <c r="BI122" s="1023"/>
      <c r="BJ122" s="1023"/>
      <c r="BK122" s="1023"/>
      <c r="BL122" s="1023"/>
      <c r="BM122" s="1023"/>
      <c r="BN122" s="1023"/>
      <c r="BO122" s="1023"/>
      <c r="BP122" s="1024"/>
      <c r="BQ122" s="1055">
        <v>1468603</v>
      </c>
      <c r="BR122" s="1056"/>
      <c r="BS122" s="1056"/>
      <c r="BT122" s="1056"/>
      <c r="BU122" s="1056"/>
      <c r="BV122" s="1056">
        <v>1498789</v>
      </c>
      <c r="BW122" s="1056"/>
      <c r="BX122" s="1056"/>
      <c r="BY122" s="1056"/>
      <c r="BZ122" s="1056"/>
      <c r="CA122" s="1056">
        <v>1560804</v>
      </c>
      <c r="CB122" s="1056"/>
      <c r="CC122" s="1056"/>
      <c r="CD122" s="1056"/>
      <c r="CE122" s="1056"/>
      <c r="CF122" s="1076">
        <v>160.9</v>
      </c>
      <c r="CG122" s="1077"/>
      <c r="CH122" s="1077"/>
      <c r="CI122" s="1077"/>
      <c r="CJ122" s="1077"/>
      <c r="CK122" s="1068"/>
      <c r="CL122" s="1069"/>
      <c r="CM122" s="1069"/>
      <c r="CN122" s="1069"/>
      <c r="CO122" s="1070"/>
      <c r="CP122" s="1078" t="s">
        <v>477</v>
      </c>
      <c r="CQ122" s="1079"/>
      <c r="CR122" s="1079"/>
      <c r="CS122" s="1079"/>
      <c r="CT122" s="1079"/>
      <c r="CU122" s="1079"/>
      <c r="CV122" s="1079"/>
      <c r="CW122" s="1079"/>
      <c r="CX122" s="1079"/>
      <c r="CY122" s="1079"/>
      <c r="CZ122" s="1079"/>
      <c r="DA122" s="1079"/>
      <c r="DB122" s="1079"/>
      <c r="DC122" s="1079"/>
      <c r="DD122" s="1079"/>
      <c r="DE122" s="1079"/>
      <c r="DF122" s="1080"/>
      <c r="DG122" s="977" t="s">
        <v>435</v>
      </c>
      <c r="DH122" s="978"/>
      <c r="DI122" s="978"/>
      <c r="DJ122" s="978"/>
      <c r="DK122" s="978"/>
      <c r="DL122" s="978" t="s">
        <v>435</v>
      </c>
      <c r="DM122" s="978"/>
      <c r="DN122" s="978"/>
      <c r="DO122" s="978"/>
      <c r="DP122" s="978"/>
      <c r="DQ122" s="978" t="s">
        <v>435</v>
      </c>
      <c r="DR122" s="978"/>
      <c r="DS122" s="978"/>
      <c r="DT122" s="978"/>
      <c r="DU122" s="978"/>
      <c r="DV122" s="979" t="s">
        <v>435</v>
      </c>
      <c r="DW122" s="979"/>
      <c r="DX122" s="979"/>
      <c r="DY122" s="979"/>
      <c r="DZ122" s="980"/>
    </row>
    <row r="123" spans="1:130" s="248" customFormat="1" ht="26.25" customHeight="1" x14ac:dyDescent="0.15">
      <c r="A123" s="1117"/>
      <c r="B123" s="1004"/>
      <c r="C123" s="974" t="s">
        <v>460</v>
      </c>
      <c r="D123" s="975"/>
      <c r="E123" s="975"/>
      <c r="F123" s="975"/>
      <c r="G123" s="975"/>
      <c r="H123" s="975"/>
      <c r="I123" s="975"/>
      <c r="J123" s="975"/>
      <c r="K123" s="975"/>
      <c r="L123" s="975"/>
      <c r="M123" s="975"/>
      <c r="N123" s="975"/>
      <c r="O123" s="975"/>
      <c r="P123" s="975"/>
      <c r="Q123" s="975"/>
      <c r="R123" s="975"/>
      <c r="S123" s="975"/>
      <c r="T123" s="975"/>
      <c r="U123" s="975"/>
      <c r="V123" s="975"/>
      <c r="W123" s="975"/>
      <c r="X123" s="975"/>
      <c r="Y123" s="975"/>
      <c r="Z123" s="976"/>
      <c r="AA123" s="1016" t="s">
        <v>435</v>
      </c>
      <c r="AB123" s="1017"/>
      <c r="AC123" s="1017"/>
      <c r="AD123" s="1017"/>
      <c r="AE123" s="1018"/>
      <c r="AF123" s="1019" t="s">
        <v>436</v>
      </c>
      <c r="AG123" s="1017"/>
      <c r="AH123" s="1017"/>
      <c r="AI123" s="1017"/>
      <c r="AJ123" s="1018"/>
      <c r="AK123" s="1019" t="s">
        <v>435</v>
      </c>
      <c r="AL123" s="1017"/>
      <c r="AM123" s="1017"/>
      <c r="AN123" s="1017"/>
      <c r="AO123" s="1018"/>
      <c r="AP123" s="1020" t="s">
        <v>435</v>
      </c>
      <c r="AQ123" s="1021"/>
      <c r="AR123" s="1021"/>
      <c r="AS123" s="1021"/>
      <c r="AT123" s="1022"/>
      <c r="AU123" s="1053"/>
      <c r="AV123" s="1054"/>
      <c r="AW123" s="1054"/>
      <c r="AX123" s="1054"/>
      <c r="AY123" s="1054"/>
      <c r="AZ123" s="279" t="s">
        <v>186</v>
      </c>
      <c r="BA123" s="279"/>
      <c r="BB123" s="279"/>
      <c r="BC123" s="279"/>
      <c r="BD123" s="279"/>
      <c r="BE123" s="279"/>
      <c r="BF123" s="279"/>
      <c r="BG123" s="279"/>
      <c r="BH123" s="279"/>
      <c r="BI123" s="279"/>
      <c r="BJ123" s="279"/>
      <c r="BK123" s="279"/>
      <c r="BL123" s="279"/>
      <c r="BM123" s="279"/>
      <c r="BN123" s="279"/>
      <c r="BO123" s="1033" t="s">
        <v>478</v>
      </c>
      <c r="BP123" s="1064"/>
      <c r="BQ123" s="1123">
        <v>4572797</v>
      </c>
      <c r="BR123" s="1124"/>
      <c r="BS123" s="1124"/>
      <c r="BT123" s="1124"/>
      <c r="BU123" s="1124"/>
      <c r="BV123" s="1124">
        <v>4542727</v>
      </c>
      <c r="BW123" s="1124"/>
      <c r="BX123" s="1124"/>
      <c r="BY123" s="1124"/>
      <c r="BZ123" s="1124"/>
      <c r="CA123" s="1124">
        <v>4310819</v>
      </c>
      <c r="CB123" s="1124"/>
      <c r="CC123" s="1124"/>
      <c r="CD123" s="1124"/>
      <c r="CE123" s="1124"/>
      <c r="CF123" s="1057"/>
      <c r="CG123" s="1058"/>
      <c r="CH123" s="1058"/>
      <c r="CI123" s="1058"/>
      <c r="CJ123" s="1059"/>
      <c r="CK123" s="1068"/>
      <c r="CL123" s="1069"/>
      <c r="CM123" s="1069"/>
      <c r="CN123" s="1069"/>
      <c r="CO123" s="1070"/>
      <c r="CP123" s="1078" t="s">
        <v>479</v>
      </c>
      <c r="CQ123" s="1079"/>
      <c r="CR123" s="1079"/>
      <c r="CS123" s="1079"/>
      <c r="CT123" s="1079"/>
      <c r="CU123" s="1079"/>
      <c r="CV123" s="1079"/>
      <c r="CW123" s="1079"/>
      <c r="CX123" s="1079"/>
      <c r="CY123" s="1079"/>
      <c r="CZ123" s="1079"/>
      <c r="DA123" s="1079"/>
      <c r="DB123" s="1079"/>
      <c r="DC123" s="1079"/>
      <c r="DD123" s="1079"/>
      <c r="DE123" s="1079"/>
      <c r="DF123" s="1080"/>
      <c r="DG123" s="1016" t="s">
        <v>443</v>
      </c>
      <c r="DH123" s="1017"/>
      <c r="DI123" s="1017"/>
      <c r="DJ123" s="1017"/>
      <c r="DK123" s="1018"/>
      <c r="DL123" s="1019" t="s">
        <v>435</v>
      </c>
      <c r="DM123" s="1017"/>
      <c r="DN123" s="1017"/>
      <c r="DO123" s="1017"/>
      <c r="DP123" s="1018"/>
      <c r="DQ123" s="1019" t="s">
        <v>127</v>
      </c>
      <c r="DR123" s="1017"/>
      <c r="DS123" s="1017"/>
      <c r="DT123" s="1017"/>
      <c r="DU123" s="1018"/>
      <c r="DV123" s="1020" t="s">
        <v>443</v>
      </c>
      <c r="DW123" s="1021"/>
      <c r="DX123" s="1021"/>
      <c r="DY123" s="1021"/>
      <c r="DZ123" s="1022"/>
    </row>
    <row r="124" spans="1:130" s="248" customFormat="1" ht="26.25" customHeight="1" thickBot="1" x14ac:dyDescent="0.2">
      <c r="A124" s="1117"/>
      <c r="B124" s="1004"/>
      <c r="C124" s="974" t="s">
        <v>463</v>
      </c>
      <c r="D124" s="975"/>
      <c r="E124" s="975"/>
      <c r="F124" s="975"/>
      <c r="G124" s="975"/>
      <c r="H124" s="975"/>
      <c r="I124" s="975"/>
      <c r="J124" s="975"/>
      <c r="K124" s="975"/>
      <c r="L124" s="975"/>
      <c r="M124" s="975"/>
      <c r="N124" s="975"/>
      <c r="O124" s="975"/>
      <c r="P124" s="975"/>
      <c r="Q124" s="975"/>
      <c r="R124" s="975"/>
      <c r="S124" s="975"/>
      <c r="T124" s="975"/>
      <c r="U124" s="975"/>
      <c r="V124" s="975"/>
      <c r="W124" s="975"/>
      <c r="X124" s="975"/>
      <c r="Y124" s="975"/>
      <c r="Z124" s="976"/>
      <c r="AA124" s="1016" t="s">
        <v>464</v>
      </c>
      <c r="AB124" s="1017"/>
      <c r="AC124" s="1017"/>
      <c r="AD124" s="1017"/>
      <c r="AE124" s="1018"/>
      <c r="AF124" s="1019" t="s">
        <v>443</v>
      </c>
      <c r="AG124" s="1017"/>
      <c r="AH124" s="1017"/>
      <c r="AI124" s="1017"/>
      <c r="AJ124" s="1018"/>
      <c r="AK124" s="1019" t="s">
        <v>443</v>
      </c>
      <c r="AL124" s="1017"/>
      <c r="AM124" s="1017"/>
      <c r="AN124" s="1017"/>
      <c r="AO124" s="1018"/>
      <c r="AP124" s="1020" t="s">
        <v>443</v>
      </c>
      <c r="AQ124" s="1021"/>
      <c r="AR124" s="1021"/>
      <c r="AS124" s="1021"/>
      <c r="AT124" s="1022"/>
      <c r="AU124" s="1119" t="s">
        <v>480</v>
      </c>
      <c r="AV124" s="1120"/>
      <c r="AW124" s="1120"/>
      <c r="AX124" s="1120"/>
      <c r="AY124" s="1120"/>
      <c r="AZ124" s="1120"/>
      <c r="BA124" s="1120"/>
      <c r="BB124" s="1120"/>
      <c r="BC124" s="1120"/>
      <c r="BD124" s="1120"/>
      <c r="BE124" s="1120"/>
      <c r="BF124" s="1120"/>
      <c r="BG124" s="1120"/>
      <c r="BH124" s="1120"/>
      <c r="BI124" s="1120"/>
      <c r="BJ124" s="1120"/>
      <c r="BK124" s="1120"/>
      <c r="BL124" s="1120"/>
      <c r="BM124" s="1120"/>
      <c r="BN124" s="1120"/>
      <c r="BO124" s="1120"/>
      <c r="BP124" s="1121"/>
      <c r="BQ124" s="1122" t="s">
        <v>443</v>
      </c>
      <c r="BR124" s="1086"/>
      <c r="BS124" s="1086"/>
      <c r="BT124" s="1086"/>
      <c r="BU124" s="1086"/>
      <c r="BV124" s="1086" t="s">
        <v>443</v>
      </c>
      <c r="BW124" s="1086"/>
      <c r="BX124" s="1086"/>
      <c r="BY124" s="1086"/>
      <c r="BZ124" s="1086"/>
      <c r="CA124" s="1086" t="s">
        <v>435</v>
      </c>
      <c r="CB124" s="1086"/>
      <c r="CC124" s="1086"/>
      <c r="CD124" s="1086"/>
      <c r="CE124" s="1086"/>
      <c r="CF124" s="1087"/>
      <c r="CG124" s="1088"/>
      <c r="CH124" s="1088"/>
      <c r="CI124" s="1088"/>
      <c r="CJ124" s="1089"/>
      <c r="CK124" s="1071"/>
      <c r="CL124" s="1071"/>
      <c r="CM124" s="1071"/>
      <c r="CN124" s="1071"/>
      <c r="CO124" s="1072"/>
      <c r="CP124" s="1078" t="s">
        <v>481</v>
      </c>
      <c r="CQ124" s="1079"/>
      <c r="CR124" s="1079"/>
      <c r="CS124" s="1079"/>
      <c r="CT124" s="1079"/>
      <c r="CU124" s="1079"/>
      <c r="CV124" s="1079"/>
      <c r="CW124" s="1079"/>
      <c r="CX124" s="1079"/>
      <c r="CY124" s="1079"/>
      <c r="CZ124" s="1079"/>
      <c r="DA124" s="1079"/>
      <c r="DB124" s="1079"/>
      <c r="DC124" s="1079"/>
      <c r="DD124" s="1079"/>
      <c r="DE124" s="1079"/>
      <c r="DF124" s="1080"/>
      <c r="DG124" s="1063" t="s">
        <v>127</v>
      </c>
      <c r="DH124" s="1042"/>
      <c r="DI124" s="1042"/>
      <c r="DJ124" s="1042"/>
      <c r="DK124" s="1043"/>
      <c r="DL124" s="1041" t="s">
        <v>127</v>
      </c>
      <c r="DM124" s="1042"/>
      <c r="DN124" s="1042"/>
      <c r="DO124" s="1042"/>
      <c r="DP124" s="1043"/>
      <c r="DQ124" s="1041" t="s">
        <v>127</v>
      </c>
      <c r="DR124" s="1042"/>
      <c r="DS124" s="1042"/>
      <c r="DT124" s="1042"/>
      <c r="DU124" s="1043"/>
      <c r="DV124" s="1044" t="s">
        <v>127</v>
      </c>
      <c r="DW124" s="1045"/>
      <c r="DX124" s="1045"/>
      <c r="DY124" s="1045"/>
      <c r="DZ124" s="1046"/>
    </row>
    <row r="125" spans="1:130" s="248" customFormat="1" ht="26.25" customHeight="1" x14ac:dyDescent="0.15">
      <c r="A125" s="1117"/>
      <c r="B125" s="1004"/>
      <c r="C125" s="974" t="s">
        <v>466</v>
      </c>
      <c r="D125" s="975"/>
      <c r="E125" s="975"/>
      <c r="F125" s="975"/>
      <c r="G125" s="975"/>
      <c r="H125" s="975"/>
      <c r="I125" s="975"/>
      <c r="J125" s="975"/>
      <c r="K125" s="975"/>
      <c r="L125" s="975"/>
      <c r="M125" s="975"/>
      <c r="N125" s="975"/>
      <c r="O125" s="975"/>
      <c r="P125" s="975"/>
      <c r="Q125" s="975"/>
      <c r="R125" s="975"/>
      <c r="S125" s="975"/>
      <c r="T125" s="975"/>
      <c r="U125" s="975"/>
      <c r="V125" s="975"/>
      <c r="W125" s="975"/>
      <c r="X125" s="975"/>
      <c r="Y125" s="975"/>
      <c r="Z125" s="976"/>
      <c r="AA125" s="1016" t="s">
        <v>127</v>
      </c>
      <c r="AB125" s="1017"/>
      <c r="AC125" s="1017"/>
      <c r="AD125" s="1017"/>
      <c r="AE125" s="1018"/>
      <c r="AF125" s="1019" t="s">
        <v>443</v>
      </c>
      <c r="AG125" s="1017"/>
      <c r="AH125" s="1017"/>
      <c r="AI125" s="1017"/>
      <c r="AJ125" s="1018"/>
      <c r="AK125" s="1019" t="s">
        <v>127</v>
      </c>
      <c r="AL125" s="1017"/>
      <c r="AM125" s="1017"/>
      <c r="AN125" s="1017"/>
      <c r="AO125" s="1018"/>
      <c r="AP125" s="1020" t="s">
        <v>127</v>
      </c>
      <c r="AQ125" s="1021"/>
      <c r="AR125" s="1021"/>
      <c r="AS125" s="1021"/>
      <c r="AT125" s="1022"/>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1081" t="s">
        <v>482</v>
      </c>
      <c r="CL125" s="1066"/>
      <c r="CM125" s="1066"/>
      <c r="CN125" s="1066"/>
      <c r="CO125" s="1067"/>
      <c r="CP125" s="998" t="s">
        <v>483</v>
      </c>
      <c r="CQ125" s="947"/>
      <c r="CR125" s="947"/>
      <c r="CS125" s="947"/>
      <c r="CT125" s="947"/>
      <c r="CU125" s="947"/>
      <c r="CV125" s="947"/>
      <c r="CW125" s="947"/>
      <c r="CX125" s="947"/>
      <c r="CY125" s="947"/>
      <c r="CZ125" s="947"/>
      <c r="DA125" s="947"/>
      <c r="DB125" s="947"/>
      <c r="DC125" s="947"/>
      <c r="DD125" s="947"/>
      <c r="DE125" s="947"/>
      <c r="DF125" s="948"/>
      <c r="DG125" s="984" t="s">
        <v>443</v>
      </c>
      <c r="DH125" s="985"/>
      <c r="DI125" s="985"/>
      <c r="DJ125" s="985"/>
      <c r="DK125" s="985"/>
      <c r="DL125" s="985" t="s">
        <v>127</v>
      </c>
      <c r="DM125" s="985"/>
      <c r="DN125" s="985"/>
      <c r="DO125" s="985"/>
      <c r="DP125" s="985"/>
      <c r="DQ125" s="985" t="s">
        <v>127</v>
      </c>
      <c r="DR125" s="985"/>
      <c r="DS125" s="985"/>
      <c r="DT125" s="985"/>
      <c r="DU125" s="985"/>
      <c r="DV125" s="986" t="s">
        <v>127</v>
      </c>
      <c r="DW125" s="986"/>
      <c r="DX125" s="986"/>
      <c r="DY125" s="986"/>
      <c r="DZ125" s="987"/>
    </row>
    <row r="126" spans="1:130" s="248" customFormat="1" ht="26.25" customHeight="1" thickBot="1" x14ac:dyDescent="0.2">
      <c r="A126" s="1117"/>
      <c r="B126" s="1004"/>
      <c r="C126" s="974" t="s">
        <v>468</v>
      </c>
      <c r="D126" s="975"/>
      <c r="E126" s="975"/>
      <c r="F126" s="975"/>
      <c r="G126" s="975"/>
      <c r="H126" s="975"/>
      <c r="I126" s="975"/>
      <c r="J126" s="975"/>
      <c r="K126" s="975"/>
      <c r="L126" s="975"/>
      <c r="M126" s="975"/>
      <c r="N126" s="975"/>
      <c r="O126" s="975"/>
      <c r="P126" s="975"/>
      <c r="Q126" s="975"/>
      <c r="R126" s="975"/>
      <c r="S126" s="975"/>
      <c r="T126" s="975"/>
      <c r="U126" s="975"/>
      <c r="V126" s="975"/>
      <c r="W126" s="975"/>
      <c r="X126" s="975"/>
      <c r="Y126" s="975"/>
      <c r="Z126" s="976"/>
      <c r="AA126" s="1016" t="s">
        <v>127</v>
      </c>
      <c r="AB126" s="1017"/>
      <c r="AC126" s="1017"/>
      <c r="AD126" s="1017"/>
      <c r="AE126" s="1018"/>
      <c r="AF126" s="1019" t="s">
        <v>127</v>
      </c>
      <c r="AG126" s="1017"/>
      <c r="AH126" s="1017"/>
      <c r="AI126" s="1017"/>
      <c r="AJ126" s="1018"/>
      <c r="AK126" s="1019" t="s">
        <v>127</v>
      </c>
      <c r="AL126" s="1017"/>
      <c r="AM126" s="1017"/>
      <c r="AN126" s="1017"/>
      <c r="AO126" s="1018"/>
      <c r="AP126" s="1020" t="s">
        <v>127</v>
      </c>
      <c r="AQ126" s="1021"/>
      <c r="AR126" s="1021"/>
      <c r="AS126" s="1021"/>
      <c r="AT126" s="1022"/>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1082"/>
      <c r="CL126" s="1069"/>
      <c r="CM126" s="1069"/>
      <c r="CN126" s="1069"/>
      <c r="CO126" s="1070"/>
      <c r="CP126" s="1007" t="s">
        <v>484</v>
      </c>
      <c r="CQ126" s="1008"/>
      <c r="CR126" s="1008"/>
      <c r="CS126" s="1008"/>
      <c r="CT126" s="1008"/>
      <c r="CU126" s="1008"/>
      <c r="CV126" s="1008"/>
      <c r="CW126" s="1008"/>
      <c r="CX126" s="1008"/>
      <c r="CY126" s="1008"/>
      <c r="CZ126" s="1008"/>
      <c r="DA126" s="1008"/>
      <c r="DB126" s="1008"/>
      <c r="DC126" s="1008"/>
      <c r="DD126" s="1008"/>
      <c r="DE126" s="1008"/>
      <c r="DF126" s="1009"/>
      <c r="DG126" s="977" t="s">
        <v>127</v>
      </c>
      <c r="DH126" s="978"/>
      <c r="DI126" s="978"/>
      <c r="DJ126" s="978"/>
      <c r="DK126" s="978"/>
      <c r="DL126" s="978" t="s">
        <v>127</v>
      </c>
      <c r="DM126" s="978"/>
      <c r="DN126" s="978"/>
      <c r="DO126" s="978"/>
      <c r="DP126" s="978"/>
      <c r="DQ126" s="978" t="s">
        <v>127</v>
      </c>
      <c r="DR126" s="978"/>
      <c r="DS126" s="978"/>
      <c r="DT126" s="978"/>
      <c r="DU126" s="978"/>
      <c r="DV126" s="979" t="s">
        <v>127</v>
      </c>
      <c r="DW126" s="979"/>
      <c r="DX126" s="979"/>
      <c r="DY126" s="979"/>
      <c r="DZ126" s="980"/>
    </row>
    <row r="127" spans="1:130" s="248" customFormat="1" ht="26.25" customHeight="1" x14ac:dyDescent="0.15">
      <c r="A127" s="1118"/>
      <c r="B127" s="1006"/>
      <c r="C127" s="1060" t="s">
        <v>485</v>
      </c>
      <c r="D127" s="1061"/>
      <c r="E127" s="1061"/>
      <c r="F127" s="1061"/>
      <c r="G127" s="1061"/>
      <c r="H127" s="1061"/>
      <c r="I127" s="1061"/>
      <c r="J127" s="1061"/>
      <c r="K127" s="1061"/>
      <c r="L127" s="1061"/>
      <c r="M127" s="1061"/>
      <c r="N127" s="1061"/>
      <c r="O127" s="1061"/>
      <c r="P127" s="1061"/>
      <c r="Q127" s="1061"/>
      <c r="R127" s="1061"/>
      <c r="S127" s="1061"/>
      <c r="T127" s="1061"/>
      <c r="U127" s="1061"/>
      <c r="V127" s="1061"/>
      <c r="W127" s="1061"/>
      <c r="X127" s="1061"/>
      <c r="Y127" s="1061"/>
      <c r="Z127" s="1062"/>
      <c r="AA127" s="1016" t="s">
        <v>127</v>
      </c>
      <c r="AB127" s="1017"/>
      <c r="AC127" s="1017"/>
      <c r="AD127" s="1017"/>
      <c r="AE127" s="1018"/>
      <c r="AF127" s="1019" t="s">
        <v>127</v>
      </c>
      <c r="AG127" s="1017"/>
      <c r="AH127" s="1017"/>
      <c r="AI127" s="1017"/>
      <c r="AJ127" s="1018"/>
      <c r="AK127" s="1019" t="s">
        <v>127</v>
      </c>
      <c r="AL127" s="1017"/>
      <c r="AM127" s="1017"/>
      <c r="AN127" s="1017"/>
      <c r="AO127" s="1018"/>
      <c r="AP127" s="1020" t="s">
        <v>127</v>
      </c>
      <c r="AQ127" s="1021"/>
      <c r="AR127" s="1021"/>
      <c r="AS127" s="1021"/>
      <c r="AT127" s="1022"/>
      <c r="AU127" s="284"/>
      <c r="AV127" s="284"/>
      <c r="AW127" s="284"/>
      <c r="AX127" s="1090" t="s">
        <v>486</v>
      </c>
      <c r="AY127" s="1091"/>
      <c r="AZ127" s="1091"/>
      <c r="BA127" s="1091"/>
      <c r="BB127" s="1091"/>
      <c r="BC127" s="1091"/>
      <c r="BD127" s="1091"/>
      <c r="BE127" s="1092"/>
      <c r="BF127" s="1093" t="s">
        <v>487</v>
      </c>
      <c r="BG127" s="1091"/>
      <c r="BH127" s="1091"/>
      <c r="BI127" s="1091"/>
      <c r="BJ127" s="1091"/>
      <c r="BK127" s="1091"/>
      <c r="BL127" s="1092"/>
      <c r="BM127" s="1093" t="s">
        <v>488</v>
      </c>
      <c r="BN127" s="1091"/>
      <c r="BO127" s="1091"/>
      <c r="BP127" s="1091"/>
      <c r="BQ127" s="1091"/>
      <c r="BR127" s="1091"/>
      <c r="BS127" s="1092"/>
      <c r="BT127" s="1093" t="s">
        <v>489</v>
      </c>
      <c r="BU127" s="1091"/>
      <c r="BV127" s="1091"/>
      <c r="BW127" s="1091"/>
      <c r="BX127" s="1091"/>
      <c r="BY127" s="1091"/>
      <c r="BZ127" s="1115"/>
      <c r="CA127" s="284"/>
      <c r="CB127" s="284"/>
      <c r="CC127" s="284"/>
      <c r="CD127" s="285"/>
      <c r="CE127" s="285"/>
      <c r="CF127" s="285"/>
      <c r="CG127" s="282"/>
      <c r="CH127" s="282"/>
      <c r="CI127" s="282"/>
      <c r="CJ127" s="283"/>
      <c r="CK127" s="1082"/>
      <c r="CL127" s="1069"/>
      <c r="CM127" s="1069"/>
      <c r="CN127" s="1069"/>
      <c r="CO127" s="1070"/>
      <c r="CP127" s="1007" t="s">
        <v>490</v>
      </c>
      <c r="CQ127" s="1008"/>
      <c r="CR127" s="1008"/>
      <c r="CS127" s="1008"/>
      <c r="CT127" s="1008"/>
      <c r="CU127" s="1008"/>
      <c r="CV127" s="1008"/>
      <c r="CW127" s="1008"/>
      <c r="CX127" s="1008"/>
      <c r="CY127" s="1008"/>
      <c r="CZ127" s="1008"/>
      <c r="DA127" s="1008"/>
      <c r="DB127" s="1008"/>
      <c r="DC127" s="1008"/>
      <c r="DD127" s="1008"/>
      <c r="DE127" s="1008"/>
      <c r="DF127" s="1009"/>
      <c r="DG127" s="977" t="s">
        <v>127</v>
      </c>
      <c r="DH127" s="978"/>
      <c r="DI127" s="978"/>
      <c r="DJ127" s="978"/>
      <c r="DK127" s="978"/>
      <c r="DL127" s="978" t="s">
        <v>127</v>
      </c>
      <c r="DM127" s="978"/>
      <c r="DN127" s="978"/>
      <c r="DO127" s="978"/>
      <c r="DP127" s="978"/>
      <c r="DQ127" s="978" t="s">
        <v>127</v>
      </c>
      <c r="DR127" s="978"/>
      <c r="DS127" s="978"/>
      <c r="DT127" s="978"/>
      <c r="DU127" s="978"/>
      <c r="DV127" s="979" t="s">
        <v>127</v>
      </c>
      <c r="DW127" s="979"/>
      <c r="DX127" s="979"/>
      <c r="DY127" s="979"/>
      <c r="DZ127" s="980"/>
    </row>
    <row r="128" spans="1:130" s="248" customFormat="1" ht="26.25" customHeight="1" thickBot="1" x14ac:dyDescent="0.2">
      <c r="A128" s="1101" t="s">
        <v>491</v>
      </c>
      <c r="B128" s="1102"/>
      <c r="C128" s="1102"/>
      <c r="D128" s="1102"/>
      <c r="E128" s="1102"/>
      <c r="F128" s="1102"/>
      <c r="G128" s="1102"/>
      <c r="H128" s="1102"/>
      <c r="I128" s="1102"/>
      <c r="J128" s="1102"/>
      <c r="K128" s="1102"/>
      <c r="L128" s="1102"/>
      <c r="M128" s="1102"/>
      <c r="N128" s="1102"/>
      <c r="O128" s="1102"/>
      <c r="P128" s="1102"/>
      <c r="Q128" s="1102"/>
      <c r="R128" s="1102"/>
      <c r="S128" s="1102"/>
      <c r="T128" s="1102"/>
      <c r="U128" s="1102"/>
      <c r="V128" s="1102"/>
      <c r="W128" s="1103" t="s">
        <v>492</v>
      </c>
      <c r="X128" s="1103"/>
      <c r="Y128" s="1103"/>
      <c r="Z128" s="1104"/>
      <c r="AA128" s="1105" t="s">
        <v>127</v>
      </c>
      <c r="AB128" s="1106"/>
      <c r="AC128" s="1106"/>
      <c r="AD128" s="1106"/>
      <c r="AE128" s="1107"/>
      <c r="AF128" s="1108" t="s">
        <v>127</v>
      </c>
      <c r="AG128" s="1106"/>
      <c r="AH128" s="1106"/>
      <c r="AI128" s="1106"/>
      <c r="AJ128" s="1107"/>
      <c r="AK128" s="1108" t="s">
        <v>127</v>
      </c>
      <c r="AL128" s="1106"/>
      <c r="AM128" s="1106"/>
      <c r="AN128" s="1106"/>
      <c r="AO128" s="1107"/>
      <c r="AP128" s="1109"/>
      <c r="AQ128" s="1110"/>
      <c r="AR128" s="1110"/>
      <c r="AS128" s="1110"/>
      <c r="AT128" s="1111"/>
      <c r="AU128" s="284"/>
      <c r="AV128" s="284"/>
      <c r="AW128" s="284"/>
      <c r="AX128" s="946" t="s">
        <v>493</v>
      </c>
      <c r="AY128" s="947"/>
      <c r="AZ128" s="947"/>
      <c r="BA128" s="947"/>
      <c r="BB128" s="947"/>
      <c r="BC128" s="947"/>
      <c r="BD128" s="947"/>
      <c r="BE128" s="948"/>
      <c r="BF128" s="1112" t="s">
        <v>127</v>
      </c>
      <c r="BG128" s="1113"/>
      <c r="BH128" s="1113"/>
      <c r="BI128" s="1113"/>
      <c r="BJ128" s="1113"/>
      <c r="BK128" s="1113"/>
      <c r="BL128" s="1114"/>
      <c r="BM128" s="1112">
        <v>15</v>
      </c>
      <c r="BN128" s="1113"/>
      <c r="BO128" s="1113"/>
      <c r="BP128" s="1113"/>
      <c r="BQ128" s="1113"/>
      <c r="BR128" s="1113"/>
      <c r="BS128" s="1114"/>
      <c r="BT128" s="1112">
        <v>20</v>
      </c>
      <c r="BU128" s="1113"/>
      <c r="BV128" s="1113"/>
      <c r="BW128" s="1113"/>
      <c r="BX128" s="1113"/>
      <c r="BY128" s="1113"/>
      <c r="BZ128" s="1137"/>
      <c r="CA128" s="285"/>
      <c r="CB128" s="285"/>
      <c r="CC128" s="285"/>
      <c r="CD128" s="285"/>
      <c r="CE128" s="285"/>
      <c r="CF128" s="285"/>
      <c r="CG128" s="282"/>
      <c r="CH128" s="282"/>
      <c r="CI128" s="282"/>
      <c r="CJ128" s="283"/>
      <c r="CK128" s="1083"/>
      <c r="CL128" s="1084"/>
      <c r="CM128" s="1084"/>
      <c r="CN128" s="1084"/>
      <c r="CO128" s="1085"/>
      <c r="CP128" s="1094" t="s">
        <v>494</v>
      </c>
      <c r="CQ128" s="1095"/>
      <c r="CR128" s="1095"/>
      <c r="CS128" s="1095"/>
      <c r="CT128" s="1095"/>
      <c r="CU128" s="1095"/>
      <c r="CV128" s="1095"/>
      <c r="CW128" s="1095"/>
      <c r="CX128" s="1095"/>
      <c r="CY128" s="1095"/>
      <c r="CZ128" s="1095"/>
      <c r="DA128" s="1095"/>
      <c r="DB128" s="1095"/>
      <c r="DC128" s="1095"/>
      <c r="DD128" s="1095"/>
      <c r="DE128" s="1095"/>
      <c r="DF128" s="1096"/>
      <c r="DG128" s="1097" t="s">
        <v>127</v>
      </c>
      <c r="DH128" s="1098"/>
      <c r="DI128" s="1098"/>
      <c r="DJ128" s="1098"/>
      <c r="DK128" s="1098"/>
      <c r="DL128" s="1098" t="s">
        <v>495</v>
      </c>
      <c r="DM128" s="1098"/>
      <c r="DN128" s="1098"/>
      <c r="DO128" s="1098"/>
      <c r="DP128" s="1098"/>
      <c r="DQ128" s="1098" t="s">
        <v>389</v>
      </c>
      <c r="DR128" s="1098"/>
      <c r="DS128" s="1098"/>
      <c r="DT128" s="1098"/>
      <c r="DU128" s="1098"/>
      <c r="DV128" s="1099" t="s">
        <v>496</v>
      </c>
      <c r="DW128" s="1099"/>
      <c r="DX128" s="1099"/>
      <c r="DY128" s="1099"/>
      <c r="DZ128" s="1100"/>
    </row>
    <row r="129" spans="1:131" s="248" customFormat="1" ht="26.25" customHeight="1" x14ac:dyDescent="0.15">
      <c r="A129" s="988" t="s">
        <v>106</v>
      </c>
      <c r="B129" s="989"/>
      <c r="C129" s="989"/>
      <c r="D129" s="989"/>
      <c r="E129" s="989"/>
      <c r="F129" s="989"/>
      <c r="G129" s="989"/>
      <c r="H129" s="989"/>
      <c r="I129" s="989"/>
      <c r="J129" s="989"/>
      <c r="K129" s="989"/>
      <c r="L129" s="989"/>
      <c r="M129" s="989"/>
      <c r="N129" s="989"/>
      <c r="O129" s="989"/>
      <c r="P129" s="989"/>
      <c r="Q129" s="989"/>
      <c r="R129" s="989"/>
      <c r="S129" s="989"/>
      <c r="T129" s="989"/>
      <c r="U129" s="989"/>
      <c r="V129" s="989"/>
      <c r="W129" s="1131" t="s">
        <v>497</v>
      </c>
      <c r="X129" s="1132"/>
      <c r="Y129" s="1132"/>
      <c r="Z129" s="1133"/>
      <c r="AA129" s="1016">
        <v>1078616</v>
      </c>
      <c r="AB129" s="1017"/>
      <c r="AC129" s="1017"/>
      <c r="AD129" s="1017"/>
      <c r="AE129" s="1018"/>
      <c r="AF129" s="1019">
        <v>1081990</v>
      </c>
      <c r="AG129" s="1017"/>
      <c r="AH129" s="1017"/>
      <c r="AI129" s="1017"/>
      <c r="AJ129" s="1018"/>
      <c r="AK129" s="1019">
        <v>1156672</v>
      </c>
      <c r="AL129" s="1017"/>
      <c r="AM129" s="1017"/>
      <c r="AN129" s="1017"/>
      <c r="AO129" s="1018"/>
      <c r="AP129" s="1134"/>
      <c r="AQ129" s="1135"/>
      <c r="AR129" s="1135"/>
      <c r="AS129" s="1135"/>
      <c r="AT129" s="1136"/>
      <c r="AU129" s="286"/>
      <c r="AV129" s="286"/>
      <c r="AW129" s="286"/>
      <c r="AX129" s="1125" t="s">
        <v>498</v>
      </c>
      <c r="AY129" s="1008"/>
      <c r="AZ129" s="1008"/>
      <c r="BA129" s="1008"/>
      <c r="BB129" s="1008"/>
      <c r="BC129" s="1008"/>
      <c r="BD129" s="1008"/>
      <c r="BE129" s="1009"/>
      <c r="BF129" s="1126" t="s">
        <v>434</v>
      </c>
      <c r="BG129" s="1127"/>
      <c r="BH129" s="1127"/>
      <c r="BI129" s="1127"/>
      <c r="BJ129" s="1127"/>
      <c r="BK129" s="1127"/>
      <c r="BL129" s="1128"/>
      <c r="BM129" s="1126">
        <v>20</v>
      </c>
      <c r="BN129" s="1127"/>
      <c r="BO129" s="1127"/>
      <c r="BP129" s="1127"/>
      <c r="BQ129" s="1127"/>
      <c r="BR129" s="1127"/>
      <c r="BS129" s="1128"/>
      <c r="BT129" s="1126">
        <v>30</v>
      </c>
      <c r="BU129" s="1129"/>
      <c r="BV129" s="1129"/>
      <c r="BW129" s="1129"/>
      <c r="BX129" s="1129"/>
      <c r="BY129" s="1129"/>
      <c r="BZ129" s="1130"/>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988" t="s">
        <v>499</v>
      </c>
      <c r="B130" s="989"/>
      <c r="C130" s="989"/>
      <c r="D130" s="989"/>
      <c r="E130" s="989"/>
      <c r="F130" s="989"/>
      <c r="G130" s="989"/>
      <c r="H130" s="989"/>
      <c r="I130" s="989"/>
      <c r="J130" s="989"/>
      <c r="K130" s="989"/>
      <c r="L130" s="989"/>
      <c r="M130" s="989"/>
      <c r="N130" s="989"/>
      <c r="O130" s="989"/>
      <c r="P130" s="989"/>
      <c r="Q130" s="989"/>
      <c r="R130" s="989"/>
      <c r="S130" s="989"/>
      <c r="T130" s="989"/>
      <c r="U130" s="989"/>
      <c r="V130" s="989"/>
      <c r="W130" s="1131" t="s">
        <v>500</v>
      </c>
      <c r="X130" s="1132"/>
      <c r="Y130" s="1132"/>
      <c r="Z130" s="1133"/>
      <c r="AA130" s="1016">
        <v>122676</v>
      </c>
      <c r="AB130" s="1017"/>
      <c r="AC130" s="1017"/>
      <c r="AD130" s="1017"/>
      <c r="AE130" s="1018"/>
      <c r="AF130" s="1019">
        <v>149033</v>
      </c>
      <c r="AG130" s="1017"/>
      <c r="AH130" s="1017"/>
      <c r="AI130" s="1017"/>
      <c r="AJ130" s="1018"/>
      <c r="AK130" s="1019">
        <v>186567</v>
      </c>
      <c r="AL130" s="1017"/>
      <c r="AM130" s="1017"/>
      <c r="AN130" s="1017"/>
      <c r="AO130" s="1018"/>
      <c r="AP130" s="1134"/>
      <c r="AQ130" s="1135"/>
      <c r="AR130" s="1135"/>
      <c r="AS130" s="1135"/>
      <c r="AT130" s="1136"/>
      <c r="AU130" s="286"/>
      <c r="AV130" s="286"/>
      <c r="AW130" s="286"/>
      <c r="AX130" s="1125" t="s">
        <v>501</v>
      </c>
      <c r="AY130" s="1008"/>
      <c r="AZ130" s="1008"/>
      <c r="BA130" s="1008"/>
      <c r="BB130" s="1008"/>
      <c r="BC130" s="1008"/>
      <c r="BD130" s="1008"/>
      <c r="BE130" s="1009"/>
      <c r="BF130" s="1162">
        <v>7.5</v>
      </c>
      <c r="BG130" s="1163"/>
      <c r="BH130" s="1163"/>
      <c r="BI130" s="1163"/>
      <c r="BJ130" s="1163"/>
      <c r="BK130" s="1163"/>
      <c r="BL130" s="1164"/>
      <c r="BM130" s="1162">
        <v>25</v>
      </c>
      <c r="BN130" s="1163"/>
      <c r="BO130" s="1163"/>
      <c r="BP130" s="1163"/>
      <c r="BQ130" s="1163"/>
      <c r="BR130" s="1163"/>
      <c r="BS130" s="1164"/>
      <c r="BT130" s="1162">
        <v>35</v>
      </c>
      <c r="BU130" s="1165"/>
      <c r="BV130" s="1165"/>
      <c r="BW130" s="1165"/>
      <c r="BX130" s="1165"/>
      <c r="BY130" s="1165"/>
      <c r="BZ130" s="1166"/>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1167"/>
      <c r="B131" s="1168"/>
      <c r="C131" s="1168"/>
      <c r="D131" s="1168"/>
      <c r="E131" s="1168"/>
      <c r="F131" s="1168"/>
      <c r="G131" s="1168"/>
      <c r="H131" s="1168"/>
      <c r="I131" s="1168"/>
      <c r="J131" s="1168"/>
      <c r="K131" s="1168"/>
      <c r="L131" s="1168"/>
      <c r="M131" s="1168"/>
      <c r="N131" s="1168"/>
      <c r="O131" s="1168"/>
      <c r="P131" s="1168"/>
      <c r="Q131" s="1168"/>
      <c r="R131" s="1168"/>
      <c r="S131" s="1168"/>
      <c r="T131" s="1168"/>
      <c r="U131" s="1168"/>
      <c r="V131" s="1168"/>
      <c r="W131" s="1169" t="s">
        <v>502</v>
      </c>
      <c r="X131" s="1170"/>
      <c r="Y131" s="1170"/>
      <c r="Z131" s="1171"/>
      <c r="AA131" s="1063">
        <v>955940</v>
      </c>
      <c r="AB131" s="1042"/>
      <c r="AC131" s="1042"/>
      <c r="AD131" s="1042"/>
      <c r="AE131" s="1043"/>
      <c r="AF131" s="1041">
        <v>932957</v>
      </c>
      <c r="AG131" s="1042"/>
      <c r="AH131" s="1042"/>
      <c r="AI131" s="1042"/>
      <c r="AJ131" s="1043"/>
      <c r="AK131" s="1041">
        <v>970105</v>
      </c>
      <c r="AL131" s="1042"/>
      <c r="AM131" s="1042"/>
      <c r="AN131" s="1042"/>
      <c r="AO131" s="1043"/>
      <c r="AP131" s="1172"/>
      <c r="AQ131" s="1173"/>
      <c r="AR131" s="1173"/>
      <c r="AS131" s="1173"/>
      <c r="AT131" s="1174"/>
      <c r="AU131" s="286"/>
      <c r="AV131" s="286"/>
      <c r="AW131" s="286"/>
      <c r="AX131" s="1144" t="s">
        <v>503</v>
      </c>
      <c r="AY131" s="1095"/>
      <c r="AZ131" s="1095"/>
      <c r="BA131" s="1095"/>
      <c r="BB131" s="1095"/>
      <c r="BC131" s="1095"/>
      <c r="BD131" s="1095"/>
      <c r="BE131" s="1096"/>
      <c r="BF131" s="1145" t="s">
        <v>127</v>
      </c>
      <c r="BG131" s="1146"/>
      <c r="BH131" s="1146"/>
      <c r="BI131" s="1146"/>
      <c r="BJ131" s="1146"/>
      <c r="BK131" s="1146"/>
      <c r="BL131" s="1147"/>
      <c r="BM131" s="1145">
        <v>350</v>
      </c>
      <c r="BN131" s="1146"/>
      <c r="BO131" s="1146"/>
      <c r="BP131" s="1146"/>
      <c r="BQ131" s="1146"/>
      <c r="BR131" s="1146"/>
      <c r="BS131" s="1147"/>
      <c r="BT131" s="1148"/>
      <c r="BU131" s="1149"/>
      <c r="BV131" s="1149"/>
      <c r="BW131" s="1149"/>
      <c r="BX131" s="1149"/>
      <c r="BY131" s="1149"/>
      <c r="BZ131" s="1150"/>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1151" t="s">
        <v>504</v>
      </c>
      <c r="B132" s="1152"/>
      <c r="C132" s="1152"/>
      <c r="D132" s="1152"/>
      <c r="E132" s="1152"/>
      <c r="F132" s="1152"/>
      <c r="G132" s="1152"/>
      <c r="H132" s="1152"/>
      <c r="I132" s="1152"/>
      <c r="J132" s="1152"/>
      <c r="K132" s="1152"/>
      <c r="L132" s="1152"/>
      <c r="M132" s="1152"/>
      <c r="N132" s="1152"/>
      <c r="O132" s="1152"/>
      <c r="P132" s="1152"/>
      <c r="Q132" s="1152"/>
      <c r="R132" s="1152"/>
      <c r="S132" s="1152"/>
      <c r="T132" s="1152"/>
      <c r="U132" s="1152"/>
      <c r="V132" s="1155" t="s">
        <v>505</v>
      </c>
      <c r="W132" s="1155"/>
      <c r="X132" s="1155"/>
      <c r="Y132" s="1155"/>
      <c r="Z132" s="1156"/>
      <c r="AA132" s="1157">
        <v>6.9079649349999999</v>
      </c>
      <c r="AB132" s="1158"/>
      <c r="AC132" s="1158"/>
      <c r="AD132" s="1158"/>
      <c r="AE132" s="1159"/>
      <c r="AF132" s="1160">
        <v>7.3752595239999996</v>
      </c>
      <c r="AG132" s="1158"/>
      <c r="AH132" s="1158"/>
      <c r="AI132" s="1158"/>
      <c r="AJ132" s="1159"/>
      <c r="AK132" s="1160">
        <v>8.3499208849999995</v>
      </c>
      <c r="AL132" s="1158"/>
      <c r="AM132" s="1158"/>
      <c r="AN132" s="1158"/>
      <c r="AO132" s="1159"/>
      <c r="AP132" s="1057"/>
      <c r="AQ132" s="1058"/>
      <c r="AR132" s="1058"/>
      <c r="AS132" s="1058"/>
      <c r="AT132" s="1161"/>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1153"/>
      <c r="B133" s="1154"/>
      <c r="C133" s="1154"/>
      <c r="D133" s="1154"/>
      <c r="E133" s="1154"/>
      <c r="F133" s="1154"/>
      <c r="G133" s="1154"/>
      <c r="H133" s="1154"/>
      <c r="I133" s="1154"/>
      <c r="J133" s="1154"/>
      <c r="K133" s="1154"/>
      <c r="L133" s="1154"/>
      <c r="M133" s="1154"/>
      <c r="N133" s="1154"/>
      <c r="O133" s="1154"/>
      <c r="P133" s="1154"/>
      <c r="Q133" s="1154"/>
      <c r="R133" s="1154"/>
      <c r="S133" s="1154"/>
      <c r="T133" s="1154"/>
      <c r="U133" s="1154"/>
      <c r="V133" s="1138" t="s">
        <v>506</v>
      </c>
      <c r="W133" s="1138"/>
      <c r="X133" s="1138"/>
      <c r="Y133" s="1138"/>
      <c r="Z133" s="1139"/>
      <c r="AA133" s="1140">
        <v>8.4</v>
      </c>
      <c r="AB133" s="1141"/>
      <c r="AC133" s="1141"/>
      <c r="AD133" s="1141"/>
      <c r="AE133" s="1142"/>
      <c r="AF133" s="1140">
        <v>7.8</v>
      </c>
      <c r="AG133" s="1141"/>
      <c r="AH133" s="1141"/>
      <c r="AI133" s="1141"/>
      <c r="AJ133" s="1142"/>
      <c r="AK133" s="1140">
        <v>7.5</v>
      </c>
      <c r="AL133" s="1141"/>
      <c r="AM133" s="1141"/>
      <c r="AN133" s="1141"/>
      <c r="AO133" s="1142"/>
      <c r="AP133" s="1087"/>
      <c r="AQ133" s="1088"/>
      <c r="AR133" s="1088"/>
      <c r="AS133" s="1088"/>
      <c r="AT133" s="1143"/>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hMoN8IxZlX0n4ecRxGntIvYLn8VtiCIMjKxVVCthWaC59UuAJnn8ZsAom4fGNVDR4N4xzsTLtGCagYMHRGXfzQ==" saltValue="z68XIWqohjyoNUuGs4J0ag=="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zoomScale="60" zoomScaleNormal="60" workbookViewId="0"/>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507</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6qnW2YA+oNybYpFYy3o0+2ECPd640wJOH+l9em8mCBQHejxOciN1AWvjgSly4Nghj8RaLEK3XMqtnyrAMJOTxw==" saltValue="pKCYVae9SK+fmLAYUa2T+g==" spinCount="100000"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zoomScale="60" zoomScaleNormal="60" workbookViewId="0"/>
  </sheetViews>
  <sheetFormatPr defaultColWidth="0" defaultRowHeight="13.5" customHeight="1" zeroHeight="1" x14ac:dyDescent="0.15"/>
  <cols>
    <col min="1" max="116" width="2.37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rzVYkbNu2lDtpI/WfLj/BegEkv338coviCYsIpRbiZ7Rh3D3a8Aj4SM+pyJ+/5v7++KQWB4QxfFcsLhkIKKEKw==" saltValue="COGMwHYH3FGx6JNktTHOAg=="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zoomScale="60" zoomScaleNormal="60" workbookViewId="0"/>
  </sheetViews>
  <sheetFormatPr defaultColWidth="0" defaultRowHeight="13.5" customHeight="1" zeroHeight="1" x14ac:dyDescent="0.15"/>
  <cols>
    <col min="1" max="36" width="2.375" style="294" customWidth="1"/>
    <col min="37" max="44" width="17" style="294" customWidth="1"/>
    <col min="45" max="45" width="6.125" style="301" customWidth="1"/>
    <col min="46" max="46" width="3" style="299" customWidth="1"/>
    <col min="47" max="47" width="19.125" style="294" hidden="1" customWidth="1"/>
    <col min="48" max="52" width="12.375" style="294" hidden="1" customWidth="1"/>
    <col min="53" max="16384" width="8.37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508</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509</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175" t="s">
        <v>510</v>
      </c>
      <c r="AP7" s="305"/>
      <c r="AQ7" s="306" t="s">
        <v>511</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176"/>
      <c r="AP8" s="311" t="s">
        <v>512</v>
      </c>
      <c r="AQ8" s="312" t="s">
        <v>513</v>
      </c>
      <c r="AR8" s="313" t="s">
        <v>514</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177" t="s">
        <v>515</v>
      </c>
      <c r="AL9" s="1178"/>
      <c r="AM9" s="1178"/>
      <c r="AN9" s="1179"/>
      <c r="AO9" s="314">
        <v>461238</v>
      </c>
      <c r="AP9" s="314">
        <v>418167</v>
      </c>
      <c r="AQ9" s="315">
        <v>224098</v>
      </c>
      <c r="AR9" s="316">
        <v>86.6</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177" t="s">
        <v>516</v>
      </c>
      <c r="AL10" s="1178"/>
      <c r="AM10" s="1178"/>
      <c r="AN10" s="1179"/>
      <c r="AO10" s="317">
        <v>1806</v>
      </c>
      <c r="AP10" s="317">
        <v>1637</v>
      </c>
      <c r="AQ10" s="318">
        <v>32087</v>
      </c>
      <c r="AR10" s="319">
        <v>-94.9</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177" t="s">
        <v>517</v>
      </c>
      <c r="AL11" s="1178"/>
      <c r="AM11" s="1178"/>
      <c r="AN11" s="1179"/>
      <c r="AO11" s="317" t="s">
        <v>518</v>
      </c>
      <c r="AP11" s="317" t="s">
        <v>518</v>
      </c>
      <c r="AQ11" s="318">
        <v>3587</v>
      </c>
      <c r="AR11" s="319" t="s">
        <v>518</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177" t="s">
        <v>519</v>
      </c>
      <c r="AL12" s="1178"/>
      <c r="AM12" s="1178"/>
      <c r="AN12" s="1179"/>
      <c r="AO12" s="317" t="s">
        <v>518</v>
      </c>
      <c r="AP12" s="317" t="s">
        <v>518</v>
      </c>
      <c r="AQ12" s="318" t="s">
        <v>518</v>
      </c>
      <c r="AR12" s="319" t="s">
        <v>518</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177" t="s">
        <v>520</v>
      </c>
      <c r="AL13" s="1178"/>
      <c r="AM13" s="1178"/>
      <c r="AN13" s="1179"/>
      <c r="AO13" s="317">
        <v>11268</v>
      </c>
      <c r="AP13" s="317">
        <v>10216</v>
      </c>
      <c r="AQ13" s="318">
        <v>11579</v>
      </c>
      <c r="AR13" s="319">
        <v>-11.8</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177" t="s">
        <v>521</v>
      </c>
      <c r="AL14" s="1178"/>
      <c r="AM14" s="1178"/>
      <c r="AN14" s="1179"/>
      <c r="AO14" s="317" t="s">
        <v>518</v>
      </c>
      <c r="AP14" s="317" t="s">
        <v>518</v>
      </c>
      <c r="AQ14" s="318">
        <v>4496</v>
      </c>
      <c r="AR14" s="319" t="s">
        <v>518</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183" t="s">
        <v>522</v>
      </c>
      <c r="AL15" s="1184"/>
      <c r="AM15" s="1184"/>
      <c r="AN15" s="1185"/>
      <c r="AO15" s="317">
        <v>-30560</v>
      </c>
      <c r="AP15" s="317">
        <v>-27706</v>
      </c>
      <c r="AQ15" s="318">
        <v>-17592</v>
      </c>
      <c r="AR15" s="319">
        <v>57.5</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183" t="s">
        <v>186</v>
      </c>
      <c r="AL16" s="1184"/>
      <c r="AM16" s="1184"/>
      <c r="AN16" s="1185"/>
      <c r="AO16" s="317">
        <v>443752</v>
      </c>
      <c r="AP16" s="317">
        <v>402314</v>
      </c>
      <c r="AQ16" s="318">
        <v>258255</v>
      </c>
      <c r="AR16" s="319">
        <v>55.8</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523</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524</v>
      </c>
      <c r="AP20" s="326" t="s">
        <v>525</v>
      </c>
      <c r="AQ20" s="327" t="s">
        <v>526</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186" t="s">
        <v>527</v>
      </c>
      <c r="AL21" s="1187"/>
      <c r="AM21" s="1187"/>
      <c r="AN21" s="1188"/>
      <c r="AO21" s="330">
        <v>43.52</v>
      </c>
      <c r="AP21" s="331">
        <v>22.75</v>
      </c>
      <c r="AQ21" s="332">
        <v>20.77</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186" t="s">
        <v>528</v>
      </c>
      <c r="AL22" s="1187"/>
      <c r="AM22" s="1187"/>
      <c r="AN22" s="1188"/>
      <c r="AO22" s="335">
        <v>79.099999999999994</v>
      </c>
      <c r="AP22" s="336">
        <v>95.6</v>
      </c>
      <c r="AQ22" s="337">
        <v>-16.5</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529</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530</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531</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175" t="s">
        <v>510</v>
      </c>
      <c r="AP30" s="305"/>
      <c r="AQ30" s="306" t="s">
        <v>511</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176"/>
      <c r="AP31" s="311" t="s">
        <v>512</v>
      </c>
      <c r="AQ31" s="312" t="s">
        <v>513</v>
      </c>
      <c r="AR31" s="313" t="s">
        <v>514</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180" t="s">
        <v>532</v>
      </c>
      <c r="AL32" s="1181"/>
      <c r="AM32" s="1181"/>
      <c r="AN32" s="1182"/>
      <c r="AO32" s="345">
        <v>258474</v>
      </c>
      <c r="AP32" s="345">
        <v>234337</v>
      </c>
      <c r="AQ32" s="346">
        <v>146295</v>
      </c>
      <c r="AR32" s="347">
        <v>60.2</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180" t="s">
        <v>533</v>
      </c>
      <c r="AL33" s="1181"/>
      <c r="AM33" s="1181"/>
      <c r="AN33" s="1182"/>
      <c r="AO33" s="345" t="s">
        <v>518</v>
      </c>
      <c r="AP33" s="345" t="s">
        <v>518</v>
      </c>
      <c r="AQ33" s="346" t="s">
        <v>518</v>
      </c>
      <c r="AR33" s="347" t="s">
        <v>518</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180" t="s">
        <v>534</v>
      </c>
      <c r="AL34" s="1181"/>
      <c r="AM34" s="1181"/>
      <c r="AN34" s="1182"/>
      <c r="AO34" s="345" t="s">
        <v>518</v>
      </c>
      <c r="AP34" s="345" t="s">
        <v>518</v>
      </c>
      <c r="AQ34" s="346">
        <v>4</v>
      </c>
      <c r="AR34" s="347" t="s">
        <v>518</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180" t="s">
        <v>535</v>
      </c>
      <c r="AL35" s="1181"/>
      <c r="AM35" s="1181"/>
      <c r="AN35" s="1182"/>
      <c r="AO35" s="345">
        <v>9096</v>
      </c>
      <c r="AP35" s="345">
        <v>8247</v>
      </c>
      <c r="AQ35" s="346">
        <v>31593</v>
      </c>
      <c r="AR35" s="347">
        <v>-73.900000000000006</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180" t="s">
        <v>536</v>
      </c>
      <c r="AL36" s="1181"/>
      <c r="AM36" s="1181"/>
      <c r="AN36" s="1182"/>
      <c r="AO36" s="345" t="s">
        <v>518</v>
      </c>
      <c r="AP36" s="345" t="s">
        <v>518</v>
      </c>
      <c r="AQ36" s="346">
        <v>3914</v>
      </c>
      <c r="AR36" s="347" t="s">
        <v>518</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180" t="s">
        <v>537</v>
      </c>
      <c r="AL37" s="1181"/>
      <c r="AM37" s="1181"/>
      <c r="AN37" s="1182"/>
      <c r="AO37" s="345" t="s">
        <v>518</v>
      </c>
      <c r="AP37" s="345" t="s">
        <v>518</v>
      </c>
      <c r="AQ37" s="346">
        <v>1348</v>
      </c>
      <c r="AR37" s="347" t="s">
        <v>518</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189" t="s">
        <v>538</v>
      </c>
      <c r="AL38" s="1190"/>
      <c r="AM38" s="1190"/>
      <c r="AN38" s="1191"/>
      <c r="AO38" s="348" t="s">
        <v>518</v>
      </c>
      <c r="AP38" s="348" t="s">
        <v>518</v>
      </c>
      <c r="AQ38" s="349">
        <v>27</v>
      </c>
      <c r="AR38" s="337" t="s">
        <v>518</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189" t="s">
        <v>539</v>
      </c>
      <c r="AL39" s="1190"/>
      <c r="AM39" s="1190"/>
      <c r="AN39" s="1191"/>
      <c r="AO39" s="345" t="s">
        <v>518</v>
      </c>
      <c r="AP39" s="345" t="s">
        <v>518</v>
      </c>
      <c r="AQ39" s="346">
        <v>-7201</v>
      </c>
      <c r="AR39" s="347" t="s">
        <v>518</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180" t="s">
        <v>540</v>
      </c>
      <c r="AL40" s="1181"/>
      <c r="AM40" s="1181"/>
      <c r="AN40" s="1182"/>
      <c r="AO40" s="345">
        <v>-186567</v>
      </c>
      <c r="AP40" s="345">
        <v>-169145</v>
      </c>
      <c r="AQ40" s="346">
        <v>-128709</v>
      </c>
      <c r="AR40" s="347">
        <v>31.4</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192" t="s">
        <v>296</v>
      </c>
      <c r="AL41" s="1193"/>
      <c r="AM41" s="1193"/>
      <c r="AN41" s="1194"/>
      <c r="AO41" s="345">
        <v>81003</v>
      </c>
      <c r="AP41" s="345">
        <v>73439</v>
      </c>
      <c r="AQ41" s="346">
        <v>47272</v>
      </c>
      <c r="AR41" s="347">
        <v>55.4</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541</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542</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543</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195" t="s">
        <v>510</v>
      </c>
      <c r="AN49" s="1197" t="s">
        <v>544</v>
      </c>
      <c r="AO49" s="1198"/>
      <c r="AP49" s="1198"/>
      <c r="AQ49" s="1198"/>
      <c r="AR49" s="1199"/>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196"/>
      <c r="AN50" s="361" t="s">
        <v>545</v>
      </c>
      <c r="AO50" s="362" t="s">
        <v>546</v>
      </c>
      <c r="AP50" s="363" t="s">
        <v>547</v>
      </c>
      <c r="AQ50" s="364" t="s">
        <v>548</v>
      </c>
      <c r="AR50" s="365" t="s">
        <v>549</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550</v>
      </c>
      <c r="AL51" s="358"/>
      <c r="AM51" s="366">
        <v>4148189</v>
      </c>
      <c r="AN51" s="367">
        <v>3509466</v>
      </c>
      <c r="AO51" s="368">
        <v>173.1</v>
      </c>
      <c r="AP51" s="369">
        <v>291945</v>
      </c>
      <c r="AQ51" s="370">
        <v>4.0999999999999996</v>
      </c>
      <c r="AR51" s="371">
        <v>169</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551</v>
      </c>
      <c r="AM52" s="374">
        <v>13498</v>
      </c>
      <c r="AN52" s="375">
        <v>11420</v>
      </c>
      <c r="AO52" s="376">
        <v>51.6</v>
      </c>
      <c r="AP52" s="377">
        <v>127651</v>
      </c>
      <c r="AQ52" s="378">
        <v>0.3</v>
      </c>
      <c r="AR52" s="379">
        <v>51.3</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552</v>
      </c>
      <c r="AL53" s="358"/>
      <c r="AM53" s="366">
        <v>2743749</v>
      </c>
      <c r="AN53" s="367">
        <v>2347091</v>
      </c>
      <c r="AO53" s="368">
        <v>-33.1</v>
      </c>
      <c r="AP53" s="369">
        <v>291173</v>
      </c>
      <c r="AQ53" s="370">
        <v>-0.3</v>
      </c>
      <c r="AR53" s="371">
        <v>-32.799999999999997</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551</v>
      </c>
      <c r="AM54" s="374">
        <v>15562</v>
      </c>
      <c r="AN54" s="375">
        <v>13312</v>
      </c>
      <c r="AO54" s="376">
        <v>16.600000000000001</v>
      </c>
      <c r="AP54" s="377">
        <v>119071</v>
      </c>
      <c r="AQ54" s="378">
        <v>-6.7</v>
      </c>
      <c r="AR54" s="379">
        <v>23.3</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553</v>
      </c>
      <c r="AL55" s="358"/>
      <c r="AM55" s="366">
        <v>1522471</v>
      </c>
      <c r="AN55" s="367">
        <v>1299037</v>
      </c>
      <c r="AO55" s="368">
        <v>-44.7</v>
      </c>
      <c r="AP55" s="369">
        <v>271581</v>
      </c>
      <c r="AQ55" s="370">
        <v>-6.7</v>
      </c>
      <c r="AR55" s="371">
        <v>-38</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551</v>
      </c>
      <c r="AM56" s="374">
        <v>22028</v>
      </c>
      <c r="AN56" s="375">
        <v>18795</v>
      </c>
      <c r="AO56" s="376">
        <v>41.2</v>
      </c>
      <c r="AP56" s="377">
        <v>117844</v>
      </c>
      <c r="AQ56" s="378">
        <v>-1</v>
      </c>
      <c r="AR56" s="379">
        <v>42.2</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554</v>
      </c>
      <c r="AL57" s="358"/>
      <c r="AM57" s="366">
        <v>771578</v>
      </c>
      <c r="AN57" s="367">
        <v>687681</v>
      </c>
      <c r="AO57" s="368">
        <v>-47.1</v>
      </c>
      <c r="AP57" s="369">
        <v>268375</v>
      </c>
      <c r="AQ57" s="370">
        <v>-1.2</v>
      </c>
      <c r="AR57" s="371">
        <v>-45.9</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551</v>
      </c>
      <c r="AM58" s="374">
        <v>108179</v>
      </c>
      <c r="AN58" s="375">
        <v>96416</v>
      </c>
      <c r="AO58" s="376">
        <v>413</v>
      </c>
      <c r="AP58" s="377">
        <v>119602</v>
      </c>
      <c r="AQ58" s="378">
        <v>1.5</v>
      </c>
      <c r="AR58" s="379">
        <v>411.5</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555</v>
      </c>
      <c r="AL59" s="358"/>
      <c r="AM59" s="366">
        <v>1716839</v>
      </c>
      <c r="AN59" s="367">
        <v>1556518</v>
      </c>
      <c r="AO59" s="368">
        <v>126.3</v>
      </c>
      <c r="AP59" s="369">
        <v>301035</v>
      </c>
      <c r="AQ59" s="370">
        <v>12.2</v>
      </c>
      <c r="AR59" s="371">
        <v>114.1</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551</v>
      </c>
      <c r="AM60" s="374">
        <v>54895</v>
      </c>
      <c r="AN60" s="375">
        <v>49769</v>
      </c>
      <c r="AO60" s="376">
        <v>-48.4</v>
      </c>
      <c r="AP60" s="377">
        <v>154376</v>
      </c>
      <c r="AQ60" s="378">
        <v>29.1</v>
      </c>
      <c r="AR60" s="379">
        <v>-77.5</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556</v>
      </c>
      <c r="AL61" s="380"/>
      <c r="AM61" s="381">
        <v>2180565</v>
      </c>
      <c r="AN61" s="382">
        <v>1879959</v>
      </c>
      <c r="AO61" s="383">
        <v>34.9</v>
      </c>
      <c r="AP61" s="384">
        <v>284822</v>
      </c>
      <c r="AQ61" s="385">
        <v>1.6</v>
      </c>
      <c r="AR61" s="371">
        <v>33.299999999999997</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551</v>
      </c>
      <c r="AM62" s="374">
        <v>42832</v>
      </c>
      <c r="AN62" s="375">
        <v>37942</v>
      </c>
      <c r="AO62" s="376">
        <v>94.8</v>
      </c>
      <c r="AP62" s="377">
        <v>127709</v>
      </c>
      <c r="AQ62" s="378">
        <v>4.5999999999999996</v>
      </c>
      <c r="AR62" s="379">
        <v>90.2</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1iUpluAHFB1eSQv7ukdYJTyseXuz84wBoCKl4LEfNSq2rcgt1ra7fr2ezKyzFO8JIQTz4CAKev388wMizWFYnw==" saltValue="9u/+zeExHiDcrISowLHumQ==" spinCount="100000" sheet="1" objects="1" scenarios="1"/>
  <mergeCells count="24">
    <mergeCell ref="AK38:AN38"/>
    <mergeCell ref="AK39:AN39"/>
    <mergeCell ref="AK40:AN40"/>
    <mergeCell ref="AK41:AN41"/>
    <mergeCell ref="AM49:AM50"/>
    <mergeCell ref="AN49:AR49"/>
    <mergeCell ref="AK37:AN37"/>
    <mergeCell ref="AK14:AN14"/>
    <mergeCell ref="AK15:AN15"/>
    <mergeCell ref="AK16:AN16"/>
    <mergeCell ref="AK21:AN21"/>
    <mergeCell ref="AK22:AN22"/>
    <mergeCell ref="AK32:AN32"/>
    <mergeCell ref="AK33:AN33"/>
    <mergeCell ref="AK34:AN34"/>
    <mergeCell ref="AK35:AN35"/>
    <mergeCell ref="AK36:AN36"/>
    <mergeCell ref="AO30:AO31"/>
    <mergeCell ref="AO7:AO8"/>
    <mergeCell ref="AK9:AN9"/>
    <mergeCell ref="AK10:AN10"/>
    <mergeCell ref="AK11:AN11"/>
    <mergeCell ref="AK12:AN12"/>
    <mergeCell ref="AK13:AN13"/>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zoomScale="60" zoomScaleNormal="60" workbookViewId="0"/>
  </sheetViews>
  <sheetFormatPr defaultColWidth="0" defaultRowHeight="13.5" customHeight="1" zeroHeight="1" x14ac:dyDescent="0.15"/>
  <cols>
    <col min="1" max="125" width="2.37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558</v>
      </c>
    </row>
    <row r="121" spans="125:125" ht="13.5" hidden="1" customHeight="1" x14ac:dyDescent="0.15">
      <c r="DU121" s="292"/>
    </row>
  </sheetData>
  <sheetProtection algorithmName="SHA-512" hashValue="EeJ0s7jc73nUiPGEbIDby1EVuadfWSNyMAtdhTje9slaoMv/6eLp+pVeN1WkcGx4jIRIDHQ6fOhFKsjMxL0FXw==" saltValue="F4gS4L/R6DCUuP2SJTpAw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zoomScale="60" zoomScaleNormal="60" workbookViewId="0"/>
  </sheetViews>
  <sheetFormatPr defaultColWidth="0" defaultRowHeight="13.5" customHeight="1" zeroHeight="1" x14ac:dyDescent="0.15"/>
  <cols>
    <col min="1" max="125" width="2.37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559</v>
      </c>
    </row>
  </sheetData>
  <sheetProtection algorithmName="SHA-512" hashValue="F7UYt3zCK8U6YzrbJtq25lEEALON9EFir2c5V6roMpRfG9hCdr8Vn768as4nTr2L61JKorW0dOIHfVRLdr9png==" saltValue="OlyWSPVNS5/mkO4qI1W+ng=="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zoomScale="60" zoomScaleNormal="60" workbookViewId="0"/>
  </sheetViews>
  <sheetFormatPr defaultColWidth="0" defaultRowHeight="13.5" customHeight="1" zeroHeight="1" x14ac:dyDescent="0.15"/>
  <cols>
    <col min="1" max="1" width="8.25" style="1" customWidth="1"/>
    <col min="2" max="16" width="14.37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560</v>
      </c>
      <c r="G46" s="8" t="s">
        <v>561</v>
      </c>
      <c r="H46" s="8" t="s">
        <v>562</v>
      </c>
      <c r="I46" s="8" t="s">
        <v>563</v>
      </c>
      <c r="J46" s="9" t="s">
        <v>564</v>
      </c>
    </row>
    <row r="47" spans="2:10" ht="57.75" customHeight="1" x14ac:dyDescent="0.15">
      <c r="B47" s="10"/>
      <c r="C47" s="1200" t="s">
        <v>3</v>
      </c>
      <c r="D47" s="1200"/>
      <c r="E47" s="1201"/>
      <c r="F47" s="11">
        <v>155.34</v>
      </c>
      <c r="G47" s="12">
        <v>178.68</v>
      </c>
      <c r="H47" s="12">
        <v>198.6</v>
      </c>
      <c r="I47" s="12">
        <v>193.26</v>
      </c>
      <c r="J47" s="13">
        <v>155.72999999999999</v>
      </c>
    </row>
    <row r="48" spans="2:10" ht="57.75" customHeight="1" x14ac:dyDescent="0.15">
      <c r="B48" s="14"/>
      <c r="C48" s="1202" t="s">
        <v>4</v>
      </c>
      <c r="D48" s="1202"/>
      <c r="E48" s="1203"/>
      <c r="F48" s="15">
        <v>17.420000000000002</v>
      </c>
      <c r="G48" s="16">
        <v>16.309999999999999</v>
      </c>
      <c r="H48" s="16">
        <v>23.84</v>
      </c>
      <c r="I48" s="16">
        <v>18.96</v>
      </c>
      <c r="J48" s="17">
        <v>19.11</v>
      </c>
    </row>
    <row r="49" spans="2:10" ht="57.75" customHeight="1" thickBot="1" x14ac:dyDescent="0.2">
      <c r="B49" s="18"/>
      <c r="C49" s="1204" t="s">
        <v>5</v>
      </c>
      <c r="D49" s="1204"/>
      <c r="E49" s="1205"/>
      <c r="F49" s="19">
        <v>18.03</v>
      </c>
      <c r="G49" s="20">
        <v>15.72</v>
      </c>
      <c r="H49" s="20">
        <v>20.36</v>
      </c>
      <c r="I49" s="20" t="s">
        <v>565</v>
      </c>
      <c r="J49" s="21" t="s">
        <v>566</v>
      </c>
    </row>
    <row r="50" spans="2:10" ht="13.5" customHeight="1" x14ac:dyDescent="0.15"/>
  </sheetData>
  <sheetProtection algorithmName="SHA-512" hashValue="OuSeJsVArJBJV+EZZOlgWsV5DwAC/sB2ipZiZAG0Sr1vcBwSKcOOJZJp3N9vGZ7SdzrCPwlf0BKKgobjrSX1VA==" saltValue="nhwmXUVCljxnK8arpr1xo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topLeftCell="A9" zoomScale="60" zoomScaleNormal="60" workbookViewId="0"/>
  </sheetViews>
  <sheetFormatPr defaultColWidth="0" defaultRowHeight="12.95" customHeight="1" zeroHeight="1" x14ac:dyDescent="0.15"/>
  <cols>
    <col min="1" max="1" width="6.375" style="23" customWidth="1"/>
    <col min="2" max="2" width="11" style="23" customWidth="1"/>
    <col min="3" max="3" width="17" style="23" customWidth="1"/>
    <col min="4" max="5" width="16.37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560</v>
      </c>
      <c r="G33" s="29" t="s">
        <v>561</v>
      </c>
      <c r="H33" s="29" t="s">
        <v>562</v>
      </c>
      <c r="I33" s="29" t="s">
        <v>563</v>
      </c>
      <c r="J33" s="30" t="s">
        <v>564</v>
      </c>
      <c r="K33" s="22"/>
      <c r="L33" s="22"/>
      <c r="M33" s="22"/>
      <c r="N33" s="22"/>
      <c r="O33" s="22"/>
      <c r="P33" s="22"/>
    </row>
    <row r="34" spans="1:16" ht="39" customHeight="1" x14ac:dyDescent="0.15">
      <c r="A34" s="22"/>
      <c r="B34" s="31"/>
      <c r="C34" s="1212" t="s">
        <v>567</v>
      </c>
      <c r="D34" s="1212"/>
      <c r="E34" s="1213"/>
      <c r="F34" s="32">
        <v>17.420000000000002</v>
      </c>
      <c r="G34" s="33">
        <v>16.3</v>
      </c>
      <c r="H34" s="33">
        <v>23.84</v>
      </c>
      <c r="I34" s="33">
        <v>18.96</v>
      </c>
      <c r="J34" s="34">
        <v>19.11</v>
      </c>
      <c r="K34" s="22"/>
      <c r="L34" s="22"/>
      <c r="M34" s="22"/>
      <c r="N34" s="22"/>
      <c r="O34" s="22"/>
      <c r="P34" s="22"/>
    </row>
    <row r="35" spans="1:16" ht="39" customHeight="1" x14ac:dyDescent="0.15">
      <c r="A35" s="22"/>
      <c r="B35" s="35"/>
      <c r="C35" s="1206" t="s">
        <v>568</v>
      </c>
      <c r="D35" s="1207"/>
      <c r="E35" s="1208"/>
      <c r="F35" s="36">
        <v>2.56</v>
      </c>
      <c r="G35" s="37">
        <v>5.39</v>
      </c>
      <c r="H35" s="37">
        <v>4.09</v>
      </c>
      <c r="I35" s="37">
        <v>1.17</v>
      </c>
      <c r="J35" s="38">
        <v>1.9</v>
      </c>
      <c r="K35" s="22"/>
      <c r="L35" s="22"/>
      <c r="M35" s="22"/>
      <c r="N35" s="22"/>
      <c r="O35" s="22"/>
      <c r="P35" s="22"/>
    </row>
    <row r="36" spans="1:16" ht="39" customHeight="1" x14ac:dyDescent="0.15">
      <c r="A36" s="22"/>
      <c r="B36" s="35"/>
      <c r="C36" s="1206" t="s">
        <v>569</v>
      </c>
      <c r="D36" s="1207"/>
      <c r="E36" s="1208"/>
      <c r="F36" s="36">
        <v>1.93</v>
      </c>
      <c r="G36" s="37">
        <v>1.56</v>
      </c>
      <c r="H36" s="37">
        <v>1.43</v>
      </c>
      <c r="I36" s="37">
        <v>1.4</v>
      </c>
      <c r="J36" s="38">
        <v>1.83</v>
      </c>
      <c r="K36" s="22"/>
      <c r="L36" s="22"/>
      <c r="M36" s="22"/>
      <c r="N36" s="22"/>
      <c r="O36" s="22"/>
      <c r="P36" s="22"/>
    </row>
    <row r="37" spans="1:16" ht="39" customHeight="1" x14ac:dyDescent="0.15">
      <c r="A37" s="22"/>
      <c r="B37" s="35"/>
      <c r="C37" s="1206" t="s">
        <v>570</v>
      </c>
      <c r="D37" s="1207"/>
      <c r="E37" s="1208"/>
      <c r="F37" s="36">
        <v>0.36</v>
      </c>
      <c r="G37" s="37">
        <v>0.82</v>
      </c>
      <c r="H37" s="37">
        <v>1.02</v>
      </c>
      <c r="I37" s="37">
        <v>0.99</v>
      </c>
      <c r="J37" s="38">
        <v>0.25</v>
      </c>
      <c r="K37" s="22"/>
      <c r="L37" s="22"/>
      <c r="M37" s="22"/>
      <c r="N37" s="22"/>
      <c r="O37" s="22"/>
      <c r="P37" s="22"/>
    </row>
    <row r="38" spans="1:16" ht="39" customHeight="1" x14ac:dyDescent="0.15">
      <c r="A38" s="22"/>
      <c r="B38" s="35"/>
      <c r="C38" s="1206" t="s">
        <v>571</v>
      </c>
      <c r="D38" s="1207"/>
      <c r="E38" s="1208"/>
      <c r="F38" s="36">
        <v>0.04</v>
      </c>
      <c r="G38" s="37">
        <v>0.02</v>
      </c>
      <c r="H38" s="37">
        <v>0.04</v>
      </c>
      <c r="I38" s="37">
        <v>0.02</v>
      </c>
      <c r="J38" s="38">
        <v>0.04</v>
      </c>
      <c r="K38" s="22"/>
      <c r="L38" s="22"/>
      <c r="M38" s="22"/>
      <c r="N38" s="22"/>
      <c r="O38" s="22"/>
      <c r="P38" s="22"/>
    </row>
    <row r="39" spans="1:16" ht="39" customHeight="1" x14ac:dyDescent="0.15">
      <c r="A39" s="22"/>
      <c r="B39" s="35"/>
      <c r="C39" s="1206"/>
      <c r="D39" s="1207"/>
      <c r="E39" s="1208"/>
      <c r="F39" s="36"/>
      <c r="G39" s="37"/>
      <c r="H39" s="37"/>
      <c r="I39" s="37"/>
      <c r="J39" s="38"/>
      <c r="K39" s="22"/>
      <c r="L39" s="22"/>
      <c r="M39" s="22"/>
      <c r="N39" s="22"/>
      <c r="O39" s="22"/>
      <c r="P39" s="22"/>
    </row>
    <row r="40" spans="1:16" ht="39" customHeight="1" x14ac:dyDescent="0.15">
      <c r="A40" s="22"/>
      <c r="B40" s="35"/>
      <c r="C40" s="1206"/>
      <c r="D40" s="1207"/>
      <c r="E40" s="1208"/>
      <c r="F40" s="36"/>
      <c r="G40" s="37"/>
      <c r="H40" s="37"/>
      <c r="I40" s="37"/>
      <c r="J40" s="38"/>
      <c r="K40" s="22"/>
      <c r="L40" s="22"/>
      <c r="M40" s="22"/>
      <c r="N40" s="22"/>
      <c r="O40" s="22"/>
      <c r="P40" s="22"/>
    </row>
    <row r="41" spans="1:16" ht="39" customHeight="1" x14ac:dyDescent="0.15">
      <c r="A41" s="22"/>
      <c r="B41" s="35"/>
      <c r="C41" s="1206"/>
      <c r="D41" s="1207"/>
      <c r="E41" s="1208"/>
      <c r="F41" s="36"/>
      <c r="G41" s="37"/>
      <c r="H41" s="37"/>
      <c r="I41" s="37"/>
      <c r="J41" s="38"/>
      <c r="K41" s="22"/>
      <c r="L41" s="22"/>
      <c r="M41" s="22"/>
      <c r="N41" s="22"/>
      <c r="O41" s="22"/>
      <c r="P41" s="22"/>
    </row>
    <row r="42" spans="1:16" ht="39" customHeight="1" x14ac:dyDescent="0.15">
      <c r="A42" s="22"/>
      <c r="B42" s="39"/>
      <c r="C42" s="1206" t="s">
        <v>572</v>
      </c>
      <c r="D42" s="1207"/>
      <c r="E42" s="1208"/>
      <c r="F42" s="36" t="s">
        <v>518</v>
      </c>
      <c r="G42" s="37" t="s">
        <v>518</v>
      </c>
      <c r="H42" s="37" t="s">
        <v>518</v>
      </c>
      <c r="I42" s="37" t="s">
        <v>518</v>
      </c>
      <c r="J42" s="38" t="s">
        <v>518</v>
      </c>
      <c r="K42" s="22"/>
      <c r="L42" s="22"/>
      <c r="M42" s="22"/>
      <c r="N42" s="22"/>
      <c r="O42" s="22"/>
      <c r="P42" s="22"/>
    </row>
    <row r="43" spans="1:16" ht="39" customHeight="1" thickBot="1" x14ac:dyDescent="0.2">
      <c r="A43" s="22"/>
      <c r="B43" s="40"/>
      <c r="C43" s="1209" t="s">
        <v>573</v>
      </c>
      <c r="D43" s="1210"/>
      <c r="E43" s="1211"/>
      <c r="F43" s="41" t="s">
        <v>518</v>
      </c>
      <c r="G43" s="42" t="s">
        <v>518</v>
      </c>
      <c r="H43" s="42" t="s">
        <v>518</v>
      </c>
      <c r="I43" s="42" t="s">
        <v>518</v>
      </c>
      <c r="J43" s="43" t="s">
        <v>518</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7ps84liHGQLBPFX5h5p4OltY5kvAGX/3Yqzs4uknOYFVHqcBsfkeu6+/p1aGMDJxEqfZU92sfC+/zKydcqQ2WQ==" saltValue="OM5zd6eEX/syWXyXRN9Gq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zoomScale="60" zoomScaleNormal="60" workbookViewId="0"/>
  </sheetViews>
  <sheetFormatPr defaultColWidth="0" defaultRowHeight="12.6" customHeight="1" zeroHeight="1" x14ac:dyDescent="0.15"/>
  <cols>
    <col min="1" max="1" width="6.375" style="49" customWidth="1"/>
    <col min="2" max="3" width="10.875" style="49" customWidth="1"/>
    <col min="4" max="4" width="10" style="49" customWidth="1"/>
    <col min="5" max="10" width="11" style="49" customWidth="1"/>
    <col min="11" max="15" width="13.125" style="49" customWidth="1"/>
    <col min="16" max="21" width="11.37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560</v>
      </c>
      <c r="L44" s="56" t="s">
        <v>561</v>
      </c>
      <c r="M44" s="56" t="s">
        <v>562</v>
      </c>
      <c r="N44" s="56" t="s">
        <v>563</v>
      </c>
      <c r="O44" s="57" t="s">
        <v>564</v>
      </c>
      <c r="P44" s="48"/>
      <c r="Q44" s="48"/>
      <c r="R44" s="48"/>
      <c r="S44" s="48"/>
      <c r="T44" s="48"/>
      <c r="U44" s="48"/>
    </row>
    <row r="45" spans="1:21" ht="30.75" customHeight="1" x14ac:dyDescent="0.15">
      <c r="A45" s="48"/>
      <c r="B45" s="1214" t="s">
        <v>11</v>
      </c>
      <c r="C45" s="1215"/>
      <c r="D45" s="58"/>
      <c r="E45" s="1220" t="s">
        <v>12</v>
      </c>
      <c r="F45" s="1220"/>
      <c r="G45" s="1220"/>
      <c r="H45" s="1220"/>
      <c r="I45" s="1220"/>
      <c r="J45" s="1221"/>
      <c r="K45" s="59">
        <v>222</v>
      </c>
      <c r="L45" s="60">
        <v>213</v>
      </c>
      <c r="M45" s="60">
        <v>181</v>
      </c>
      <c r="N45" s="60">
        <v>208</v>
      </c>
      <c r="O45" s="61">
        <v>258</v>
      </c>
      <c r="P45" s="48"/>
      <c r="Q45" s="48"/>
      <c r="R45" s="48"/>
      <c r="S45" s="48"/>
      <c r="T45" s="48"/>
      <c r="U45" s="48"/>
    </row>
    <row r="46" spans="1:21" ht="30.75" customHeight="1" x14ac:dyDescent="0.15">
      <c r="A46" s="48"/>
      <c r="B46" s="1216"/>
      <c r="C46" s="1217"/>
      <c r="D46" s="62"/>
      <c r="E46" s="1222" t="s">
        <v>13</v>
      </c>
      <c r="F46" s="1222"/>
      <c r="G46" s="1222"/>
      <c r="H46" s="1222"/>
      <c r="I46" s="1222"/>
      <c r="J46" s="1223"/>
      <c r="K46" s="63" t="s">
        <v>518</v>
      </c>
      <c r="L46" s="64" t="s">
        <v>518</v>
      </c>
      <c r="M46" s="64" t="s">
        <v>518</v>
      </c>
      <c r="N46" s="64" t="s">
        <v>518</v>
      </c>
      <c r="O46" s="65" t="s">
        <v>518</v>
      </c>
      <c r="P46" s="48"/>
      <c r="Q46" s="48"/>
      <c r="R46" s="48"/>
      <c r="S46" s="48"/>
      <c r="T46" s="48"/>
      <c r="U46" s="48"/>
    </row>
    <row r="47" spans="1:21" ht="30.75" customHeight="1" x14ac:dyDescent="0.15">
      <c r="A47" s="48"/>
      <c r="B47" s="1216"/>
      <c r="C47" s="1217"/>
      <c r="D47" s="62"/>
      <c r="E47" s="1222" t="s">
        <v>14</v>
      </c>
      <c r="F47" s="1222"/>
      <c r="G47" s="1222"/>
      <c r="H47" s="1222"/>
      <c r="I47" s="1222"/>
      <c r="J47" s="1223"/>
      <c r="K47" s="63" t="s">
        <v>518</v>
      </c>
      <c r="L47" s="64" t="s">
        <v>518</v>
      </c>
      <c r="M47" s="64" t="s">
        <v>518</v>
      </c>
      <c r="N47" s="64" t="s">
        <v>518</v>
      </c>
      <c r="O47" s="65" t="s">
        <v>518</v>
      </c>
      <c r="P47" s="48"/>
      <c r="Q47" s="48"/>
      <c r="R47" s="48"/>
      <c r="S47" s="48"/>
      <c r="T47" s="48"/>
      <c r="U47" s="48"/>
    </row>
    <row r="48" spans="1:21" ht="30.75" customHeight="1" x14ac:dyDescent="0.15">
      <c r="A48" s="48"/>
      <c r="B48" s="1216"/>
      <c r="C48" s="1217"/>
      <c r="D48" s="62"/>
      <c r="E48" s="1222" t="s">
        <v>15</v>
      </c>
      <c r="F48" s="1222"/>
      <c r="G48" s="1222"/>
      <c r="H48" s="1222"/>
      <c r="I48" s="1222"/>
      <c r="J48" s="1223"/>
      <c r="K48" s="63">
        <v>10</v>
      </c>
      <c r="L48" s="64">
        <v>11</v>
      </c>
      <c r="M48" s="64">
        <v>9</v>
      </c>
      <c r="N48" s="64">
        <v>10</v>
      </c>
      <c r="O48" s="65">
        <v>9</v>
      </c>
      <c r="P48" s="48"/>
      <c r="Q48" s="48"/>
      <c r="R48" s="48"/>
      <c r="S48" s="48"/>
      <c r="T48" s="48"/>
      <c r="U48" s="48"/>
    </row>
    <row r="49" spans="1:21" ht="30.75" customHeight="1" x14ac:dyDescent="0.15">
      <c r="A49" s="48"/>
      <c r="B49" s="1216"/>
      <c r="C49" s="1217"/>
      <c r="D49" s="62"/>
      <c r="E49" s="1222" t="s">
        <v>16</v>
      </c>
      <c r="F49" s="1222"/>
      <c r="G49" s="1222"/>
      <c r="H49" s="1222"/>
      <c r="I49" s="1222"/>
      <c r="J49" s="1223"/>
      <c r="K49" s="63" t="s">
        <v>518</v>
      </c>
      <c r="L49" s="64" t="s">
        <v>518</v>
      </c>
      <c r="M49" s="64" t="s">
        <v>518</v>
      </c>
      <c r="N49" s="64" t="s">
        <v>518</v>
      </c>
      <c r="O49" s="65" t="s">
        <v>518</v>
      </c>
      <c r="P49" s="48"/>
      <c r="Q49" s="48"/>
      <c r="R49" s="48"/>
      <c r="S49" s="48"/>
      <c r="T49" s="48"/>
      <c r="U49" s="48"/>
    </row>
    <row r="50" spans="1:21" ht="30.75" customHeight="1" x14ac:dyDescent="0.15">
      <c r="A50" s="48"/>
      <c r="B50" s="1216"/>
      <c r="C50" s="1217"/>
      <c r="D50" s="62"/>
      <c r="E50" s="1222" t="s">
        <v>17</v>
      </c>
      <c r="F50" s="1222"/>
      <c r="G50" s="1222"/>
      <c r="H50" s="1222"/>
      <c r="I50" s="1222"/>
      <c r="J50" s="1223"/>
      <c r="K50" s="63" t="s">
        <v>518</v>
      </c>
      <c r="L50" s="64" t="s">
        <v>518</v>
      </c>
      <c r="M50" s="64" t="s">
        <v>518</v>
      </c>
      <c r="N50" s="64" t="s">
        <v>518</v>
      </c>
      <c r="O50" s="65" t="s">
        <v>518</v>
      </c>
      <c r="P50" s="48"/>
      <c r="Q50" s="48"/>
      <c r="R50" s="48"/>
      <c r="S50" s="48"/>
      <c r="T50" s="48"/>
      <c r="U50" s="48"/>
    </row>
    <row r="51" spans="1:21" ht="30.75" customHeight="1" x14ac:dyDescent="0.15">
      <c r="A51" s="48"/>
      <c r="B51" s="1218"/>
      <c r="C51" s="1219"/>
      <c r="D51" s="66"/>
      <c r="E51" s="1222" t="s">
        <v>18</v>
      </c>
      <c r="F51" s="1222"/>
      <c r="G51" s="1222"/>
      <c r="H51" s="1222"/>
      <c r="I51" s="1222"/>
      <c r="J51" s="1223"/>
      <c r="K51" s="63" t="s">
        <v>518</v>
      </c>
      <c r="L51" s="64" t="s">
        <v>518</v>
      </c>
      <c r="M51" s="64" t="s">
        <v>518</v>
      </c>
      <c r="N51" s="64" t="s">
        <v>518</v>
      </c>
      <c r="O51" s="65" t="s">
        <v>518</v>
      </c>
      <c r="P51" s="48"/>
      <c r="Q51" s="48"/>
      <c r="R51" s="48"/>
      <c r="S51" s="48"/>
      <c r="T51" s="48"/>
      <c r="U51" s="48"/>
    </row>
    <row r="52" spans="1:21" ht="30.75" customHeight="1" x14ac:dyDescent="0.15">
      <c r="A52" s="48"/>
      <c r="B52" s="1224" t="s">
        <v>19</v>
      </c>
      <c r="C52" s="1225"/>
      <c r="D52" s="66"/>
      <c r="E52" s="1222" t="s">
        <v>20</v>
      </c>
      <c r="F52" s="1222"/>
      <c r="G52" s="1222"/>
      <c r="H52" s="1222"/>
      <c r="I52" s="1222"/>
      <c r="J52" s="1223"/>
      <c r="K52" s="63">
        <v>139</v>
      </c>
      <c r="L52" s="64">
        <v>132</v>
      </c>
      <c r="M52" s="64">
        <v>122</v>
      </c>
      <c r="N52" s="64">
        <v>149</v>
      </c>
      <c r="O52" s="65">
        <v>187</v>
      </c>
      <c r="P52" s="48"/>
      <c r="Q52" s="48"/>
      <c r="R52" s="48"/>
      <c r="S52" s="48"/>
      <c r="T52" s="48"/>
      <c r="U52" s="48"/>
    </row>
    <row r="53" spans="1:21" ht="30.75" customHeight="1" thickBot="1" x14ac:dyDescent="0.2">
      <c r="A53" s="48"/>
      <c r="B53" s="1226" t="s">
        <v>21</v>
      </c>
      <c r="C53" s="1227"/>
      <c r="D53" s="67"/>
      <c r="E53" s="1228" t="s">
        <v>22</v>
      </c>
      <c r="F53" s="1228"/>
      <c r="G53" s="1228"/>
      <c r="H53" s="1228"/>
      <c r="I53" s="1228"/>
      <c r="J53" s="1229"/>
      <c r="K53" s="68">
        <v>93</v>
      </c>
      <c r="L53" s="69">
        <v>92</v>
      </c>
      <c r="M53" s="69">
        <v>68</v>
      </c>
      <c r="N53" s="69">
        <v>69</v>
      </c>
      <c r="O53" s="70">
        <v>80</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574</v>
      </c>
      <c r="P55" s="48"/>
      <c r="Q55" s="48"/>
      <c r="R55" s="48"/>
      <c r="S55" s="48"/>
      <c r="T55" s="48"/>
      <c r="U55" s="48"/>
    </row>
    <row r="56" spans="1:21" ht="31.5" customHeight="1" thickBot="1" x14ac:dyDescent="0.2">
      <c r="A56" s="48"/>
      <c r="B56" s="76"/>
      <c r="C56" s="77"/>
      <c r="D56" s="77"/>
      <c r="E56" s="78"/>
      <c r="F56" s="78"/>
      <c r="G56" s="78"/>
      <c r="H56" s="78"/>
      <c r="I56" s="78"/>
      <c r="J56" s="79" t="s">
        <v>2</v>
      </c>
      <c r="K56" s="80" t="s">
        <v>575</v>
      </c>
      <c r="L56" s="81" t="s">
        <v>576</v>
      </c>
      <c r="M56" s="81" t="s">
        <v>577</v>
      </c>
      <c r="N56" s="81" t="s">
        <v>578</v>
      </c>
      <c r="O56" s="82" t="s">
        <v>579</v>
      </c>
      <c r="P56" s="48"/>
      <c r="Q56" s="48"/>
      <c r="R56" s="48"/>
      <c r="S56" s="48"/>
      <c r="T56" s="48"/>
      <c r="U56" s="48"/>
    </row>
    <row r="57" spans="1:21" ht="31.5" customHeight="1" x14ac:dyDescent="0.15">
      <c r="B57" s="1230" t="s">
        <v>25</v>
      </c>
      <c r="C57" s="1231"/>
      <c r="D57" s="1234" t="s">
        <v>26</v>
      </c>
      <c r="E57" s="1235"/>
      <c r="F57" s="1235"/>
      <c r="G57" s="1235"/>
      <c r="H57" s="1235"/>
      <c r="I57" s="1235"/>
      <c r="J57" s="1236"/>
      <c r="K57" s="83"/>
      <c r="L57" s="84"/>
      <c r="M57" s="84"/>
      <c r="N57" s="84"/>
      <c r="O57" s="85"/>
    </row>
    <row r="58" spans="1:21" ht="31.5" customHeight="1" thickBot="1" x14ac:dyDescent="0.2">
      <c r="B58" s="1232"/>
      <c r="C58" s="1233"/>
      <c r="D58" s="1237" t="s">
        <v>27</v>
      </c>
      <c r="E58" s="1238"/>
      <c r="F58" s="1238"/>
      <c r="G58" s="1238"/>
      <c r="H58" s="1238"/>
      <c r="I58" s="1238"/>
      <c r="J58" s="1239"/>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ystZuKKDE1iV5kiIEmQsHqawnM+b0Bgzvlh4DaIdSHPMa6XOpXXCjh9YsBJOxJFga/1upsadkHZ/eWQRy3q/XA==" saltValue="eIFPXLaMSKK8sWEw1rmQvg=="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8"/>
  <sheetViews>
    <sheetView zoomScale="60" zoomScaleNormal="60" workbookViewId="0"/>
  </sheetViews>
  <sheetFormatPr defaultColWidth="0" defaultRowHeight="13.5" customHeight="1" zeroHeight="1" x14ac:dyDescent="0.15"/>
  <cols>
    <col min="1" max="1" width="6.375" style="93" customWidth="1"/>
    <col min="2" max="3" width="12.375" style="93" customWidth="1"/>
    <col min="4" max="4" width="11.375" style="93" customWidth="1"/>
    <col min="5" max="8" width="10.375" style="93" customWidth="1"/>
    <col min="9" max="13" width="16.375" style="93" customWidth="1"/>
    <col min="14" max="19" width="12.37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560</v>
      </c>
      <c r="J40" s="100" t="s">
        <v>561</v>
      </c>
      <c r="K40" s="100" t="s">
        <v>562</v>
      </c>
      <c r="L40" s="100" t="s">
        <v>563</v>
      </c>
      <c r="M40" s="101" t="s">
        <v>564</v>
      </c>
    </row>
    <row r="41" spans="2:13" ht="27.75" customHeight="1" x14ac:dyDescent="0.15">
      <c r="B41" s="1240" t="s">
        <v>30</v>
      </c>
      <c r="C41" s="1241"/>
      <c r="D41" s="102"/>
      <c r="E41" s="1246" t="s">
        <v>31</v>
      </c>
      <c r="F41" s="1246"/>
      <c r="G41" s="1246"/>
      <c r="H41" s="1247"/>
      <c r="I41" s="103">
        <v>1914</v>
      </c>
      <c r="J41" s="104">
        <v>1997</v>
      </c>
      <c r="K41" s="104">
        <v>2077</v>
      </c>
      <c r="L41" s="104">
        <v>1943</v>
      </c>
      <c r="M41" s="105">
        <v>1930</v>
      </c>
    </row>
    <row r="42" spans="2:13" ht="27.75" customHeight="1" x14ac:dyDescent="0.15">
      <c r="B42" s="1242"/>
      <c r="C42" s="1243"/>
      <c r="D42" s="106"/>
      <c r="E42" s="1248" t="s">
        <v>32</v>
      </c>
      <c r="F42" s="1248"/>
      <c r="G42" s="1248"/>
      <c r="H42" s="1249"/>
      <c r="I42" s="107" t="s">
        <v>518</v>
      </c>
      <c r="J42" s="108" t="s">
        <v>518</v>
      </c>
      <c r="K42" s="108" t="s">
        <v>518</v>
      </c>
      <c r="L42" s="108" t="s">
        <v>518</v>
      </c>
      <c r="M42" s="109" t="s">
        <v>518</v>
      </c>
    </row>
    <row r="43" spans="2:13" ht="27.75" customHeight="1" x14ac:dyDescent="0.15">
      <c r="B43" s="1242"/>
      <c r="C43" s="1243"/>
      <c r="D43" s="106"/>
      <c r="E43" s="1248" t="s">
        <v>33</v>
      </c>
      <c r="F43" s="1248"/>
      <c r="G43" s="1248"/>
      <c r="H43" s="1249"/>
      <c r="I43" s="107">
        <v>80</v>
      </c>
      <c r="J43" s="108">
        <v>76</v>
      </c>
      <c r="K43" s="108">
        <v>70</v>
      </c>
      <c r="L43" s="108">
        <v>68</v>
      </c>
      <c r="M43" s="109">
        <v>56</v>
      </c>
    </row>
    <row r="44" spans="2:13" ht="27.75" customHeight="1" x14ac:dyDescent="0.15">
      <c r="B44" s="1242"/>
      <c r="C44" s="1243"/>
      <c r="D44" s="106"/>
      <c r="E44" s="1248" t="s">
        <v>34</v>
      </c>
      <c r="F44" s="1248"/>
      <c r="G44" s="1248"/>
      <c r="H44" s="1249"/>
      <c r="I44" s="107" t="s">
        <v>518</v>
      </c>
      <c r="J44" s="108" t="s">
        <v>518</v>
      </c>
      <c r="K44" s="108" t="s">
        <v>518</v>
      </c>
      <c r="L44" s="108" t="s">
        <v>518</v>
      </c>
      <c r="M44" s="109" t="s">
        <v>518</v>
      </c>
    </row>
    <row r="45" spans="2:13" ht="27.75" customHeight="1" x14ac:dyDescent="0.15">
      <c r="B45" s="1242"/>
      <c r="C45" s="1243"/>
      <c r="D45" s="106"/>
      <c r="E45" s="1248" t="s">
        <v>35</v>
      </c>
      <c r="F45" s="1248"/>
      <c r="G45" s="1248"/>
      <c r="H45" s="1249"/>
      <c r="I45" s="107">
        <v>119</v>
      </c>
      <c r="J45" s="108">
        <v>87</v>
      </c>
      <c r="K45" s="108">
        <v>91</v>
      </c>
      <c r="L45" s="108">
        <v>55</v>
      </c>
      <c r="M45" s="109">
        <v>9</v>
      </c>
    </row>
    <row r="46" spans="2:13" ht="27.75" customHeight="1" x14ac:dyDescent="0.15">
      <c r="B46" s="1242"/>
      <c r="C46" s="1243"/>
      <c r="D46" s="110"/>
      <c r="E46" s="1248" t="s">
        <v>36</v>
      </c>
      <c r="F46" s="1248"/>
      <c r="G46" s="1248"/>
      <c r="H46" s="1249"/>
      <c r="I46" s="107" t="s">
        <v>518</v>
      </c>
      <c r="J46" s="108" t="s">
        <v>518</v>
      </c>
      <c r="K46" s="108" t="s">
        <v>518</v>
      </c>
      <c r="L46" s="108" t="s">
        <v>518</v>
      </c>
      <c r="M46" s="109" t="s">
        <v>518</v>
      </c>
    </row>
    <row r="47" spans="2:13" ht="27.75" customHeight="1" x14ac:dyDescent="0.15">
      <c r="B47" s="1242"/>
      <c r="C47" s="1243"/>
      <c r="D47" s="111"/>
      <c r="E47" s="1250" t="s">
        <v>37</v>
      </c>
      <c r="F47" s="1251"/>
      <c r="G47" s="1251"/>
      <c r="H47" s="1252"/>
      <c r="I47" s="107" t="s">
        <v>518</v>
      </c>
      <c r="J47" s="108" t="s">
        <v>518</v>
      </c>
      <c r="K47" s="108" t="s">
        <v>518</v>
      </c>
      <c r="L47" s="108" t="s">
        <v>518</v>
      </c>
      <c r="M47" s="109" t="s">
        <v>518</v>
      </c>
    </row>
    <row r="48" spans="2:13" ht="27.75" customHeight="1" x14ac:dyDescent="0.15">
      <c r="B48" s="1242"/>
      <c r="C48" s="1243"/>
      <c r="D48" s="106"/>
      <c r="E48" s="1248" t="s">
        <v>38</v>
      </c>
      <c r="F48" s="1248"/>
      <c r="G48" s="1248"/>
      <c r="H48" s="1249"/>
      <c r="I48" s="107" t="s">
        <v>518</v>
      </c>
      <c r="J48" s="108" t="s">
        <v>518</v>
      </c>
      <c r="K48" s="108" t="s">
        <v>518</v>
      </c>
      <c r="L48" s="108" t="s">
        <v>518</v>
      </c>
      <c r="M48" s="109" t="s">
        <v>518</v>
      </c>
    </row>
    <row r="49" spans="2:13" ht="27.75" customHeight="1" x14ac:dyDescent="0.15">
      <c r="B49" s="1244"/>
      <c r="C49" s="1245"/>
      <c r="D49" s="106"/>
      <c r="E49" s="1248" t="s">
        <v>39</v>
      </c>
      <c r="F49" s="1248"/>
      <c r="G49" s="1248"/>
      <c r="H49" s="1249"/>
      <c r="I49" s="107" t="s">
        <v>518</v>
      </c>
      <c r="J49" s="108" t="s">
        <v>518</v>
      </c>
      <c r="K49" s="108" t="s">
        <v>518</v>
      </c>
      <c r="L49" s="108" t="s">
        <v>518</v>
      </c>
      <c r="M49" s="109" t="s">
        <v>518</v>
      </c>
    </row>
    <row r="50" spans="2:13" ht="27.75" customHeight="1" x14ac:dyDescent="0.15">
      <c r="B50" s="1253" t="s">
        <v>40</v>
      </c>
      <c r="C50" s="1254"/>
      <c r="D50" s="112"/>
      <c r="E50" s="1248" t="s">
        <v>41</v>
      </c>
      <c r="F50" s="1248"/>
      <c r="G50" s="1248"/>
      <c r="H50" s="1249"/>
      <c r="I50" s="107">
        <v>2689</v>
      </c>
      <c r="J50" s="108">
        <v>2910</v>
      </c>
      <c r="K50" s="108">
        <v>3104</v>
      </c>
      <c r="L50" s="108">
        <v>3044</v>
      </c>
      <c r="M50" s="109">
        <v>2750</v>
      </c>
    </row>
    <row r="51" spans="2:13" ht="27.75" customHeight="1" x14ac:dyDescent="0.15">
      <c r="B51" s="1242"/>
      <c r="C51" s="1243"/>
      <c r="D51" s="106"/>
      <c r="E51" s="1248" t="s">
        <v>42</v>
      </c>
      <c r="F51" s="1248"/>
      <c r="G51" s="1248"/>
      <c r="H51" s="1249"/>
      <c r="I51" s="107" t="s">
        <v>518</v>
      </c>
      <c r="J51" s="108" t="s">
        <v>518</v>
      </c>
      <c r="K51" s="108" t="s">
        <v>518</v>
      </c>
      <c r="L51" s="108" t="s">
        <v>518</v>
      </c>
      <c r="M51" s="109" t="s">
        <v>518</v>
      </c>
    </row>
    <row r="52" spans="2:13" ht="27.75" customHeight="1" x14ac:dyDescent="0.15">
      <c r="B52" s="1244"/>
      <c r="C52" s="1245"/>
      <c r="D52" s="106"/>
      <c r="E52" s="1248" t="s">
        <v>43</v>
      </c>
      <c r="F52" s="1248"/>
      <c r="G52" s="1248"/>
      <c r="H52" s="1249"/>
      <c r="I52" s="107">
        <v>1258</v>
      </c>
      <c r="J52" s="108">
        <v>1188</v>
      </c>
      <c r="K52" s="108">
        <v>1469</v>
      </c>
      <c r="L52" s="108">
        <v>1499</v>
      </c>
      <c r="M52" s="109">
        <v>1561</v>
      </c>
    </row>
    <row r="53" spans="2:13" ht="27.75" customHeight="1" thickBot="1" x14ac:dyDescent="0.2">
      <c r="B53" s="1255" t="s">
        <v>44</v>
      </c>
      <c r="C53" s="1256"/>
      <c r="D53" s="113"/>
      <c r="E53" s="1257" t="s">
        <v>45</v>
      </c>
      <c r="F53" s="1257"/>
      <c r="G53" s="1257"/>
      <c r="H53" s="1258"/>
      <c r="I53" s="114">
        <v>-1834</v>
      </c>
      <c r="J53" s="115">
        <v>-1937</v>
      </c>
      <c r="K53" s="115">
        <v>-2335</v>
      </c>
      <c r="L53" s="115">
        <v>-2478</v>
      </c>
      <c r="M53" s="116">
        <v>-2316</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sheetData>
  <sheetProtection algorithmName="SHA-512" hashValue="4DOGyP3o8UPQHD6s3817+V7c8symKJCiWCZgu8u34zivXQAk474Uag00Zazi4lihv5l/NrZJtQDpGxAiuHUQyw==" saltValue="G+okPdaIbYXCVvK9RP9Ou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topLeftCell="A55" zoomScale="60" zoomScaleNormal="6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562</v>
      </c>
      <c r="G54" s="125" t="s">
        <v>563</v>
      </c>
      <c r="H54" s="126" t="s">
        <v>564</v>
      </c>
    </row>
    <row r="55" spans="2:8" ht="52.5" customHeight="1" x14ac:dyDescent="0.15">
      <c r="B55" s="127"/>
      <c r="C55" s="1267" t="s">
        <v>48</v>
      </c>
      <c r="D55" s="1267"/>
      <c r="E55" s="1268"/>
      <c r="F55" s="128">
        <v>2142</v>
      </c>
      <c r="G55" s="128">
        <v>2091</v>
      </c>
      <c r="H55" s="129">
        <v>1801</v>
      </c>
    </row>
    <row r="56" spans="2:8" ht="52.5" customHeight="1" x14ac:dyDescent="0.15">
      <c r="B56" s="130"/>
      <c r="C56" s="1269" t="s">
        <v>49</v>
      </c>
      <c r="D56" s="1269"/>
      <c r="E56" s="1270"/>
      <c r="F56" s="131">
        <v>105</v>
      </c>
      <c r="G56" s="131">
        <v>105</v>
      </c>
      <c r="H56" s="132">
        <v>105</v>
      </c>
    </row>
    <row r="57" spans="2:8" ht="53.25" customHeight="1" x14ac:dyDescent="0.15">
      <c r="B57" s="130"/>
      <c r="C57" s="1271" t="s">
        <v>50</v>
      </c>
      <c r="D57" s="1271"/>
      <c r="E57" s="1272"/>
      <c r="F57" s="133">
        <v>857</v>
      </c>
      <c r="G57" s="133">
        <v>847</v>
      </c>
      <c r="H57" s="134">
        <v>843</v>
      </c>
    </row>
    <row r="58" spans="2:8" ht="45.75" customHeight="1" x14ac:dyDescent="0.15">
      <c r="B58" s="135"/>
      <c r="C58" s="1259" t="s">
        <v>584</v>
      </c>
      <c r="D58" s="1260"/>
      <c r="E58" s="1261"/>
      <c r="F58" s="136">
        <v>523</v>
      </c>
      <c r="G58" s="136">
        <v>523</v>
      </c>
      <c r="H58" s="137">
        <v>523</v>
      </c>
    </row>
    <row r="59" spans="2:8" ht="45.75" customHeight="1" x14ac:dyDescent="0.15">
      <c r="B59" s="135"/>
      <c r="C59" s="1259" t="s">
        <v>585</v>
      </c>
      <c r="D59" s="1260"/>
      <c r="E59" s="1261"/>
      <c r="F59" s="136">
        <v>33</v>
      </c>
      <c r="G59" s="136">
        <v>91</v>
      </c>
      <c r="H59" s="137">
        <v>98</v>
      </c>
    </row>
    <row r="60" spans="2:8" ht="45.75" customHeight="1" x14ac:dyDescent="0.15">
      <c r="B60" s="135"/>
      <c r="C60" s="1259" t="s">
        <v>586</v>
      </c>
      <c r="D60" s="1260"/>
      <c r="E60" s="1261"/>
      <c r="F60" s="136">
        <v>117</v>
      </c>
      <c r="G60" s="136">
        <v>99</v>
      </c>
      <c r="H60" s="137">
        <v>89</v>
      </c>
    </row>
    <row r="61" spans="2:8" ht="45.75" customHeight="1" x14ac:dyDescent="0.15">
      <c r="B61" s="135"/>
      <c r="C61" s="1259" t="s">
        <v>587</v>
      </c>
      <c r="D61" s="1260"/>
      <c r="E61" s="1261"/>
      <c r="F61" s="136">
        <v>61</v>
      </c>
      <c r="G61" s="136">
        <v>61</v>
      </c>
      <c r="H61" s="137">
        <v>61</v>
      </c>
    </row>
    <row r="62" spans="2:8" ht="45.75" customHeight="1" thickBot="1" x14ac:dyDescent="0.2">
      <c r="B62" s="138"/>
      <c r="C62" s="1262" t="s">
        <v>588</v>
      </c>
      <c r="D62" s="1263"/>
      <c r="E62" s="1264"/>
      <c r="F62" s="139">
        <v>55</v>
      </c>
      <c r="G62" s="139">
        <v>55</v>
      </c>
      <c r="H62" s="140">
        <v>55</v>
      </c>
    </row>
    <row r="63" spans="2:8" ht="52.5" customHeight="1" thickBot="1" x14ac:dyDescent="0.2">
      <c r="B63" s="141"/>
      <c r="C63" s="1265" t="s">
        <v>51</v>
      </c>
      <c r="D63" s="1265"/>
      <c r="E63" s="1266"/>
      <c r="F63" s="142">
        <v>3104</v>
      </c>
      <c r="G63" s="142">
        <v>3044</v>
      </c>
      <c r="H63" s="143">
        <v>2750</v>
      </c>
    </row>
    <row r="64" spans="2:8" ht="15" customHeight="1" x14ac:dyDescent="0.15"/>
  </sheetData>
  <sheetProtection algorithmName="SHA-512" hashValue="Xwofj0FBBpszN8xwA82lpZf/i/f82wgWZd7xvLtTDHJHOW/HBUUrX9eCSber6IB/OvmLQ2YzpwyDiiCSmH/2Vw==" saltValue="7Kr3tpjy1l2L1AHuBfdZ1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tabSelected="1" zoomScaleNormal="100" zoomScaleSheetLayoutView="55" workbookViewId="0">
      <selection activeCell="BC16" sqref="BC16"/>
    </sheetView>
  </sheetViews>
  <sheetFormatPr defaultColWidth="0" defaultRowHeight="13.5" customHeight="1" zeroHeight="1" x14ac:dyDescent="0.15"/>
  <cols>
    <col min="1" max="1" width="6.375" style="1275" customWidth="1"/>
    <col min="2" max="107" width="2.375" style="1275" customWidth="1"/>
    <col min="108" max="108" width="6.125" style="1283" customWidth="1"/>
    <col min="109" max="109" width="5.875" style="1282" customWidth="1"/>
    <col min="110" max="110" width="19.125" style="1275" hidden="1"/>
    <col min="111" max="115" width="12.625" style="1275" hidden="1"/>
    <col min="116" max="349" width="8.625" style="1275" hidden="1"/>
    <col min="350" max="355" width="14.875" style="1275" hidden="1"/>
    <col min="356" max="357" width="15.875" style="1275" hidden="1"/>
    <col min="358" max="363" width="16.125" style="1275" hidden="1"/>
    <col min="364" max="364" width="6.125" style="1275" hidden="1"/>
    <col min="365" max="365" width="3" style="1275" hidden="1"/>
    <col min="366" max="605" width="8.625" style="1275" hidden="1"/>
    <col min="606" max="611" width="14.875" style="1275" hidden="1"/>
    <col min="612" max="613" width="15.875" style="1275" hidden="1"/>
    <col min="614" max="619" width="16.125" style="1275" hidden="1"/>
    <col min="620" max="620" width="6.125" style="1275" hidden="1"/>
    <col min="621" max="621" width="3" style="1275" hidden="1"/>
    <col min="622" max="861" width="8.625" style="1275" hidden="1"/>
    <col min="862" max="867" width="14.875" style="1275" hidden="1"/>
    <col min="868" max="869" width="15.875" style="1275" hidden="1"/>
    <col min="870" max="875" width="16.125" style="1275" hidden="1"/>
    <col min="876" max="876" width="6.125" style="1275" hidden="1"/>
    <col min="877" max="877" width="3" style="1275" hidden="1"/>
    <col min="878" max="1117" width="8.625" style="1275" hidden="1"/>
    <col min="1118" max="1123" width="14.875" style="1275" hidden="1"/>
    <col min="1124" max="1125" width="15.875" style="1275" hidden="1"/>
    <col min="1126" max="1131" width="16.125" style="1275" hidden="1"/>
    <col min="1132" max="1132" width="6.125" style="1275" hidden="1"/>
    <col min="1133" max="1133" width="3" style="1275" hidden="1"/>
    <col min="1134" max="1373" width="8.625" style="1275" hidden="1"/>
    <col min="1374" max="1379" width="14.875" style="1275" hidden="1"/>
    <col min="1380" max="1381" width="15.875" style="1275" hidden="1"/>
    <col min="1382" max="1387" width="16.125" style="1275" hidden="1"/>
    <col min="1388" max="1388" width="6.125" style="1275" hidden="1"/>
    <col min="1389" max="1389" width="3" style="1275" hidden="1"/>
    <col min="1390" max="1629" width="8.625" style="1275" hidden="1"/>
    <col min="1630" max="1635" width="14.875" style="1275" hidden="1"/>
    <col min="1636" max="1637" width="15.875" style="1275" hidden="1"/>
    <col min="1638" max="1643" width="16.125" style="1275" hidden="1"/>
    <col min="1644" max="1644" width="6.125" style="1275" hidden="1"/>
    <col min="1645" max="1645" width="3" style="1275" hidden="1"/>
    <col min="1646" max="1885" width="8.625" style="1275" hidden="1"/>
    <col min="1886" max="1891" width="14.875" style="1275" hidden="1"/>
    <col min="1892" max="1893" width="15.875" style="1275" hidden="1"/>
    <col min="1894" max="1899" width="16.125" style="1275" hidden="1"/>
    <col min="1900" max="1900" width="6.125" style="1275" hidden="1"/>
    <col min="1901" max="1901" width="3" style="1275" hidden="1"/>
    <col min="1902" max="2141" width="8.625" style="1275" hidden="1"/>
    <col min="2142" max="2147" width="14.875" style="1275" hidden="1"/>
    <col min="2148" max="2149" width="15.875" style="1275" hidden="1"/>
    <col min="2150" max="2155" width="16.125" style="1275" hidden="1"/>
    <col min="2156" max="2156" width="6.125" style="1275" hidden="1"/>
    <col min="2157" max="2157" width="3" style="1275" hidden="1"/>
    <col min="2158" max="2397" width="8.625" style="1275" hidden="1"/>
    <col min="2398" max="2403" width="14.875" style="1275" hidden="1"/>
    <col min="2404" max="2405" width="15.875" style="1275" hidden="1"/>
    <col min="2406" max="2411" width="16.125" style="1275" hidden="1"/>
    <col min="2412" max="2412" width="6.125" style="1275" hidden="1"/>
    <col min="2413" max="2413" width="3" style="1275" hidden="1"/>
    <col min="2414" max="2653" width="8.625" style="1275" hidden="1"/>
    <col min="2654" max="2659" width="14.875" style="1275" hidden="1"/>
    <col min="2660" max="2661" width="15.875" style="1275" hidden="1"/>
    <col min="2662" max="2667" width="16.125" style="1275" hidden="1"/>
    <col min="2668" max="2668" width="6.125" style="1275" hidden="1"/>
    <col min="2669" max="2669" width="3" style="1275" hidden="1"/>
    <col min="2670" max="2909" width="8.625" style="1275" hidden="1"/>
    <col min="2910" max="2915" width="14.875" style="1275" hidden="1"/>
    <col min="2916" max="2917" width="15.875" style="1275" hidden="1"/>
    <col min="2918" max="2923" width="16.125" style="1275" hidden="1"/>
    <col min="2924" max="2924" width="6.125" style="1275" hidden="1"/>
    <col min="2925" max="2925" width="3" style="1275" hidden="1"/>
    <col min="2926" max="3165" width="8.625" style="1275" hidden="1"/>
    <col min="3166" max="3171" width="14.875" style="1275" hidden="1"/>
    <col min="3172" max="3173" width="15.875" style="1275" hidden="1"/>
    <col min="3174" max="3179" width="16.125" style="1275" hidden="1"/>
    <col min="3180" max="3180" width="6.125" style="1275" hidden="1"/>
    <col min="3181" max="3181" width="3" style="1275" hidden="1"/>
    <col min="3182" max="3421" width="8.625" style="1275" hidden="1"/>
    <col min="3422" max="3427" width="14.875" style="1275" hidden="1"/>
    <col min="3428" max="3429" width="15.875" style="1275" hidden="1"/>
    <col min="3430" max="3435" width="16.125" style="1275" hidden="1"/>
    <col min="3436" max="3436" width="6.125" style="1275" hidden="1"/>
    <col min="3437" max="3437" width="3" style="1275" hidden="1"/>
    <col min="3438" max="3677" width="8.625" style="1275" hidden="1"/>
    <col min="3678" max="3683" width="14.875" style="1275" hidden="1"/>
    <col min="3684" max="3685" width="15.875" style="1275" hidden="1"/>
    <col min="3686" max="3691" width="16.125" style="1275" hidden="1"/>
    <col min="3692" max="3692" width="6.125" style="1275" hidden="1"/>
    <col min="3693" max="3693" width="3" style="1275" hidden="1"/>
    <col min="3694" max="3933" width="8.625" style="1275" hidden="1"/>
    <col min="3934" max="3939" width="14.875" style="1275" hidden="1"/>
    <col min="3940" max="3941" width="15.875" style="1275" hidden="1"/>
    <col min="3942" max="3947" width="16.125" style="1275" hidden="1"/>
    <col min="3948" max="3948" width="6.125" style="1275" hidden="1"/>
    <col min="3949" max="3949" width="3" style="1275" hidden="1"/>
    <col min="3950" max="4189" width="8.625" style="1275" hidden="1"/>
    <col min="4190" max="4195" width="14.875" style="1275" hidden="1"/>
    <col min="4196" max="4197" width="15.875" style="1275" hidden="1"/>
    <col min="4198" max="4203" width="16.125" style="1275" hidden="1"/>
    <col min="4204" max="4204" width="6.125" style="1275" hidden="1"/>
    <col min="4205" max="4205" width="3" style="1275" hidden="1"/>
    <col min="4206" max="4445" width="8.625" style="1275" hidden="1"/>
    <col min="4446" max="4451" width="14.875" style="1275" hidden="1"/>
    <col min="4452" max="4453" width="15.875" style="1275" hidden="1"/>
    <col min="4454" max="4459" width="16.125" style="1275" hidden="1"/>
    <col min="4460" max="4460" width="6.125" style="1275" hidden="1"/>
    <col min="4461" max="4461" width="3" style="1275" hidden="1"/>
    <col min="4462" max="4701" width="8.625" style="1275" hidden="1"/>
    <col min="4702" max="4707" width="14.875" style="1275" hidden="1"/>
    <col min="4708" max="4709" width="15.875" style="1275" hidden="1"/>
    <col min="4710" max="4715" width="16.125" style="1275" hidden="1"/>
    <col min="4716" max="4716" width="6.125" style="1275" hidden="1"/>
    <col min="4717" max="4717" width="3" style="1275" hidden="1"/>
    <col min="4718" max="4957" width="8.625" style="1275" hidden="1"/>
    <col min="4958" max="4963" width="14.875" style="1275" hidden="1"/>
    <col min="4964" max="4965" width="15.875" style="1275" hidden="1"/>
    <col min="4966" max="4971" width="16.125" style="1275" hidden="1"/>
    <col min="4972" max="4972" width="6.125" style="1275" hidden="1"/>
    <col min="4973" max="4973" width="3" style="1275" hidden="1"/>
    <col min="4974" max="5213" width="8.625" style="1275" hidden="1"/>
    <col min="5214" max="5219" width="14.875" style="1275" hidden="1"/>
    <col min="5220" max="5221" width="15.875" style="1275" hidden="1"/>
    <col min="5222" max="5227" width="16.125" style="1275" hidden="1"/>
    <col min="5228" max="5228" width="6.125" style="1275" hidden="1"/>
    <col min="5229" max="5229" width="3" style="1275" hidden="1"/>
    <col min="5230" max="5469" width="8.625" style="1275" hidden="1"/>
    <col min="5470" max="5475" width="14.875" style="1275" hidden="1"/>
    <col min="5476" max="5477" width="15.875" style="1275" hidden="1"/>
    <col min="5478" max="5483" width="16.125" style="1275" hidden="1"/>
    <col min="5484" max="5484" width="6.125" style="1275" hidden="1"/>
    <col min="5485" max="5485" width="3" style="1275" hidden="1"/>
    <col min="5486" max="5725" width="8.625" style="1275" hidden="1"/>
    <col min="5726" max="5731" width="14.875" style="1275" hidden="1"/>
    <col min="5732" max="5733" width="15.875" style="1275" hidden="1"/>
    <col min="5734" max="5739" width="16.125" style="1275" hidden="1"/>
    <col min="5740" max="5740" width="6.125" style="1275" hidden="1"/>
    <col min="5741" max="5741" width="3" style="1275" hidden="1"/>
    <col min="5742" max="5981" width="8.625" style="1275" hidden="1"/>
    <col min="5982" max="5987" width="14.875" style="1275" hidden="1"/>
    <col min="5988" max="5989" width="15.875" style="1275" hidden="1"/>
    <col min="5990" max="5995" width="16.125" style="1275" hidden="1"/>
    <col min="5996" max="5996" width="6.125" style="1275" hidden="1"/>
    <col min="5997" max="5997" width="3" style="1275" hidden="1"/>
    <col min="5998" max="6237" width="8.625" style="1275" hidden="1"/>
    <col min="6238" max="6243" width="14.875" style="1275" hidden="1"/>
    <col min="6244" max="6245" width="15.875" style="1275" hidden="1"/>
    <col min="6246" max="6251" width="16.125" style="1275" hidden="1"/>
    <col min="6252" max="6252" width="6.125" style="1275" hidden="1"/>
    <col min="6253" max="6253" width="3" style="1275" hidden="1"/>
    <col min="6254" max="6493" width="8.625" style="1275" hidden="1"/>
    <col min="6494" max="6499" width="14.875" style="1275" hidden="1"/>
    <col min="6500" max="6501" width="15.875" style="1275" hidden="1"/>
    <col min="6502" max="6507" width="16.125" style="1275" hidden="1"/>
    <col min="6508" max="6508" width="6.125" style="1275" hidden="1"/>
    <col min="6509" max="6509" width="3" style="1275" hidden="1"/>
    <col min="6510" max="6749" width="8.625" style="1275" hidden="1"/>
    <col min="6750" max="6755" width="14.875" style="1275" hidden="1"/>
    <col min="6756" max="6757" width="15.875" style="1275" hidden="1"/>
    <col min="6758" max="6763" width="16.125" style="1275" hidden="1"/>
    <col min="6764" max="6764" width="6.125" style="1275" hidden="1"/>
    <col min="6765" max="6765" width="3" style="1275" hidden="1"/>
    <col min="6766" max="7005" width="8.625" style="1275" hidden="1"/>
    <col min="7006" max="7011" width="14.875" style="1275" hidden="1"/>
    <col min="7012" max="7013" width="15.875" style="1275" hidden="1"/>
    <col min="7014" max="7019" width="16.125" style="1275" hidden="1"/>
    <col min="7020" max="7020" width="6.125" style="1275" hidden="1"/>
    <col min="7021" max="7021" width="3" style="1275" hidden="1"/>
    <col min="7022" max="7261" width="8.625" style="1275" hidden="1"/>
    <col min="7262" max="7267" width="14.875" style="1275" hidden="1"/>
    <col min="7268" max="7269" width="15.875" style="1275" hidden="1"/>
    <col min="7270" max="7275" width="16.125" style="1275" hidden="1"/>
    <col min="7276" max="7276" width="6.125" style="1275" hidden="1"/>
    <col min="7277" max="7277" width="3" style="1275" hidden="1"/>
    <col min="7278" max="7517" width="8.625" style="1275" hidden="1"/>
    <col min="7518" max="7523" width="14.875" style="1275" hidden="1"/>
    <col min="7524" max="7525" width="15.875" style="1275" hidden="1"/>
    <col min="7526" max="7531" width="16.125" style="1275" hidden="1"/>
    <col min="7532" max="7532" width="6.125" style="1275" hidden="1"/>
    <col min="7533" max="7533" width="3" style="1275" hidden="1"/>
    <col min="7534" max="7773" width="8.625" style="1275" hidden="1"/>
    <col min="7774" max="7779" width="14.875" style="1275" hidden="1"/>
    <col min="7780" max="7781" width="15.875" style="1275" hidden="1"/>
    <col min="7782" max="7787" width="16.125" style="1275" hidden="1"/>
    <col min="7788" max="7788" width="6.125" style="1275" hidden="1"/>
    <col min="7789" max="7789" width="3" style="1275" hidden="1"/>
    <col min="7790" max="8029" width="8.625" style="1275" hidden="1"/>
    <col min="8030" max="8035" width="14.875" style="1275" hidden="1"/>
    <col min="8036" max="8037" width="15.875" style="1275" hidden="1"/>
    <col min="8038" max="8043" width="16.125" style="1275" hidden="1"/>
    <col min="8044" max="8044" width="6.125" style="1275" hidden="1"/>
    <col min="8045" max="8045" width="3" style="1275" hidden="1"/>
    <col min="8046" max="8285" width="8.625" style="1275" hidden="1"/>
    <col min="8286" max="8291" width="14.875" style="1275" hidden="1"/>
    <col min="8292" max="8293" width="15.875" style="1275" hidden="1"/>
    <col min="8294" max="8299" width="16.125" style="1275" hidden="1"/>
    <col min="8300" max="8300" width="6.125" style="1275" hidden="1"/>
    <col min="8301" max="8301" width="3" style="1275" hidden="1"/>
    <col min="8302" max="8541" width="8.625" style="1275" hidden="1"/>
    <col min="8542" max="8547" width="14.875" style="1275" hidden="1"/>
    <col min="8548" max="8549" width="15.875" style="1275" hidden="1"/>
    <col min="8550" max="8555" width="16.125" style="1275" hidden="1"/>
    <col min="8556" max="8556" width="6.125" style="1275" hidden="1"/>
    <col min="8557" max="8557" width="3" style="1275" hidden="1"/>
    <col min="8558" max="8797" width="8.625" style="1275" hidden="1"/>
    <col min="8798" max="8803" width="14.875" style="1275" hidden="1"/>
    <col min="8804" max="8805" width="15.875" style="1275" hidden="1"/>
    <col min="8806" max="8811" width="16.125" style="1275" hidden="1"/>
    <col min="8812" max="8812" width="6.125" style="1275" hidden="1"/>
    <col min="8813" max="8813" width="3" style="1275" hidden="1"/>
    <col min="8814" max="9053" width="8.625" style="1275" hidden="1"/>
    <col min="9054" max="9059" width="14.875" style="1275" hidden="1"/>
    <col min="9060" max="9061" width="15.875" style="1275" hidden="1"/>
    <col min="9062" max="9067" width="16.125" style="1275" hidden="1"/>
    <col min="9068" max="9068" width="6.125" style="1275" hidden="1"/>
    <col min="9069" max="9069" width="3" style="1275" hidden="1"/>
    <col min="9070" max="9309" width="8.625" style="1275" hidden="1"/>
    <col min="9310" max="9315" width="14.875" style="1275" hidden="1"/>
    <col min="9316" max="9317" width="15.875" style="1275" hidden="1"/>
    <col min="9318" max="9323" width="16.125" style="1275" hidden="1"/>
    <col min="9324" max="9324" width="6.125" style="1275" hidden="1"/>
    <col min="9325" max="9325" width="3" style="1275" hidden="1"/>
    <col min="9326" max="9565" width="8.625" style="1275" hidden="1"/>
    <col min="9566" max="9571" width="14.875" style="1275" hidden="1"/>
    <col min="9572" max="9573" width="15.875" style="1275" hidden="1"/>
    <col min="9574" max="9579" width="16.125" style="1275" hidden="1"/>
    <col min="9580" max="9580" width="6.125" style="1275" hidden="1"/>
    <col min="9581" max="9581" width="3" style="1275" hidden="1"/>
    <col min="9582" max="9821" width="8.625" style="1275" hidden="1"/>
    <col min="9822" max="9827" width="14.875" style="1275" hidden="1"/>
    <col min="9828" max="9829" width="15.875" style="1275" hidden="1"/>
    <col min="9830" max="9835" width="16.125" style="1275" hidden="1"/>
    <col min="9836" max="9836" width="6.125" style="1275" hidden="1"/>
    <col min="9837" max="9837" width="3" style="1275" hidden="1"/>
    <col min="9838" max="10077" width="8.625" style="1275" hidden="1"/>
    <col min="10078" max="10083" width="14.875" style="1275" hidden="1"/>
    <col min="10084" max="10085" width="15.875" style="1275" hidden="1"/>
    <col min="10086" max="10091" width="16.125" style="1275" hidden="1"/>
    <col min="10092" max="10092" width="6.125" style="1275" hidden="1"/>
    <col min="10093" max="10093" width="3" style="1275" hidden="1"/>
    <col min="10094" max="10333" width="8.625" style="1275" hidden="1"/>
    <col min="10334" max="10339" width="14.875" style="1275" hidden="1"/>
    <col min="10340" max="10341" width="15.875" style="1275" hidden="1"/>
    <col min="10342" max="10347" width="16.125" style="1275" hidden="1"/>
    <col min="10348" max="10348" width="6.125" style="1275" hidden="1"/>
    <col min="10349" max="10349" width="3" style="1275" hidden="1"/>
    <col min="10350" max="10589" width="8.625" style="1275" hidden="1"/>
    <col min="10590" max="10595" width="14.875" style="1275" hidden="1"/>
    <col min="10596" max="10597" width="15.875" style="1275" hidden="1"/>
    <col min="10598" max="10603" width="16.125" style="1275" hidden="1"/>
    <col min="10604" max="10604" width="6.125" style="1275" hidden="1"/>
    <col min="10605" max="10605" width="3" style="1275" hidden="1"/>
    <col min="10606" max="10845" width="8.625" style="1275" hidden="1"/>
    <col min="10846" max="10851" width="14.875" style="1275" hidden="1"/>
    <col min="10852" max="10853" width="15.875" style="1275" hidden="1"/>
    <col min="10854" max="10859" width="16.125" style="1275" hidden="1"/>
    <col min="10860" max="10860" width="6.125" style="1275" hidden="1"/>
    <col min="10861" max="10861" width="3" style="1275" hidden="1"/>
    <col min="10862" max="11101" width="8.625" style="1275" hidden="1"/>
    <col min="11102" max="11107" width="14.875" style="1275" hidden="1"/>
    <col min="11108" max="11109" width="15.875" style="1275" hidden="1"/>
    <col min="11110" max="11115" width="16.125" style="1275" hidden="1"/>
    <col min="11116" max="11116" width="6.125" style="1275" hidden="1"/>
    <col min="11117" max="11117" width="3" style="1275" hidden="1"/>
    <col min="11118" max="11357" width="8.625" style="1275" hidden="1"/>
    <col min="11358" max="11363" width="14.875" style="1275" hidden="1"/>
    <col min="11364" max="11365" width="15.875" style="1275" hidden="1"/>
    <col min="11366" max="11371" width="16.125" style="1275" hidden="1"/>
    <col min="11372" max="11372" width="6.125" style="1275" hidden="1"/>
    <col min="11373" max="11373" width="3" style="1275" hidden="1"/>
    <col min="11374" max="11613" width="8.625" style="1275" hidden="1"/>
    <col min="11614" max="11619" width="14.875" style="1275" hidden="1"/>
    <col min="11620" max="11621" width="15.875" style="1275" hidden="1"/>
    <col min="11622" max="11627" width="16.125" style="1275" hidden="1"/>
    <col min="11628" max="11628" width="6.125" style="1275" hidden="1"/>
    <col min="11629" max="11629" width="3" style="1275" hidden="1"/>
    <col min="11630" max="11869" width="8.625" style="1275" hidden="1"/>
    <col min="11870" max="11875" width="14.875" style="1275" hidden="1"/>
    <col min="11876" max="11877" width="15.875" style="1275" hidden="1"/>
    <col min="11878" max="11883" width="16.125" style="1275" hidden="1"/>
    <col min="11884" max="11884" width="6.125" style="1275" hidden="1"/>
    <col min="11885" max="11885" width="3" style="1275" hidden="1"/>
    <col min="11886" max="12125" width="8.625" style="1275" hidden="1"/>
    <col min="12126" max="12131" width="14.875" style="1275" hidden="1"/>
    <col min="12132" max="12133" width="15.875" style="1275" hidden="1"/>
    <col min="12134" max="12139" width="16.125" style="1275" hidden="1"/>
    <col min="12140" max="12140" width="6.125" style="1275" hidden="1"/>
    <col min="12141" max="12141" width="3" style="1275" hidden="1"/>
    <col min="12142" max="12381" width="8.625" style="1275" hidden="1"/>
    <col min="12382" max="12387" width="14.875" style="1275" hidden="1"/>
    <col min="12388" max="12389" width="15.875" style="1275" hidden="1"/>
    <col min="12390" max="12395" width="16.125" style="1275" hidden="1"/>
    <col min="12396" max="12396" width="6.125" style="1275" hidden="1"/>
    <col min="12397" max="12397" width="3" style="1275" hidden="1"/>
    <col min="12398" max="12637" width="8.625" style="1275" hidden="1"/>
    <col min="12638" max="12643" width="14.875" style="1275" hidden="1"/>
    <col min="12644" max="12645" width="15.875" style="1275" hidden="1"/>
    <col min="12646" max="12651" width="16.125" style="1275" hidden="1"/>
    <col min="12652" max="12652" width="6.125" style="1275" hidden="1"/>
    <col min="12653" max="12653" width="3" style="1275" hidden="1"/>
    <col min="12654" max="12893" width="8.625" style="1275" hidden="1"/>
    <col min="12894" max="12899" width="14.875" style="1275" hidden="1"/>
    <col min="12900" max="12901" width="15.875" style="1275" hidden="1"/>
    <col min="12902" max="12907" width="16.125" style="1275" hidden="1"/>
    <col min="12908" max="12908" width="6.125" style="1275" hidden="1"/>
    <col min="12909" max="12909" width="3" style="1275" hidden="1"/>
    <col min="12910" max="13149" width="8.625" style="1275" hidden="1"/>
    <col min="13150" max="13155" width="14.875" style="1275" hidden="1"/>
    <col min="13156" max="13157" width="15.875" style="1275" hidden="1"/>
    <col min="13158" max="13163" width="16.125" style="1275" hidden="1"/>
    <col min="13164" max="13164" width="6.125" style="1275" hidden="1"/>
    <col min="13165" max="13165" width="3" style="1275" hidden="1"/>
    <col min="13166" max="13405" width="8.625" style="1275" hidden="1"/>
    <col min="13406" max="13411" width="14.875" style="1275" hidden="1"/>
    <col min="13412" max="13413" width="15.875" style="1275" hidden="1"/>
    <col min="13414" max="13419" width="16.125" style="1275" hidden="1"/>
    <col min="13420" max="13420" width="6.125" style="1275" hidden="1"/>
    <col min="13421" max="13421" width="3" style="1275" hidden="1"/>
    <col min="13422" max="13661" width="8.625" style="1275" hidden="1"/>
    <col min="13662" max="13667" width="14.875" style="1275" hidden="1"/>
    <col min="13668" max="13669" width="15.875" style="1275" hidden="1"/>
    <col min="13670" max="13675" width="16.125" style="1275" hidden="1"/>
    <col min="13676" max="13676" width="6.125" style="1275" hidden="1"/>
    <col min="13677" max="13677" width="3" style="1275" hidden="1"/>
    <col min="13678" max="13917" width="8.625" style="1275" hidden="1"/>
    <col min="13918" max="13923" width="14.875" style="1275" hidden="1"/>
    <col min="13924" max="13925" width="15.875" style="1275" hidden="1"/>
    <col min="13926" max="13931" width="16.125" style="1275" hidden="1"/>
    <col min="13932" max="13932" width="6.125" style="1275" hidden="1"/>
    <col min="13933" max="13933" width="3" style="1275" hidden="1"/>
    <col min="13934" max="14173" width="8.625" style="1275" hidden="1"/>
    <col min="14174" max="14179" width="14.875" style="1275" hidden="1"/>
    <col min="14180" max="14181" width="15.875" style="1275" hidden="1"/>
    <col min="14182" max="14187" width="16.125" style="1275" hidden="1"/>
    <col min="14188" max="14188" width="6.125" style="1275" hidden="1"/>
    <col min="14189" max="14189" width="3" style="1275" hidden="1"/>
    <col min="14190" max="14429" width="8.625" style="1275" hidden="1"/>
    <col min="14430" max="14435" width="14.875" style="1275" hidden="1"/>
    <col min="14436" max="14437" width="15.875" style="1275" hidden="1"/>
    <col min="14438" max="14443" width="16.125" style="1275" hidden="1"/>
    <col min="14444" max="14444" width="6.125" style="1275" hidden="1"/>
    <col min="14445" max="14445" width="3" style="1275" hidden="1"/>
    <col min="14446" max="14685" width="8.625" style="1275" hidden="1"/>
    <col min="14686" max="14691" width="14.875" style="1275" hidden="1"/>
    <col min="14692" max="14693" width="15.875" style="1275" hidden="1"/>
    <col min="14694" max="14699" width="16.125" style="1275" hidden="1"/>
    <col min="14700" max="14700" width="6.125" style="1275" hidden="1"/>
    <col min="14701" max="14701" width="3" style="1275" hidden="1"/>
    <col min="14702" max="14941" width="8.625" style="1275" hidden="1"/>
    <col min="14942" max="14947" width="14.875" style="1275" hidden="1"/>
    <col min="14948" max="14949" width="15.875" style="1275" hidden="1"/>
    <col min="14950" max="14955" width="16.125" style="1275" hidden="1"/>
    <col min="14956" max="14956" width="6.125" style="1275" hidden="1"/>
    <col min="14957" max="14957" width="3" style="1275" hidden="1"/>
    <col min="14958" max="15197" width="8.625" style="1275" hidden="1"/>
    <col min="15198" max="15203" width="14.875" style="1275" hidden="1"/>
    <col min="15204" max="15205" width="15.875" style="1275" hidden="1"/>
    <col min="15206" max="15211" width="16.125" style="1275" hidden="1"/>
    <col min="15212" max="15212" width="6.125" style="1275" hidden="1"/>
    <col min="15213" max="15213" width="3" style="1275" hidden="1"/>
    <col min="15214" max="15453" width="8.625" style="1275" hidden="1"/>
    <col min="15454" max="15459" width="14.875" style="1275" hidden="1"/>
    <col min="15460" max="15461" width="15.875" style="1275" hidden="1"/>
    <col min="15462" max="15467" width="16.125" style="1275" hidden="1"/>
    <col min="15468" max="15468" width="6.125" style="1275" hidden="1"/>
    <col min="15469" max="15469" width="3" style="1275" hidden="1"/>
    <col min="15470" max="15709" width="8.625" style="1275" hidden="1"/>
    <col min="15710" max="15715" width="14.875" style="1275" hidden="1"/>
    <col min="15716" max="15717" width="15.875" style="1275" hidden="1"/>
    <col min="15718" max="15723" width="16.125" style="1275" hidden="1"/>
    <col min="15724" max="15724" width="6.125" style="1275" hidden="1"/>
    <col min="15725" max="15725" width="3" style="1275" hidden="1"/>
    <col min="15726" max="15965" width="8.625" style="1275" hidden="1"/>
    <col min="15966" max="15971" width="14.875" style="1275" hidden="1"/>
    <col min="15972" max="15973" width="15.875" style="1275" hidden="1"/>
    <col min="15974" max="15979" width="16.125" style="1275" hidden="1"/>
    <col min="15980" max="15980" width="6.125" style="1275" hidden="1"/>
    <col min="15981" max="15981" width="3" style="1275" hidden="1"/>
    <col min="15982" max="16221" width="8.625" style="1275" hidden="1"/>
    <col min="16222" max="16227" width="14.875" style="1275" hidden="1"/>
    <col min="16228" max="16229" width="15.875" style="1275" hidden="1"/>
    <col min="16230" max="16235" width="16.125" style="1275" hidden="1"/>
    <col min="16236" max="16236" width="6.125" style="1275" hidden="1"/>
    <col min="16237" max="16237" width="3" style="1275" hidden="1"/>
    <col min="16238" max="16384" width="8.625" style="1275" hidden="1"/>
  </cols>
  <sheetData>
    <row r="1" spans="1:143" ht="42.75" customHeight="1" x14ac:dyDescent="0.15">
      <c r="A1" s="1273"/>
      <c r="B1" s="1274"/>
      <c r="DD1" s="1275"/>
      <c r="DE1" s="1275"/>
    </row>
    <row r="2" spans="1:143" ht="25.5" customHeight="1" x14ac:dyDescent="0.15">
      <c r="A2" s="1276"/>
      <c r="C2" s="1276"/>
      <c r="O2" s="1276"/>
      <c r="P2" s="1276"/>
      <c r="Q2" s="1276"/>
      <c r="R2" s="1276"/>
      <c r="S2" s="1276"/>
      <c r="T2" s="1276"/>
      <c r="U2" s="1276"/>
      <c r="V2" s="1276"/>
      <c r="W2" s="1276"/>
      <c r="X2" s="1276"/>
      <c r="Y2" s="1276"/>
      <c r="Z2" s="1276"/>
      <c r="AA2" s="1276"/>
      <c r="AB2" s="1276"/>
      <c r="AC2" s="1276"/>
      <c r="AD2" s="1276"/>
      <c r="AE2" s="1276"/>
      <c r="AF2" s="1276"/>
      <c r="AG2" s="1276"/>
      <c r="AH2" s="1276"/>
      <c r="AI2" s="1276"/>
      <c r="AU2" s="1276"/>
      <c r="BG2" s="1276"/>
      <c r="BS2" s="1276"/>
      <c r="CE2" s="1276"/>
      <c r="CQ2" s="1276"/>
      <c r="DD2" s="1275"/>
      <c r="DE2" s="1275"/>
    </row>
    <row r="3" spans="1:143" ht="25.5" customHeight="1" x14ac:dyDescent="0.15">
      <c r="A3" s="1276"/>
      <c r="C3" s="1276"/>
      <c r="O3" s="1276"/>
      <c r="P3" s="1276"/>
      <c r="Q3" s="1276"/>
      <c r="R3" s="1276"/>
      <c r="S3" s="1276"/>
      <c r="T3" s="1276"/>
      <c r="U3" s="1276"/>
      <c r="V3" s="1276"/>
      <c r="W3" s="1276"/>
      <c r="X3" s="1276"/>
      <c r="Y3" s="1276"/>
      <c r="Z3" s="1276"/>
      <c r="AA3" s="1276"/>
      <c r="AB3" s="1276"/>
      <c r="AC3" s="1276"/>
      <c r="AD3" s="1276"/>
      <c r="AE3" s="1276"/>
      <c r="AF3" s="1276"/>
      <c r="AG3" s="1276"/>
      <c r="AH3" s="1276"/>
      <c r="AI3" s="1276"/>
      <c r="AU3" s="1276"/>
      <c r="BG3" s="1276"/>
      <c r="BS3" s="1276"/>
      <c r="CE3" s="1276"/>
      <c r="CQ3" s="1276"/>
      <c r="DD3" s="1275"/>
      <c r="DE3" s="1275"/>
    </row>
    <row r="4" spans="1:143" s="292" customFormat="1" x14ac:dyDescent="0.15">
      <c r="A4" s="1276"/>
      <c r="B4" s="1276"/>
      <c r="C4" s="1276"/>
      <c r="D4" s="1276"/>
      <c r="E4" s="1276"/>
      <c r="F4" s="1276"/>
      <c r="G4" s="1276"/>
      <c r="H4" s="1276"/>
      <c r="I4" s="1276"/>
      <c r="J4" s="1276"/>
      <c r="K4" s="1276"/>
      <c r="L4" s="1276"/>
      <c r="M4" s="1276"/>
      <c r="N4" s="1276"/>
      <c r="O4" s="1276"/>
      <c r="P4" s="1276"/>
      <c r="Q4" s="1276"/>
      <c r="R4" s="1276"/>
      <c r="S4" s="1276"/>
      <c r="T4" s="1276"/>
      <c r="U4" s="1276"/>
      <c r="V4" s="1276"/>
      <c r="W4" s="1276"/>
      <c r="X4" s="1276"/>
      <c r="Y4" s="1276"/>
      <c r="Z4" s="1276"/>
      <c r="AA4" s="1276"/>
      <c r="AB4" s="1276"/>
      <c r="AC4" s="1276"/>
      <c r="AD4" s="1276"/>
      <c r="AE4" s="1276"/>
      <c r="AF4" s="1276"/>
      <c r="AG4" s="1276"/>
      <c r="AH4" s="1276"/>
      <c r="AI4" s="1276"/>
      <c r="AJ4" s="1276"/>
      <c r="AK4" s="1276"/>
      <c r="AL4" s="1276"/>
      <c r="AM4" s="1276"/>
      <c r="AN4" s="1276"/>
      <c r="AO4" s="1276"/>
      <c r="AP4" s="1276"/>
      <c r="AQ4" s="1276"/>
      <c r="AR4" s="1276"/>
      <c r="AS4" s="1276"/>
      <c r="AT4" s="1276"/>
      <c r="AU4" s="1276"/>
      <c r="AV4" s="1276"/>
      <c r="AW4" s="1276"/>
      <c r="AX4" s="1276"/>
      <c r="AY4" s="1276"/>
      <c r="AZ4" s="1276"/>
      <c r="BA4" s="1276"/>
      <c r="BB4" s="1276"/>
      <c r="BC4" s="1276"/>
      <c r="BD4" s="1276"/>
      <c r="BE4" s="1276"/>
      <c r="BF4" s="1276"/>
      <c r="BG4" s="1276"/>
      <c r="BH4" s="1276"/>
      <c r="BI4" s="1276"/>
      <c r="BJ4" s="1276"/>
      <c r="BK4" s="1276"/>
      <c r="BL4" s="1276"/>
      <c r="BM4" s="1276"/>
      <c r="BN4" s="1276"/>
      <c r="BO4" s="1276"/>
      <c r="BP4" s="1276"/>
      <c r="BQ4" s="1276"/>
      <c r="BR4" s="1276"/>
      <c r="BS4" s="1276"/>
      <c r="BT4" s="1276"/>
      <c r="BU4" s="1276"/>
      <c r="BV4" s="1276"/>
      <c r="BW4" s="1276"/>
      <c r="BX4" s="1276"/>
      <c r="BY4" s="1276"/>
      <c r="BZ4" s="1276"/>
      <c r="CA4" s="1276"/>
      <c r="CB4" s="1276"/>
      <c r="CC4" s="1276"/>
      <c r="CD4" s="1276"/>
      <c r="CE4" s="1276"/>
      <c r="CF4" s="1276"/>
      <c r="CG4" s="1276"/>
      <c r="CH4" s="1276"/>
      <c r="CI4" s="1276"/>
      <c r="CJ4" s="1276"/>
      <c r="CK4" s="1276"/>
      <c r="CL4" s="1276"/>
      <c r="CM4" s="1276"/>
      <c r="CN4" s="1276"/>
      <c r="CO4" s="1276"/>
      <c r="CP4" s="1276"/>
      <c r="CQ4" s="1276"/>
      <c r="CR4" s="1276"/>
      <c r="CS4" s="1276"/>
      <c r="CT4" s="1276"/>
      <c r="CU4" s="1276"/>
      <c r="CV4" s="1276"/>
      <c r="CW4" s="1276"/>
      <c r="CX4" s="1276"/>
      <c r="CY4" s="1276"/>
      <c r="CZ4" s="1276"/>
      <c r="DA4" s="1276"/>
      <c r="DB4" s="1276"/>
      <c r="DC4" s="1276"/>
      <c r="DD4" s="1276"/>
      <c r="DE4" s="1276"/>
      <c r="DF4" s="293"/>
      <c r="DG4" s="293"/>
      <c r="DH4" s="293"/>
      <c r="DI4" s="293"/>
      <c r="DJ4" s="293"/>
      <c r="DK4" s="293"/>
      <c r="DL4" s="293"/>
      <c r="DM4" s="293"/>
      <c r="DN4" s="293"/>
      <c r="DO4" s="293"/>
      <c r="DP4" s="293"/>
      <c r="DQ4" s="293"/>
      <c r="DR4" s="293"/>
      <c r="DS4" s="293"/>
      <c r="DT4" s="293"/>
      <c r="DU4" s="293"/>
      <c r="DV4" s="293"/>
      <c r="DW4" s="293"/>
    </row>
    <row r="5" spans="1:143" s="292" customFormat="1" x14ac:dyDescent="0.15">
      <c r="A5" s="1276"/>
      <c r="B5" s="1276"/>
      <c r="C5" s="1276"/>
      <c r="D5" s="1276"/>
      <c r="E5" s="1276"/>
      <c r="F5" s="1276"/>
      <c r="G5" s="1276"/>
      <c r="H5" s="1276"/>
      <c r="I5" s="1276"/>
      <c r="J5" s="1276"/>
      <c r="K5" s="1276"/>
      <c r="L5" s="1276"/>
      <c r="M5" s="1276"/>
      <c r="N5" s="1276"/>
      <c r="O5" s="1276"/>
      <c r="P5" s="1276"/>
      <c r="Q5" s="1276"/>
      <c r="R5" s="1276"/>
      <c r="S5" s="1276"/>
      <c r="T5" s="1276"/>
      <c r="U5" s="1276"/>
      <c r="V5" s="1276"/>
      <c r="W5" s="1276"/>
      <c r="X5" s="1276"/>
      <c r="Y5" s="1276"/>
      <c r="Z5" s="1276"/>
      <c r="AA5" s="1276"/>
      <c r="AB5" s="1276"/>
      <c r="AC5" s="1276"/>
      <c r="AD5" s="1276"/>
      <c r="AE5" s="1276"/>
      <c r="AF5" s="1276"/>
      <c r="AG5" s="1276"/>
      <c r="AH5" s="1276"/>
      <c r="AI5" s="1276"/>
      <c r="AJ5" s="1276"/>
      <c r="AK5" s="1276"/>
      <c r="AL5" s="1276"/>
      <c r="AM5" s="1276"/>
      <c r="AN5" s="1276"/>
      <c r="AO5" s="1276"/>
      <c r="AP5" s="1276"/>
      <c r="AQ5" s="1276"/>
      <c r="AR5" s="1276"/>
      <c r="AS5" s="1276"/>
      <c r="AT5" s="1276"/>
      <c r="AU5" s="1276"/>
      <c r="AV5" s="1276"/>
      <c r="AW5" s="1276"/>
      <c r="AX5" s="1276"/>
      <c r="AY5" s="1276"/>
      <c r="AZ5" s="1276"/>
      <c r="BA5" s="1276"/>
      <c r="BB5" s="1276"/>
      <c r="BC5" s="1276"/>
      <c r="BD5" s="1276"/>
      <c r="BE5" s="1276"/>
      <c r="BF5" s="1276"/>
      <c r="BG5" s="1276"/>
      <c r="BH5" s="1276"/>
      <c r="BI5" s="1276"/>
      <c r="BJ5" s="1276"/>
      <c r="BK5" s="1276"/>
      <c r="BL5" s="1276"/>
      <c r="BM5" s="1276"/>
      <c r="BN5" s="1276"/>
      <c r="BO5" s="1276"/>
      <c r="BP5" s="1276"/>
      <c r="BQ5" s="1276"/>
      <c r="BR5" s="1276"/>
      <c r="BS5" s="1276"/>
      <c r="BT5" s="1276"/>
      <c r="BU5" s="1276"/>
      <c r="BV5" s="1276"/>
      <c r="BW5" s="1276"/>
      <c r="BX5" s="1276"/>
      <c r="BY5" s="1276"/>
      <c r="BZ5" s="1276"/>
      <c r="CA5" s="1276"/>
      <c r="CB5" s="1276"/>
      <c r="CC5" s="1276"/>
      <c r="CD5" s="1276"/>
      <c r="CE5" s="1276"/>
      <c r="CF5" s="1276"/>
      <c r="CG5" s="1276"/>
      <c r="CH5" s="1276"/>
      <c r="CI5" s="1276"/>
      <c r="CJ5" s="1276"/>
      <c r="CK5" s="1276"/>
      <c r="CL5" s="1276"/>
      <c r="CM5" s="1276"/>
      <c r="CN5" s="1276"/>
      <c r="CO5" s="1276"/>
      <c r="CP5" s="1276"/>
      <c r="CQ5" s="1276"/>
      <c r="CR5" s="1276"/>
      <c r="CS5" s="1276"/>
      <c r="CT5" s="1276"/>
      <c r="CU5" s="1276"/>
      <c r="CV5" s="1276"/>
      <c r="CW5" s="1276"/>
      <c r="CX5" s="1276"/>
      <c r="CY5" s="1276"/>
      <c r="CZ5" s="1276"/>
      <c r="DA5" s="1276"/>
      <c r="DB5" s="1276"/>
      <c r="DC5" s="1276"/>
      <c r="DD5" s="1276"/>
      <c r="DE5" s="1276"/>
      <c r="DF5" s="293"/>
      <c r="DG5" s="293"/>
      <c r="DH5" s="293"/>
      <c r="DI5" s="293"/>
      <c r="DJ5" s="293"/>
      <c r="DK5" s="293"/>
      <c r="DL5" s="293"/>
      <c r="DM5" s="293"/>
      <c r="DN5" s="293"/>
      <c r="DO5" s="293"/>
      <c r="DP5" s="293"/>
      <c r="DQ5" s="293"/>
      <c r="DR5" s="293"/>
      <c r="DS5" s="293"/>
      <c r="DT5" s="293"/>
      <c r="DU5" s="293"/>
      <c r="DV5" s="293"/>
      <c r="DW5" s="293"/>
    </row>
    <row r="6" spans="1:143" s="292" customFormat="1" x14ac:dyDescent="0.15">
      <c r="A6" s="1276"/>
      <c r="B6" s="1276"/>
      <c r="C6" s="1276"/>
      <c r="D6" s="1276"/>
      <c r="E6" s="1276"/>
      <c r="F6" s="1276"/>
      <c r="G6" s="1276"/>
      <c r="H6" s="1276"/>
      <c r="I6" s="1276"/>
      <c r="J6" s="1276"/>
      <c r="K6" s="1276"/>
      <c r="L6" s="1276"/>
      <c r="M6" s="1276"/>
      <c r="N6" s="1276"/>
      <c r="O6" s="1276"/>
      <c r="P6" s="1276"/>
      <c r="Q6" s="1276"/>
      <c r="R6" s="1276"/>
      <c r="S6" s="1276"/>
      <c r="T6" s="1276"/>
      <c r="U6" s="1276"/>
      <c r="V6" s="1276"/>
      <c r="W6" s="1276"/>
      <c r="X6" s="1276"/>
      <c r="Y6" s="1276"/>
      <c r="Z6" s="1276"/>
      <c r="AA6" s="1276"/>
      <c r="AB6" s="1276"/>
      <c r="AC6" s="1276"/>
      <c r="AD6" s="1276"/>
      <c r="AE6" s="1276"/>
      <c r="AF6" s="1276"/>
      <c r="AG6" s="1276"/>
      <c r="AH6" s="1276"/>
      <c r="AI6" s="1276"/>
      <c r="AJ6" s="1276"/>
      <c r="AK6" s="1276"/>
      <c r="AL6" s="1276"/>
      <c r="AM6" s="1276"/>
      <c r="AN6" s="1276"/>
      <c r="AO6" s="1276"/>
      <c r="AP6" s="1276"/>
      <c r="AQ6" s="1276"/>
      <c r="AR6" s="1276"/>
      <c r="AS6" s="1276"/>
      <c r="AT6" s="1276"/>
      <c r="AU6" s="1276"/>
      <c r="AV6" s="1276"/>
      <c r="AW6" s="1276"/>
      <c r="AX6" s="1276"/>
      <c r="AY6" s="1276"/>
      <c r="AZ6" s="1276"/>
      <c r="BA6" s="1276"/>
      <c r="BB6" s="1276"/>
      <c r="BC6" s="1276"/>
      <c r="BD6" s="1276"/>
      <c r="BE6" s="1276"/>
      <c r="BF6" s="1276"/>
      <c r="BG6" s="1276"/>
      <c r="BH6" s="1276"/>
      <c r="BI6" s="1276"/>
      <c r="BJ6" s="1276"/>
      <c r="BK6" s="1276"/>
      <c r="BL6" s="1276"/>
      <c r="BM6" s="1276"/>
      <c r="BN6" s="1276"/>
      <c r="BO6" s="1276"/>
      <c r="BP6" s="1276"/>
      <c r="BQ6" s="1276"/>
      <c r="BR6" s="1276"/>
      <c r="BS6" s="1276"/>
      <c r="BT6" s="1276"/>
      <c r="BU6" s="1276"/>
      <c r="BV6" s="1276"/>
      <c r="BW6" s="1276"/>
      <c r="BX6" s="1276"/>
      <c r="BY6" s="1276"/>
      <c r="BZ6" s="1276"/>
      <c r="CA6" s="1276"/>
      <c r="CB6" s="1276"/>
      <c r="CC6" s="1276"/>
      <c r="CD6" s="1276"/>
      <c r="CE6" s="1276"/>
      <c r="CF6" s="1276"/>
      <c r="CG6" s="1276"/>
      <c r="CH6" s="1276"/>
      <c r="CI6" s="1276"/>
      <c r="CJ6" s="1276"/>
      <c r="CK6" s="1276"/>
      <c r="CL6" s="1276"/>
      <c r="CM6" s="1276"/>
      <c r="CN6" s="1276"/>
      <c r="CO6" s="1276"/>
      <c r="CP6" s="1276"/>
      <c r="CQ6" s="1276"/>
      <c r="CR6" s="1276"/>
      <c r="CS6" s="1276"/>
      <c r="CT6" s="1276"/>
      <c r="CU6" s="1276"/>
      <c r="CV6" s="1276"/>
      <c r="CW6" s="1276"/>
      <c r="CX6" s="1276"/>
      <c r="CY6" s="1276"/>
      <c r="CZ6" s="1276"/>
      <c r="DA6" s="1276"/>
      <c r="DB6" s="1276"/>
      <c r="DC6" s="1276"/>
      <c r="DD6" s="1276"/>
      <c r="DE6" s="1276"/>
      <c r="DF6" s="293"/>
      <c r="DG6" s="293"/>
      <c r="DH6" s="293"/>
      <c r="DI6" s="293"/>
      <c r="DJ6" s="293"/>
      <c r="DK6" s="293"/>
      <c r="DL6" s="293"/>
      <c r="DM6" s="293"/>
      <c r="DN6" s="293"/>
      <c r="DO6" s="293"/>
      <c r="DP6" s="293"/>
      <c r="DQ6" s="293"/>
      <c r="DR6" s="293"/>
      <c r="DS6" s="293"/>
      <c r="DT6" s="293"/>
      <c r="DU6" s="293"/>
      <c r="DV6" s="293"/>
      <c r="DW6" s="293"/>
    </row>
    <row r="7" spans="1:143" s="292" customFormat="1" x14ac:dyDescent="0.15">
      <c r="A7" s="1276"/>
      <c r="B7" s="1276"/>
      <c r="C7" s="1276"/>
      <c r="D7" s="1276"/>
      <c r="E7" s="1276"/>
      <c r="F7" s="1276"/>
      <c r="G7" s="1276"/>
      <c r="H7" s="1276"/>
      <c r="I7" s="1276"/>
      <c r="J7" s="1276"/>
      <c r="K7" s="1276"/>
      <c r="L7" s="1276"/>
      <c r="M7" s="1276"/>
      <c r="N7" s="1276"/>
      <c r="O7" s="1276"/>
      <c r="P7" s="1276"/>
      <c r="Q7" s="1276"/>
      <c r="R7" s="1276"/>
      <c r="S7" s="1276"/>
      <c r="T7" s="1276"/>
      <c r="U7" s="1276"/>
      <c r="V7" s="1276"/>
      <c r="W7" s="1276"/>
      <c r="X7" s="1276"/>
      <c r="Y7" s="1276"/>
      <c r="Z7" s="1276"/>
      <c r="AA7" s="1276"/>
      <c r="AB7" s="1276"/>
      <c r="AC7" s="1276"/>
      <c r="AD7" s="1276"/>
      <c r="AE7" s="1276"/>
      <c r="AF7" s="1276"/>
      <c r="AG7" s="1276"/>
      <c r="AH7" s="1276"/>
      <c r="AI7" s="1276"/>
      <c r="AJ7" s="1276"/>
      <c r="AK7" s="1276"/>
      <c r="AL7" s="1276"/>
      <c r="AM7" s="1276"/>
      <c r="AN7" s="1276"/>
      <c r="AO7" s="1276"/>
      <c r="AP7" s="1276"/>
      <c r="AQ7" s="1276"/>
      <c r="AR7" s="1276"/>
      <c r="AS7" s="1276"/>
      <c r="AT7" s="1276"/>
      <c r="AU7" s="1276"/>
      <c r="AV7" s="1276"/>
      <c r="AW7" s="1276"/>
      <c r="AX7" s="1276"/>
      <c r="AY7" s="1276"/>
      <c r="AZ7" s="1276"/>
      <c r="BA7" s="1276"/>
      <c r="BB7" s="1276"/>
      <c r="BC7" s="1276"/>
      <c r="BD7" s="1276"/>
      <c r="BE7" s="1276"/>
      <c r="BF7" s="1276"/>
      <c r="BG7" s="1276"/>
      <c r="BH7" s="1276"/>
      <c r="BI7" s="1276"/>
      <c r="BJ7" s="1276"/>
      <c r="BK7" s="1276"/>
      <c r="BL7" s="1276"/>
      <c r="BM7" s="1276"/>
      <c r="BN7" s="1276"/>
      <c r="BO7" s="1276"/>
      <c r="BP7" s="1276"/>
      <c r="BQ7" s="1276"/>
      <c r="BR7" s="1276"/>
      <c r="BS7" s="1276"/>
      <c r="BT7" s="1276"/>
      <c r="BU7" s="1276"/>
      <c r="BV7" s="1276"/>
      <c r="BW7" s="1276"/>
      <c r="BX7" s="1276"/>
      <c r="BY7" s="1276"/>
      <c r="BZ7" s="1276"/>
      <c r="CA7" s="1276"/>
      <c r="CB7" s="1276"/>
      <c r="CC7" s="1276"/>
      <c r="CD7" s="1276"/>
      <c r="CE7" s="1276"/>
      <c r="CF7" s="1276"/>
      <c r="CG7" s="1276"/>
      <c r="CH7" s="1276"/>
      <c r="CI7" s="1276"/>
      <c r="CJ7" s="1276"/>
      <c r="CK7" s="1276"/>
      <c r="CL7" s="1276"/>
      <c r="CM7" s="1276"/>
      <c r="CN7" s="1276"/>
      <c r="CO7" s="1276"/>
      <c r="CP7" s="1276"/>
      <c r="CQ7" s="1276"/>
      <c r="CR7" s="1276"/>
      <c r="CS7" s="1276"/>
      <c r="CT7" s="1276"/>
      <c r="CU7" s="1276"/>
      <c r="CV7" s="1276"/>
      <c r="CW7" s="1276"/>
      <c r="CX7" s="1276"/>
      <c r="CY7" s="1276"/>
      <c r="CZ7" s="1276"/>
      <c r="DA7" s="1276"/>
      <c r="DB7" s="1276"/>
      <c r="DC7" s="1276"/>
      <c r="DD7" s="1276"/>
      <c r="DE7" s="1276"/>
      <c r="DF7" s="293"/>
      <c r="DG7" s="293"/>
      <c r="DH7" s="293"/>
      <c r="DI7" s="293"/>
      <c r="DJ7" s="293"/>
      <c r="DK7" s="293"/>
      <c r="DL7" s="293"/>
      <c r="DM7" s="293"/>
      <c r="DN7" s="293"/>
      <c r="DO7" s="293"/>
      <c r="DP7" s="293"/>
      <c r="DQ7" s="293"/>
      <c r="DR7" s="293"/>
      <c r="DS7" s="293"/>
      <c r="DT7" s="293"/>
      <c r="DU7" s="293"/>
      <c r="DV7" s="293"/>
      <c r="DW7" s="293"/>
    </row>
    <row r="8" spans="1:143" s="292" customFormat="1" x14ac:dyDescent="0.15">
      <c r="A8" s="1276"/>
      <c r="B8" s="1276"/>
      <c r="C8" s="1276"/>
      <c r="D8" s="1276"/>
      <c r="E8" s="1276"/>
      <c r="F8" s="1276"/>
      <c r="G8" s="1276"/>
      <c r="H8" s="1276"/>
      <c r="I8" s="1276"/>
      <c r="J8" s="1276"/>
      <c r="K8" s="1276"/>
      <c r="L8" s="1276"/>
      <c r="M8" s="1276"/>
      <c r="N8" s="1276"/>
      <c r="O8" s="1276"/>
      <c r="P8" s="1276"/>
      <c r="Q8" s="1276"/>
      <c r="R8" s="1276"/>
      <c r="S8" s="1276"/>
      <c r="T8" s="1276"/>
      <c r="U8" s="1276"/>
      <c r="V8" s="1276"/>
      <c r="W8" s="1276"/>
      <c r="X8" s="1276"/>
      <c r="Y8" s="1276"/>
      <c r="Z8" s="1276"/>
      <c r="AA8" s="1276"/>
      <c r="AB8" s="1276"/>
      <c r="AC8" s="1276"/>
      <c r="AD8" s="1276"/>
      <c r="AE8" s="1276"/>
      <c r="AF8" s="1276"/>
      <c r="AG8" s="1276"/>
      <c r="AH8" s="1276"/>
      <c r="AI8" s="1276"/>
      <c r="AJ8" s="1276"/>
      <c r="AK8" s="1276"/>
      <c r="AL8" s="1276"/>
      <c r="AM8" s="1276"/>
      <c r="AN8" s="1276"/>
      <c r="AO8" s="1276"/>
      <c r="AP8" s="1276"/>
      <c r="AQ8" s="1276"/>
      <c r="AR8" s="1276"/>
      <c r="AS8" s="1276"/>
      <c r="AT8" s="1276"/>
      <c r="AU8" s="1276"/>
      <c r="AV8" s="1276"/>
      <c r="AW8" s="1276"/>
      <c r="AX8" s="1276"/>
      <c r="AY8" s="1276"/>
      <c r="AZ8" s="1276"/>
      <c r="BA8" s="1276"/>
      <c r="BB8" s="1276"/>
      <c r="BC8" s="1276"/>
      <c r="BD8" s="1276"/>
      <c r="BE8" s="1276"/>
      <c r="BF8" s="1276"/>
      <c r="BG8" s="1276"/>
      <c r="BH8" s="1276"/>
      <c r="BI8" s="1276"/>
      <c r="BJ8" s="1276"/>
      <c r="BK8" s="1276"/>
      <c r="BL8" s="1276"/>
      <c r="BM8" s="1276"/>
      <c r="BN8" s="1276"/>
      <c r="BO8" s="1276"/>
      <c r="BP8" s="1276"/>
      <c r="BQ8" s="1276"/>
      <c r="BR8" s="1276"/>
      <c r="BS8" s="1276"/>
      <c r="BT8" s="1276"/>
      <c r="BU8" s="1276"/>
      <c r="BV8" s="1276"/>
      <c r="BW8" s="1276"/>
      <c r="BX8" s="1276"/>
      <c r="BY8" s="1276"/>
      <c r="BZ8" s="1276"/>
      <c r="CA8" s="1276"/>
      <c r="CB8" s="1276"/>
      <c r="CC8" s="1276"/>
      <c r="CD8" s="1276"/>
      <c r="CE8" s="1276"/>
      <c r="CF8" s="1276"/>
      <c r="CG8" s="1276"/>
      <c r="CH8" s="1276"/>
      <c r="CI8" s="1276"/>
      <c r="CJ8" s="1276"/>
      <c r="CK8" s="1276"/>
      <c r="CL8" s="1276"/>
      <c r="CM8" s="1276"/>
      <c r="CN8" s="1276"/>
      <c r="CO8" s="1276"/>
      <c r="CP8" s="1276"/>
      <c r="CQ8" s="1276"/>
      <c r="CR8" s="1276"/>
      <c r="CS8" s="1276"/>
      <c r="CT8" s="1276"/>
      <c r="CU8" s="1276"/>
      <c r="CV8" s="1276"/>
      <c r="CW8" s="1276"/>
      <c r="CX8" s="1276"/>
      <c r="CY8" s="1276"/>
      <c r="CZ8" s="1276"/>
      <c r="DA8" s="1276"/>
      <c r="DB8" s="1276"/>
      <c r="DC8" s="1276"/>
      <c r="DD8" s="1276"/>
      <c r="DE8" s="1276"/>
      <c r="DF8" s="293"/>
      <c r="DG8" s="293"/>
      <c r="DH8" s="293"/>
      <c r="DI8" s="293"/>
      <c r="DJ8" s="293"/>
      <c r="DK8" s="293"/>
      <c r="DL8" s="293"/>
      <c r="DM8" s="293"/>
      <c r="DN8" s="293"/>
      <c r="DO8" s="293"/>
      <c r="DP8" s="293"/>
      <c r="DQ8" s="293"/>
      <c r="DR8" s="293"/>
      <c r="DS8" s="293"/>
      <c r="DT8" s="293"/>
      <c r="DU8" s="293"/>
      <c r="DV8" s="293"/>
      <c r="DW8" s="293"/>
    </row>
    <row r="9" spans="1:143" s="292" customFormat="1" x14ac:dyDescent="0.15">
      <c r="A9" s="1276"/>
      <c r="B9" s="1276"/>
      <c r="C9" s="1276"/>
      <c r="D9" s="1276"/>
      <c r="E9" s="1276"/>
      <c r="F9" s="1276"/>
      <c r="G9" s="1276"/>
      <c r="H9" s="1276"/>
      <c r="I9" s="1276"/>
      <c r="J9" s="1276"/>
      <c r="K9" s="1276"/>
      <c r="L9" s="1276"/>
      <c r="M9" s="1276"/>
      <c r="N9" s="1276"/>
      <c r="O9" s="1276"/>
      <c r="P9" s="1276"/>
      <c r="Q9" s="1276"/>
      <c r="R9" s="1276"/>
      <c r="S9" s="1276"/>
      <c r="T9" s="1276"/>
      <c r="U9" s="1276"/>
      <c r="V9" s="1276"/>
      <c r="W9" s="1276"/>
      <c r="X9" s="1276"/>
      <c r="Y9" s="1276"/>
      <c r="Z9" s="1276"/>
      <c r="AA9" s="1276"/>
      <c r="AB9" s="1276"/>
      <c r="AC9" s="1276"/>
      <c r="AD9" s="1276"/>
      <c r="AE9" s="1276"/>
      <c r="AF9" s="1276"/>
      <c r="AG9" s="1276"/>
      <c r="AH9" s="1276"/>
      <c r="AI9" s="1276"/>
      <c r="AJ9" s="1276"/>
      <c r="AK9" s="1276"/>
      <c r="AL9" s="1276"/>
      <c r="AM9" s="1276"/>
      <c r="AN9" s="1276"/>
      <c r="AO9" s="1276"/>
      <c r="AP9" s="1276"/>
      <c r="AQ9" s="1276"/>
      <c r="AR9" s="1276"/>
      <c r="AS9" s="1276"/>
      <c r="AT9" s="1276"/>
      <c r="AU9" s="1276"/>
      <c r="AV9" s="1276"/>
      <c r="AW9" s="1276"/>
      <c r="AX9" s="1276"/>
      <c r="AY9" s="1276"/>
      <c r="AZ9" s="1276"/>
      <c r="BA9" s="1276"/>
      <c r="BB9" s="1276"/>
      <c r="BC9" s="1276"/>
      <c r="BD9" s="1276"/>
      <c r="BE9" s="1276"/>
      <c r="BF9" s="1276"/>
      <c r="BG9" s="1276"/>
      <c r="BH9" s="1276"/>
      <c r="BI9" s="1276"/>
      <c r="BJ9" s="1276"/>
      <c r="BK9" s="1276"/>
      <c r="BL9" s="1276"/>
      <c r="BM9" s="1276"/>
      <c r="BN9" s="1276"/>
      <c r="BO9" s="1276"/>
      <c r="BP9" s="1276"/>
      <c r="BQ9" s="1276"/>
      <c r="BR9" s="1276"/>
      <c r="BS9" s="1276"/>
      <c r="BT9" s="1276"/>
      <c r="BU9" s="1276"/>
      <c r="BV9" s="1276"/>
      <c r="BW9" s="1276"/>
      <c r="BX9" s="1276"/>
      <c r="BY9" s="1276"/>
      <c r="BZ9" s="1276"/>
      <c r="CA9" s="1276"/>
      <c r="CB9" s="1276"/>
      <c r="CC9" s="1276"/>
      <c r="CD9" s="1276"/>
      <c r="CE9" s="1276"/>
      <c r="CF9" s="1276"/>
      <c r="CG9" s="1276"/>
      <c r="CH9" s="1276"/>
      <c r="CI9" s="1276"/>
      <c r="CJ9" s="1276"/>
      <c r="CK9" s="1276"/>
      <c r="CL9" s="1276"/>
      <c r="CM9" s="1276"/>
      <c r="CN9" s="1276"/>
      <c r="CO9" s="1276"/>
      <c r="CP9" s="1276"/>
      <c r="CQ9" s="1276"/>
      <c r="CR9" s="1276"/>
      <c r="CS9" s="1276"/>
      <c r="CT9" s="1276"/>
      <c r="CU9" s="1276"/>
      <c r="CV9" s="1276"/>
      <c r="CW9" s="1276"/>
      <c r="CX9" s="1276"/>
      <c r="CY9" s="1276"/>
      <c r="CZ9" s="1276"/>
      <c r="DA9" s="1276"/>
      <c r="DB9" s="1276"/>
      <c r="DC9" s="1276"/>
      <c r="DD9" s="1276"/>
      <c r="DE9" s="1276"/>
      <c r="DF9" s="293"/>
      <c r="DG9" s="293"/>
      <c r="DH9" s="293"/>
      <c r="DI9" s="293"/>
      <c r="DJ9" s="293"/>
      <c r="DK9" s="293"/>
      <c r="DL9" s="293"/>
      <c r="DM9" s="293"/>
      <c r="DN9" s="293"/>
      <c r="DO9" s="293"/>
      <c r="DP9" s="293"/>
      <c r="DQ9" s="293"/>
      <c r="DR9" s="293"/>
      <c r="DS9" s="293"/>
      <c r="DT9" s="293"/>
      <c r="DU9" s="293"/>
      <c r="DV9" s="293"/>
      <c r="DW9" s="293"/>
    </row>
    <row r="10" spans="1:143" s="292" customFormat="1" x14ac:dyDescent="0.15">
      <c r="A10" s="1276"/>
      <c r="B10" s="1276"/>
      <c r="C10" s="1276"/>
      <c r="D10" s="1276"/>
      <c r="E10" s="1276"/>
      <c r="F10" s="1276"/>
      <c r="G10" s="1276"/>
      <c r="H10" s="1276"/>
      <c r="I10" s="1276"/>
      <c r="J10" s="1276"/>
      <c r="K10" s="1276"/>
      <c r="L10" s="1276"/>
      <c r="M10" s="1276"/>
      <c r="N10" s="1276"/>
      <c r="O10" s="1276"/>
      <c r="P10" s="1276"/>
      <c r="Q10" s="1276"/>
      <c r="R10" s="1276"/>
      <c r="S10" s="1276"/>
      <c r="T10" s="1276"/>
      <c r="U10" s="1276"/>
      <c r="V10" s="1276"/>
      <c r="W10" s="1276"/>
      <c r="X10" s="1276"/>
      <c r="Y10" s="1276"/>
      <c r="Z10" s="1276"/>
      <c r="AA10" s="1276"/>
      <c r="AB10" s="1276"/>
      <c r="AC10" s="1276"/>
      <c r="AD10" s="1276"/>
      <c r="AE10" s="1276"/>
      <c r="AF10" s="1276"/>
      <c r="AG10" s="1276"/>
      <c r="AH10" s="1276"/>
      <c r="AI10" s="1276"/>
      <c r="AJ10" s="1276"/>
      <c r="AK10" s="1276"/>
      <c r="AL10" s="1276"/>
      <c r="AM10" s="1276"/>
      <c r="AN10" s="1276"/>
      <c r="AO10" s="1276"/>
      <c r="AP10" s="1276"/>
      <c r="AQ10" s="1276"/>
      <c r="AR10" s="1276"/>
      <c r="AS10" s="1276"/>
      <c r="AT10" s="1276"/>
      <c r="AU10" s="1276"/>
      <c r="AV10" s="1276"/>
      <c r="AW10" s="1276"/>
      <c r="AX10" s="1276"/>
      <c r="AY10" s="1276"/>
      <c r="AZ10" s="1276"/>
      <c r="BA10" s="1276"/>
      <c r="BB10" s="1276"/>
      <c r="BC10" s="1276"/>
      <c r="BD10" s="1276"/>
      <c r="BE10" s="1276"/>
      <c r="BF10" s="1276"/>
      <c r="BG10" s="1276"/>
      <c r="BH10" s="1276"/>
      <c r="BI10" s="1276"/>
      <c r="BJ10" s="1276"/>
      <c r="BK10" s="1276"/>
      <c r="BL10" s="1276"/>
      <c r="BM10" s="1276"/>
      <c r="BN10" s="1276"/>
      <c r="BO10" s="1276"/>
      <c r="BP10" s="1276"/>
      <c r="BQ10" s="1276"/>
      <c r="BR10" s="1276"/>
      <c r="BS10" s="1276"/>
      <c r="BT10" s="1276"/>
      <c r="BU10" s="1276"/>
      <c r="BV10" s="1276"/>
      <c r="BW10" s="1276"/>
      <c r="BX10" s="1276"/>
      <c r="BY10" s="1276"/>
      <c r="BZ10" s="1276"/>
      <c r="CA10" s="1276"/>
      <c r="CB10" s="1276"/>
      <c r="CC10" s="1276"/>
      <c r="CD10" s="1276"/>
      <c r="CE10" s="1276"/>
      <c r="CF10" s="1276"/>
      <c r="CG10" s="1276"/>
      <c r="CH10" s="1276"/>
      <c r="CI10" s="1276"/>
      <c r="CJ10" s="1276"/>
      <c r="CK10" s="1276"/>
      <c r="CL10" s="1276"/>
      <c r="CM10" s="1276"/>
      <c r="CN10" s="1276"/>
      <c r="CO10" s="1276"/>
      <c r="CP10" s="1276"/>
      <c r="CQ10" s="1276"/>
      <c r="CR10" s="1276"/>
      <c r="CS10" s="1276"/>
      <c r="CT10" s="1276"/>
      <c r="CU10" s="1276"/>
      <c r="CV10" s="1276"/>
      <c r="CW10" s="1276"/>
      <c r="CX10" s="1276"/>
      <c r="CY10" s="1276"/>
      <c r="CZ10" s="1276"/>
      <c r="DA10" s="1276"/>
      <c r="DB10" s="1276"/>
      <c r="DC10" s="1276"/>
      <c r="DD10" s="1276"/>
      <c r="DE10" s="1276"/>
      <c r="DF10" s="293"/>
      <c r="DG10" s="293"/>
      <c r="DH10" s="293"/>
      <c r="DI10" s="293"/>
      <c r="DJ10" s="293"/>
      <c r="DK10" s="293"/>
      <c r="DL10" s="293"/>
      <c r="DM10" s="293"/>
      <c r="DN10" s="293"/>
      <c r="DO10" s="293"/>
      <c r="DP10" s="293"/>
      <c r="DQ10" s="293"/>
      <c r="DR10" s="293"/>
      <c r="DS10" s="293"/>
      <c r="DT10" s="293"/>
      <c r="DU10" s="293"/>
      <c r="DV10" s="293"/>
      <c r="DW10" s="293"/>
      <c r="EM10" s="292" t="s">
        <v>592</v>
      </c>
    </row>
    <row r="11" spans="1:143" s="292" customFormat="1" x14ac:dyDescent="0.15">
      <c r="A11" s="1276"/>
      <c r="B11" s="1276"/>
      <c r="C11" s="1276"/>
      <c r="D11" s="1276"/>
      <c r="E11" s="1276"/>
      <c r="F11" s="1276"/>
      <c r="G11" s="1276"/>
      <c r="H11" s="1276"/>
      <c r="I11" s="1276"/>
      <c r="J11" s="1276"/>
      <c r="K11" s="1276"/>
      <c r="L11" s="1276"/>
      <c r="M11" s="1276"/>
      <c r="N11" s="1276"/>
      <c r="O11" s="1276"/>
      <c r="P11" s="1276"/>
      <c r="Q11" s="1276"/>
      <c r="R11" s="1276"/>
      <c r="S11" s="1276"/>
      <c r="T11" s="1276"/>
      <c r="U11" s="1276"/>
      <c r="V11" s="1276"/>
      <c r="W11" s="1276"/>
      <c r="X11" s="1276"/>
      <c r="Y11" s="1276"/>
      <c r="Z11" s="1276"/>
      <c r="AA11" s="1276"/>
      <c r="AB11" s="1276"/>
      <c r="AC11" s="1276"/>
      <c r="AD11" s="1276"/>
      <c r="AE11" s="1276"/>
      <c r="AF11" s="1276"/>
      <c r="AG11" s="1276"/>
      <c r="AH11" s="1276"/>
      <c r="AI11" s="1276"/>
      <c r="AJ11" s="1276"/>
      <c r="AK11" s="1276"/>
      <c r="AL11" s="1276"/>
      <c r="AM11" s="1276"/>
      <c r="AN11" s="1276"/>
      <c r="AO11" s="1276"/>
      <c r="AP11" s="1276"/>
      <c r="AQ11" s="1276"/>
      <c r="AR11" s="1276"/>
      <c r="AS11" s="1276"/>
      <c r="AT11" s="1276"/>
      <c r="AU11" s="1276"/>
      <c r="AV11" s="1276"/>
      <c r="AW11" s="1276"/>
      <c r="AX11" s="1276"/>
      <c r="AY11" s="1276"/>
      <c r="AZ11" s="1276"/>
      <c r="BA11" s="1276"/>
      <c r="BB11" s="1276"/>
      <c r="BC11" s="1276"/>
      <c r="BD11" s="1276"/>
      <c r="BE11" s="1276"/>
      <c r="BF11" s="1276"/>
      <c r="BG11" s="1276"/>
      <c r="BH11" s="1276"/>
      <c r="BI11" s="1276"/>
      <c r="BJ11" s="1276"/>
      <c r="BK11" s="1276"/>
      <c r="BL11" s="1276"/>
      <c r="BM11" s="1276"/>
      <c r="BN11" s="1276"/>
      <c r="BO11" s="1276"/>
      <c r="BP11" s="1276"/>
      <c r="BQ11" s="1276"/>
      <c r="BR11" s="1276"/>
      <c r="BS11" s="1276"/>
      <c r="BT11" s="1276"/>
      <c r="BU11" s="1276"/>
      <c r="BV11" s="1276"/>
      <c r="BW11" s="1276"/>
      <c r="BX11" s="1276"/>
      <c r="BY11" s="1276"/>
      <c r="BZ11" s="1276"/>
      <c r="CA11" s="1276"/>
      <c r="CB11" s="1276"/>
      <c r="CC11" s="1276"/>
      <c r="CD11" s="1276"/>
      <c r="CE11" s="1276"/>
      <c r="CF11" s="1276"/>
      <c r="CG11" s="1276"/>
      <c r="CH11" s="1276"/>
      <c r="CI11" s="1276"/>
      <c r="CJ11" s="1276"/>
      <c r="CK11" s="1276"/>
      <c r="CL11" s="1276"/>
      <c r="CM11" s="1276"/>
      <c r="CN11" s="1276"/>
      <c r="CO11" s="1276"/>
      <c r="CP11" s="1276"/>
      <c r="CQ11" s="1276"/>
      <c r="CR11" s="1276"/>
      <c r="CS11" s="1276"/>
      <c r="CT11" s="1276"/>
      <c r="CU11" s="1276"/>
      <c r="CV11" s="1276"/>
      <c r="CW11" s="1276"/>
      <c r="CX11" s="1276"/>
      <c r="CY11" s="1276"/>
      <c r="CZ11" s="1276"/>
      <c r="DA11" s="1276"/>
      <c r="DB11" s="1276"/>
      <c r="DC11" s="1276"/>
      <c r="DD11" s="1276"/>
      <c r="DE11" s="1276"/>
      <c r="DF11" s="293"/>
      <c r="DG11" s="293"/>
      <c r="DH11" s="293"/>
      <c r="DI11" s="293"/>
      <c r="DJ11" s="293"/>
      <c r="DK11" s="293"/>
      <c r="DL11" s="293"/>
      <c r="DM11" s="293"/>
      <c r="DN11" s="293"/>
      <c r="DO11" s="293"/>
      <c r="DP11" s="293"/>
      <c r="DQ11" s="293"/>
      <c r="DR11" s="293"/>
      <c r="DS11" s="293"/>
      <c r="DT11" s="293"/>
      <c r="DU11" s="293"/>
      <c r="DV11" s="293"/>
      <c r="DW11" s="293"/>
    </row>
    <row r="12" spans="1:143" s="292" customFormat="1" x14ac:dyDescent="0.15">
      <c r="A12" s="1276"/>
      <c r="B12" s="1276"/>
      <c r="C12" s="1276"/>
      <c r="D12" s="1276"/>
      <c r="E12" s="1276"/>
      <c r="F12" s="1276"/>
      <c r="G12" s="1276"/>
      <c r="H12" s="1276"/>
      <c r="I12" s="1276"/>
      <c r="J12" s="1276"/>
      <c r="K12" s="1276"/>
      <c r="L12" s="1276"/>
      <c r="M12" s="1276"/>
      <c r="N12" s="1276"/>
      <c r="O12" s="1276"/>
      <c r="P12" s="1276"/>
      <c r="Q12" s="1276"/>
      <c r="R12" s="1276"/>
      <c r="S12" s="1276"/>
      <c r="T12" s="1276"/>
      <c r="U12" s="1276"/>
      <c r="V12" s="1276"/>
      <c r="W12" s="1276"/>
      <c r="X12" s="1276"/>
      <c r="Y12" s="1276"/>
      <c r="Z12" s="1276"/>
      <c r="AA12" s="1276"/>
      <c r="AB12" s="1276"/>
      <c r="AC12" s="1276"/>
      <c r="AD12" s="1276"/>
      <c r="AE12" s="1276"/>
      <c r="AF12" s="1276"/>
      <c r="AG12" s="1276"/>
      <c r="AH12" s="1276"/>
      <c r="AI12" s="1276"/>
      <c r="AJ12" s="1276"/>
      <c r="AK12" s="1276"/>
      <c r="AL12" s="1276"/>
      <c r="AM12" s="1276"/>
      <c r="AN12" s="1276"/>
      <c r="AO12" s="1276"/>
      <c r="AP12" s="1276"/>
      <c r="AQ12" s="1276"/>
      <c r="AR12" s="1276"/>
      <c r="AS12" s="1276"/>
      <c r="AT12" s="1276"/>
      <c r="AU12" s="1276"/>
      <c r="AV12" s="1276"/>
      <c r="AW12" s="1276"/>
      <c r="AX12" s="1276"/>
      <c r="AY12" s="1276"/>
      <c r="AZ12" s="1276"/>
      <c r="BA12" s="1276"/>
      <c r="BB12" s="1276"/>
      <c r="BC12" s="1276"/>
      <c r="BD12" s="1276"/>
      <c r="BE12" s="1276"/>
      <c r="BF12" s="1276"/>
      <c r="BG12" s="1276"/>
      <c r="BH12" s="1276"/>
      <c r="BI12" s="1276"/>
      <c r="BJ12" s="1276"/>
      <c r="BK12" s="1276"/>
      <c r="BL12" s="1276"/>
      <c r="BM12" s="1276"/>
      <c r="BN12" s="1276"/>
      <c r="BO12" s="1276"/>
      <c r="BP12" s="1276"/>
      <c r="BQ12" s="1276"/>
      <c r="BR12" s="1276"/>
      <c r="BS12" s="1276"/>
      <c r="BT12" s="1276"/>
      <c r="BU12" s="1276"/>
      <c r="BV12" s="1276"/>
      <c r="BW12" s="1276"/>
      <c r="BX12" s="1276"/>
      <c r="BY12" s="1276"/>
      <c r="BZ12" s="1276"/>
      <c r="CA12" s="1276"/>
      <c r="CB12" s="1276"/>
      <c r="CC12" s="1276"/>
      <c r="CD12" s="1276"/>
      <c r="CE12" s="1276"/>
      <c r="CF12" s="1276"/>
      <c r="CG12" s="1276"/>
      <c r="CH12" s="1276"/>
      <c r="CI12" s="1276"/>
      <c r="CJ12" s="1276"/>
      <c r="CK12" s="1276"/>
      <c r="CL12" s="1276"/>
      <c r="CM12" s="1276"/>
      <c r="CN12" s="1276"/>
      <c r="CO12" s="1276"/>
      <c r="CP12" s="1276"/>
      <c r="CQ12" s="1276"/>
      <c r="CR12" s="1276"/>
      <c r="CS12" s="1276"/>
      <c r="CT12" s="1276"/>
      <c r="CU12" s="1276"/>
      <c r="CV12" s="1276"/>
      <c r="CW12" s="1276"/>
      <c r="CX12" s="1276"/>
      <c r="CY12" s="1276"/>
      <c r="CZ12" s="1276"/>
      <c r="DA12" s="1276"/>
      <c r="DB12" s="1276"/>
      <c r="DC12" s="1276"/>
      <c r="DD12" s="1276"/>
      <c r="DE12" s="1276"/>
      <c r="DF12" s="293"/>
      <c r="DG12" s="293"/>
      <c r="DH12" s="293"/>
      <c r="DI12" s="293"/>
      <c r="DJ12" s="293"/>
      <c r="DK12" s="293"/>
      <c r="DL12" s="293"/>
      <c r="DM12" s="293"/>
      <c r="DN12" s="293"/>
      <c r="DO12" s="293"/>
      <c r="DP12" s="293"/>
      <c r="DQ12" s="293"/>
      <c r="DR12" s="293"/>
      <c r="DS12" s="293"/>
      <c r="DT12" s="293"/>
      <c r="DU12" s="293"/>
      <c r="DV12" s="293"/>
      <c r="DW12" s="293"/>
      <c r="EM12" s="292" t="s">
        <v>592</v>
      </c>
    </row>
    <row r="13" spans="1:143" s="292" customFormat="1" x14ac:dyDescent="0.15">
      <c r="A13" s="1276"/>
      <c r="B13" s="1276"/>
      <c r="C13" s="1276"/>
      <c r="D13" s="1276"/>
      <c r="E13" s="1276"/>
      <c r="F13" s="1276"/>
      <c r="G13" s="1276"/>
      <c r="H13" s="1276"/>
      <c r="I13" s="1276"/>
      <c r="J13" s="1276"/>
      <c r="K13" s="1276"/>
      <c r="L13" s="1276"/>
      <c r="M13" s="1276"/>
      <c r="N13" s="1276"/>
      <c r="O13" s="1276"/>
      <c r="P13" s="1276"/>
      <c r="Q13" s="1276"/>
      <c r="R13" s="1276"/>
      <c r="S13" s="1276"/>
      <c r="T13" s="1276"/>
      <c r="U13" s="1276"/>
      <c r="V13" s="1276"/>
      <c r="W13" s="1276"/>
      <c r="X13" s="1276"/>
      <c r="Y13" s="1276"/>
      <c r="Z13" s="1276"/>
      <c r="AA13" s="1276"/>
      <c r="AB13" s="1276"/>
      <c r="AC13" s="1276"/>
      <c r="AD13" s="1276"/>
      <c r="AE13" s="1276"/>
      <c r="AF13" s="1276"/>
      <c r="AG13" s="1276"/>
      <c r="AH13" s="1276"/>
      <c r="AI13" s="1276"/>
      <c r="AJ13" s="1276"/>
      <c r="AK13" s="1276"/>
      <c r="AL13" s="1276"/>
      <c r="AM13" s="1276"/>
      <c r="AN13" s="1276"/>
      <c r="AO13" s="1276"/>
      <c r="AP13" s="1276"/>
      <c r="AQ13" s="1276"/>
      <c r="AR13" s="1276"/>
      <c r="AS13" s="1276"/>
      <c r="AT13" s="1276"/>
      <c r="AU13" s="1276"/>
      <c r="AV13" s="1276"/>
      <c r="AW13" s="1276"/>
      <c r="AX13" s="1276"/>
      <c r="AY13" s="1276"/>
      <c r="AZ13" s="1276"/>
      <c r="BA13" s="1276"/>
      <c r="BB13" s="1276"/>
      <c r="BC13" s="1276"/>
      <c r="BD13" s="1276"/>
      <c r="BE13" s="1276"/>
      <c r="BF13" s="1276"/>
      <c r="BG13" s="1276"/>
      <c r="BH13" s="1276"/>
      <c r="BI13" s="1276"/>
      <c r="BJ13" s="1276"/>
      <c r="BK13" s="1276"/>
      <c r="BL13" s="1276"/>
      <c r="BM13" s="1276"/>
      <c r="BN13" s="1276"/>
      <c r="BO13" s="1276"/>
      <c r="BP13" s="1276"/>
      <c r="BQ13" s="1276"/>
      <c r="BR13" s="1276"/>
      <c r="BS13" s="1276"/>
      <c r="BT13" s="1276"/>
      <c r="BU13" s="1276"/>
      <c r="BV13" s="1276"/>
      <c r="BW13" s="1276"/>
      <c r="BX13" s="1276"/>
      <c r="BY13" s="1276"/>
      <c r="BZ13" s="1276"/>
      <c r="CA13" s="1276"/>
      <c r="CB13" s="1276"/>
      <c r="CC13" s="1276"/>
      <c r="CD13" s="1276"/>
      <c r="CE13" s="1276"/>
      <c r="CF13" s="1276"/>
      <c r="CG13" s="1276"/>
      <c r="CH13" s="1276"/>
      <c r="CI13" s="1276"/>
      <c r="CJ13" s="1276"/>
      <c r="CK13" s="1276"/>
      <c r="CL13" s="1276"/>
      <c r="CM13" s="1276"/>
      <c r="CN13" s="1276"/>
      <c r="CO13" s="1276"/>
      <c r="CP13" s="1276"/>
      <c r="CQ13" s="1276"/>
      <c r="CR13" s="1276"/>
      <c r="CS13" s="1276"/>
      <c r="CT13" s="1276"/>
      <c r="CU13" s="1276"/>
      <c r="CV13" s="1276"/>
      <c r="CW13" s="1276"/>
      <c r="CX13" s="1276"/>
      <c r="CY13" s="1276"/>
      <c r="CZ13" s="1276"/>
      <c r="DA13" s="1276"/>
      <c r="DB13" s="1276"/>
      <c r="DC13" s="1276"/>
      <c r="DD13" s="1276"/>
      <c r="DE13" s="1276"/>
      <c r="DF13" s="293"/>
      <c r="DG13" s="293"/>
      <c r="DH13" s="293"/>
      <c r="DI13" s="293"/>
      <c r="DJ13" s="293"/>
      <c r="DK13" s="293"/>
      <c r="DL13" s="293"/>
      <c r="DM13" s="293"/>
      <c r="DN13" s="293"/>
      <c r="DO13" s="293"/>
      <c r="DP13" s="293"/>
      <c r="DQ13" s="293"/>
      <c r="DR13" s="293"/>
      <c r="DS13" s="293"/>
      <c r="DT13" s="293"/>
      <c r="DU13" s="293"/>
      <c r="DV13" s="293"/>
      <c r="DW13" s="293"/>
    </row>
    <row r="14" spans="1:143" s="292" customFormat="1" x14ac:dyDescent="0.15">
      <c r="A14" s="1276"/>
      <c r="B14" s="1276"/>
      <c r="C14" s="1276"/>
      <c r="D14" s="1276"/>
      <c r="E14" s="1276"/>
      <c r="F14" s="1276"/>
      <c r="G14" s="1276"/>
      <c r="H14" s="1276"/>
      <c r="I14" s="1276"/>
      <c r="J14" s="1276"/>
      <c r="K14" s="1276"/>
      <c r="L14" s="1276"/>
      <c r="M14" s="1276"/>
      <c r="N14" s="1276"/>
      <c r="O14" s="1276"/>
      <c r="P14" s="1276"/>
      <c r="Q14" s="1276"/>
      <c r="R14" s="1276"/>
      <c r="S14" s="1276"/>
      <c r="T14" s="1276"/>
      <c r="U14" s="1276"/>
      <c r="V14" s="1276"/>
      <c r="W14" s="1276"/>
      <c r="X14" s="1276"/>
      <c r="Y14" s="1276"/>
      <c r="Z14" s="1276"/>
      <c r="AA14" s="1276"/>
      <c r="AB14" s="1276"/>
      <c r="AC14" s="1276"/>
      <c r="AD14" s="1276"/>
      <c r="AE14" s="1276"/>
      <c r="AF14" s="1276"/>
      <c r="AG14" s="1276"/>
      <c r="AH14" s="1276"/>
      <c r="AI14" s="1276"/>
      <c r="AJ14" s="1276"/>
      <c r="AK14" s="1276"/>
      <c r="AL14" s="1276"/>
      <c r="AM14" s="1276"/>
      <c r="AN14" s="1276"/>
      <c r="AO14" s="1276"/>
      <c r="AP14" s="1276"/>
      <c r="AQ14" s="1276"/>
      <c r="AR14" s="1276"/>
      <c r="AS14" s="1276"/>
      <c r="AT14" s="1276"/>
      <c r="AU14" s="1276"/>
      <c r="AV14" s="1276"/>
      <c r="AW14" s="1276"/>
      <c r="AX14" s="1276"/>
      <c r="AY14" s="1276"/>
      <c r="AZ14" s="1276"/>
      <c r="BA14" s="1276"/>
      <c r="BB14" s="1276"/>
      <c r="BC14" s="1276"/>
      <c r="BD14" s="1276"/>
      <c r="BE14" s="1276"/>
      <c r="BF14" s="1276"/>
      <c r="BG14" s="1276"/>
      <c r="BH14" s="1276"/>
      <c r="BI14" s="1276"/>
      <c r="BJ14" s="1276"/>
      <c r="BK14" s="1276"/>
      <c r="BL14" s="1276"/>
      <c r="BM14" s="1276"/>
      <c r="BN14" s="1276"/>
      <c r="BO14" s="1276"/>
      <c r="BP14" s="1276"/>
      <c r="BQ14" s="1276"/>
      <c r="BR14" s="1276"/>
      <c r="BS14" s="1276"/>
      <c r="BT14" s="1276"/>
      <c r="BU14" s="1276"/>
      <c r="BV14" s="1276"/>
      <c r="BW14" s="1276"/>
      <c r="BX14" s="1276"/>
      <c r="BY14" s="1276"/>
      <c r="BZ14" s="1276"/>
      <c r="CA14" s="1276"/>
      <c r="CB14" s="1276"/>
      <c r="CC14" s="1276"/>
      <c r="CD14" s="1276"/>
      <c r="CE14" s="1276"/>
      <c r="CF14" s="1276"/>
      <c r="CG14" s="1276"/>
      <c r="CH14" s="1276"/>
      <c r="CI14" s="1276"/>
      <c r="CJ14" s="1276"/>
      <c r="CK14" s="1276"/>
      <c r="CL14" s="1276"/>
      <c r="CM14" s="1276"/>
      <c r="CN14" s="1276"/>
      <c r="CO14" s="1276"/>
      <c r="CP14" s="1276"/>
      <c r="CQ14" s="1276"/>
      <c r="CR14" s="1276"/>
      <c r="CS14" s="1276"/>
      <c r="CT14" s="1276"/>
      <c r="CU14" s="1276"/>
      <c r="CV14" s="1276"/>
      <c r="CW14" s="1276"/>
      <c r="CX14" s="1276"/>
      <c r="CY14" s="1276"/>
      <c r="CZ14" s="1276"/>
      <c r="DA14" s="1276"/>
      <c r="DB14" s="1276"/>
      <c r="DC14" s="1276"/>
      <c r="DD14" s="1276"/>
      <c r="DE14" s="1276"/>
      <c r="DF14" s="293"/>
      <c r="DG14" s="293"/>
      <c r="DH14" s="293"/>
      <c r="DI14" s="293"/>
      <c r="DJ14" s="293"/>
      <c r="DK14" s="293"/>
      <c r="DL14" s="293"/>
      <c r="DM14" s="293"/>
      <c r="DN14" s="293"/>
      <c r="DO14" s="293"/>
      <c r="DP14" s="293"/>
      <c r="DQ14" s="293"/>
      <c r="DR14" s="293"/>
      <c r="DS14" s="293"/>
      <c r="DT14" s="293"/>
      <c r="DU14" s="293"/>
      <c r="DV14" s="293"/>
      <c r="DW14" s="293"/>
    </row>
    <row r="15" spans="1:143" s="292" customFormat="1" x14ac:dyDescent="0.15">
      <c r="A15" s="1275"/>
      <c r="B15" s="1276"/>
      <c r="C15" s="1276"/>
      <c r="D15" s="1276"/>
      <c r="E15" s="1276"/>
      <c r="F15" s="1276"/>
      <c r="G15" s="1276"/>
      <c r="H15" s="1276"/>
      <c r="I15" s="1276"/>
      <c r="J15" s="1276"/>
      <c r="K15" s="1276"/>
      <c r="L15" s="1276"/>
      <c r="M15" s="1276"/>
      <c r="N15" s="1276"/>
      <c r="O15" s="1276"/>
      <c r="P15" s="1276"/>
      <c r="Q15" s="1276"/>
      <c r="R15" s="1276"/>
      <c r="S15" s="1276"/>
      <c r="T15" s="1276"/>
      <c r="U15" s="1276"/>
      <c r="V15" s="1276"/>
      <c r="W15" s="1276"/>
      <c r="X15" s="1276"/>
      <c r="Y15" s="1276"/>
      <c r="Z15" s="1276"/>
      <c r="AA15" s="1276"/>
      <c r="AB15" s="1276"/>
      <c r="AC15" s="1276"/>
      <c r="AD15" s="1276"/>
      <c r="AE15" s="1276"/>
      <c r="AF15" s="1276"/>
      <c r="AG15" s="1276"/>
      <c r="AH15" s="1276"/>
      <c r="AI15" s="1276"/>
      <c r="AJ15" s="1276"/>
      <c r="AK15" s="1276"/>
      <c r="AL15" s="1276"/>
      <c r="AM15" s="1276"/>
      <c r="AN15" s="1276"/>
      <c r="AO15" s="1276"/>
      <c r="AP15" s="1276"/>
      <c r="AQ15" s="1276"/>
      <c r="AR15" s="1276"/>
      <c r="AS15" s="1276"/>
      <c r="AT15" s="1276"/>
      <c r="AU15" s="1276"/>
      <c r="AV15" s="1276"/>
      <c r="AW15" s="1276"/>
      <c r="AX15" s="1276"/>
      <c r="AY15" s="1276"/>
      <c r="AZ15" s="1276"/>
      <c r="BA15" s="1276"/>
      <c r="BB15" s="1276"/>
      <c r="BC15" s="1276"/>
      <c r="BD15" s="1276"/>
      <c r="BE15" s="1276"/>
      <c r="BF15" s="1276"/>
      <c r="BG15" s="1276"/>
      <c r="BH15" s="1276"/>
      <c r="BI15" s="1276"/>
      <c r="BJ15" s="1276"/>
      <c r="BK15" s="1276"/>
      <c r="BL15" s="1276"/>
      <c r="BM15" s="1276"/>
      <c r="BN15" s="1276"/>
      <c r="BO15" s="1276"/>
      <c r="BP15" s="1276"/>
      <c r="BQ15" s="1276"/>
      <c r="BR15" s="1276"/>
      <c r="BS15" s="1276"/>
      <c r="BT15" s="1276"/>
      <c r="BU15" s="1276"/>
      <c r="BV15" s="1276"/>
      <c r="BW15" s="1276"/>
      <c r="BX15" s="1276"/>
      <c r="BY15" s="1276"/>
      <c r="BZ15" s="1276"/>
      <c r="CA15" s="1276"/>
      <c r="CB15" s="1276"/>
      <c r="CC15" s="1276"/>
      <c r="CD15" s="1276"/>
      <c r="CE15" s="1276"/>
      <c r="CF15" s="1276"/>
      <c r="CG15" s="1276"/>
      <c r="CH15" s="1276"/>
      <c r="CI15" s="1276"/>
      <c r="CJ15" s="1276"/>
      <c r="CK15" s="1276"/>
      <c r="CL15" s="1276"/>
      <c r="CM15" s="1276"/>
      <c r="CN15" s="1276"/>
      <c r="CO15" s="1276"/>
      <c r="CP15" s="1276"/>
      <c r="CQ15" s="1276"/>
      <c r="CR15" s="1276"/>
      <c r="CS15" s="1276"/>
      <c r="CT15" s="1276"/>
      <c r="CU15" s="1276"/>
      <c r="CV15" s="1276"/>
      <c r="CW15" s="1276"/>
      <c r="CX15" s="1276"/>
      <c r="CY15" s="1276"/>
      <c r="CZ15" s="1276"/>
      <c r="DA15" s="1276"/>
      <c r="DB15" s="1276"/>
      <c r="DC15" s="1276"/>
      <c r="DD15" s="1276"/>
      <c r="DE15" s="1276"/>
      <c r="DF15" s="293"/>
      <c r="DG15" s="293"/>
      <c r="DH15" s="293"/>
      <c r="DI15" s="293"/>
      <c r="DJ15" s="293"/>
      <c r="DK15" s="293"/>
      <c r="DL15" s="293"/>
      <c r="DM15" s="293"/>
      <c r="DN15" s="293"/>
      <c r="DO15" s="293"/>
      <c r="DP15" s="293"/>
      <c r="DQ15" s="293"/>
      <c r="DR15" s="293"/>
      <c r="DS15" s="293"/>
      <c r="DT15" s="293"/>
      <c r="DU15" s="293"/>
      <c r="DV15" s="293"/>
      <c r="DW15" s="293"/>
    </row>
    <row r="16" spans="1:143" s="292" customFormat="1" x14ac:dyDescent="0.15">
      <c r="A16" s="1275"/>
      <c r="B16" s="1276"/>
      <c r="C16" s="1276"/>
      <c r="D16" s="1276"/>
      <c r="E16" s="1276"/>
      <c r="F16" s="1276"/>
      <c r="G16" s="1276"/>
      <c r="H16" s="1276"/>
      <c r="I16" s="1276"/>
      <c r="J16" s="1276"/>
      <c r="K16" s="1276"/>
      <c r="L16" s="1276"/>
      <c r="M16" s="1276"/>
      <c r="N16" s="1276"/>
      <c r="O16" s="1276"/>
      <c r="P16" s="1276"/>
      <c r="Q16" s="1276"/>
      <c r="R16" s="1276"/>
      <c r="S16" s="1276"/>
      <c r="T16" s="1276"/>
      <c r="U16" s="1276"/>
      <c r="V16" s="1276"/>
      <c r="W16" s="1276"/>
      <c r="X16" s="1276"/>
      <c r="Y16" s="1276"/>
      <c r="Z16" s="1276"/>
      <c r="AA16" s="1276"/>
      <c r="AB16" s="1276"/>
      <c r="AC16" s="1276"/>
      <c r="AD16" s="1276"/>
      <c r="AE16" s="1276"/>
      <c r="AF16" s="1276"/>
      <c r="AG16" s="1276"/>
      <c r="AH16" s="1276"/>
      <c r="AI16" s="1276"/>
      <c r="AJ16" s="1276"/>
      <c r="AK16" s="1276"/>
      <c r="AL16" s="1276"/>
      <c r="AM16" s="1276"/>
      <c r="AN16" s="1276"/>
      <c r="AO16" s="1276"/>
      <c r="AP16" s="1276"/>
      <c r="AQ16" s="1276"/>
      <c r="AR16" s="1276"/>
      <c r="AS16" s="1276"/>
      <c r="AT16" s="1276"/>
      <c r="AU16" s="1276"/>
      <c r="AV16" s="1276"/>
      <c r="AW16" s="1276"/>
      <c r="AX16" s="1276"/>
      <c r="AY16" s="1276"/>
      <c r="AZ16" s="1276"/>
      <c r="BA16" s="1276"/>
      <c r="BB16" s="1276"/>
      <c r="BC16" s="1276"/>
      <c r="BD16" s="1276"/>
      <c r="BE16" s="1276"/>
      <c r="BF16" s="1276"/>
      <c r="BG16" s="1276"/>
      <c r="BH16" s="1276"/>
      <c r="BI16" s="1276"/>
      <c r="BJ16" s="1276"/>
      <c r="BK16" s="1276"/>
      <c r="BL16" s="1276"/>
      <c r="BM16" s="1276"/>
      <c r="BN16" s="1276"/>
      <c r="BO16" s="1276"/>
      <c r="BP16" s="1276"/>
      <c r="BQ16" s="1276"/>
      <c r="BR16" s="1276"/>
      <c r="BS16" s="1276"/>
      <c r="BT16" s="1276"/>
      <c r="BU16" s="1276"/>
      <c r="BV16" s="1276"/>
      <c r="BW16" s="1276"/>
      <c r="BX16" s="1276"/>
      <c r="BY16" s="1276"/>
      <c r="BZ16" s="1276"/>
      <c r="CA16" s="1276"/>
      <c r="CB16" s="1276"/>
      <c r="CC16" s="1276"/>
      <c r="CD16" s="1276"/>
      <c r="CE16" s="1276"/>
      <c r="CF16" s="1276"/>
      <c r="CG16" s="1276"/>
      <c r="CH16" s="1276"/>
      <c r="CI16" s="1276"/>
      <c r="CJ16" s="1276"/>
      <c r="CK16" s="1276"/>
      <c r="CL16" s="1276"/>
      <c r="CM16" s="1276"/>
      <c r="CN16" s="1276"/>
      <c r="CO16" s="1276"/>
      <c r="CP16" s="1276"/>
      <c r="CQ16" s="1276"/>
      <c r="CR16" s="1276"/>
      <c r="CS16" s="1276"/>
      <c r="CT16" s="1276"/>
      <c r="CU16" s="1276"/>
      <c r="CV16" s="1276"/>
      <c r="CW16" s="1276"/>
      <c r="CX16" s="1276"/>
      <c r="CY16" s="1276"/>
      <c r="CZ16" s="1276"/>
      <c r="DA16" s="1276"/>
      <c r="DB16" s="1276"/>
      <c r="DC16" s="1276"/>
      <c r="DD16" s="1276"/>
      <c r="DE16" s="1276"/>
      <c r="DF16" s="293"/>
      <c r="DG16" s="293"/>
      <c r="DH16" s="293"/>
      <c r="DI16" s="293"/>
      <c r="DJ16" s="293"/>
      <c r="DK16" s="293"/>
      <c r="DL16" s="293"/>
      <c r="DM16" s="293"/>
      <c r="DN16" s="293"/>
      <c r="DO16" s="293"/>
      <c r="DP16" s="293"/>
      <c r="DQ16" s="293"/>
      <c r="DR16" s="293"/>
      <c r="DS16" s="293"/>
      <c r="DT16" s="293"/>
      <c r="DU16" s="293"/>
      <c r="DV16" s="293"/>
      <c r="DW16" s="293"/>
    </row>
    <row r="17" spans="1:351" s="292" customFormat="1" x14ac:dyDescent="0.15">
      <c r="A17" s="1275"/>
      <c r="B17" s="1276"/>
      <c r="C17" s="1276"/>
      <c r="D17" s="1276"/>
      <c r="E17" s="1276"/>
      <c r="F17" s="1276"/>
      <c r="G17" s="1276"/>
      <c r="H17" s="1276"/>
      <c r="I17" s="1276"/>
      <c r="J17" s="1276"/>
      <c r="K17" s="1276"/>
      <c r="L17" s="1276"/>
      <c r="M17" s="1276"/>
      <c r="N17" s="1276"/>
      <c r="O17" s="1276"/>
      <c r="P17" s="1276"/>
      <c r="Q17" s="1276"/>
      <c r="R17" s="1276"/>
      <c r="S17" s="1276"/>
      <c r="T17" s="1276"/>
      <c r="U17" s="1276"/>
      <c r="V17" s="1276"/>
      <c r="W17" s="1276"/>
      <c r="X17" s="1276"/>
      <c r="Y17" s="1276"/>
      <c r="Z17" s="1276"/>
      <c r="AA17" s="1276"/>
      <c r="AB17" s="1276"/>
      <c r="AC17" s="1276"/>
      <c r="AD17" s="1276"/>
      <c r="AE17" s="1276"/>
      <c r="AF17" s="1276"/>
      <c r="AG17" s="1276"/>
      <c r="AH17" s="1276"/>
      <c r="AI17" s="1276"/>
      <c r="AJ17" s="1276"/>
      <c r="AK17" s="1276"/>
      <c r="AL17" s="1276"/>
      <c r="AM17" s="1276"/>
      <c r="AN17" s="1276"/>
      <c r="AO17" s="1276"/>
      <c r="AP17" s="1276"/>
      <c r="AQ17" s="1276"/>
      <c r="AR17" s="1276"/>
      <c r="AS17" s="1276"/>
      <c r="AT17" s="1276"/>
      <c r="AU17" s="1276"/>
      <c r="AV17" s="1276"/>
      <c r="AW17" s="1276"/>
      <c r="AX17" s="1276"/>
      <c r="AY17" s="1276"/>
      <c r="AZ17" s="1276"/>
      <c r="BA17" s="1276"/>
      <c r="BB17" s="1276"/>
      <c r="BC17" s="1276"/>
      <c r="BD17" s="1276"/>
      <c r="BE17" s="1276"/>
      <c r="BF17" s="1276"/>
      <c r="BG17" s="1276"/>
      <c r="BH17" s="1276"/>
      <c r="BI17" s="1276"/>
      <c r="BJ17" s="1276"/>
      <c r="BK17" s="1276"/>
      <c r="BL17" s="1276"/>
      <c r="BM17" s="1276"/>
      <c r="BN17" s="1276"/>
      <c r="BO17" s="1276"/>
      <c r="BP17" s="1276"/>
      <c r="BQ17" s="1276"/>
      <c r="BR17" s="1276"/>
      <c r="BS17" s="1276"/>
      <c r="BT17" s="1276"/>
      <c r="BU17" s="1276"/>
      <c r="BV17" s="1276"/>
      <c r="BW17" s="1276"/>
      <c r="BX17" s="1276"/>
      <c r="BY17" s="1276"/>
      <c r="BZ17" s="1276"/>
      <c r="CA17" s="1276"/>
      <c r="CB17" s="1276"/>
      <c r="CC17" s="1276"/>
      <c r="CD17" s="1276"/>
      <c r="CE17" s="1276"/>
      <c r="CF17" s="1276"/>
      <c r="CG17" s="1276"/>
      <c r="CH17" s="1276"/>
      <c r="CI17" s="1276"/>
      <c r="CJ17" s="1276"/>
      <c r="CK17" s="1276"/>
      <c r="CL17" s="1276"/>
      <c r="CM17" s="1276"/>
      <c r="CN17" s="1276"/>
      <c r="CO17" s="1276"/>
      <c r="CP17" s="1276"/>
      <c r="CQ17" s="1276"/>
      <c r="CR17" s="1276"/>
      <c r="CS17" s="1276"/>
      <c r="CT17" s="1276"/>
      <c r="CU17" s="1276"/>
      <c r="CV17" s="1276"/>
      <c r="CW17" s="1276"/>
      <c r="CX17" s="1276"/>
      <c r="CY17" s="1276"/>
      <c r="CZ17" s="1276"/>
      <c r="DA17" s="1276"/>
      <c r="DB17" s="1276"/>
      <c r="DC17" s="1276"/>
      <c r="DD17" s="1276"/>
      <c r="DE17" s="1276"/>
      <c r="DF17" s="293"/>
      <c r="DG17" s="293"/>
      <c r="DH17" s="293"/>
      <c r="DI17" s="293"/>
      <c r="DJ17" s="293"/>
      <c r="DK17" s="293"/>
      <c r="DL17" s="293"/>
      <c r="DM17" s="293"/>
      <c r="DN17" s="293"/>
      <c r="DO17" s="293"/>
      <c r="DP17" s="293"/>
      <c r="DQ17" s="293"/>
      <c r="DR17" s="293"/>
      <c r="DS17" s="293"/>
      <c r="DT17" s="293"/>
      <c r="DU17" s="293"/>
      <c r="DV17" s="293"/>
      <c r="DW17" s="293"/>
    </row>
    <row r="18" spans="1:351" s="292" customFormat="1" x14ac:dyDescent="0.15">
      <c r="A18" s="1275"/>
      <c r="B18" s="1276"/>
      <c r="C18" s="1276"/>
      <c r="D18" s="1276"/>
      <c r="E18" s="1276"/>
      <c r="F18" s="1276"/>
      <c r="G18" s="1276"/>
      <c r="H18" s="1276"/>
      <c r="I18" s="1276"/>
      <c r="J18" s="1276"/>
      <c r="K18" s="1276"/>
      <c r="L18" s="1276"/>
      <c r="M18" s="1276"/>
      <c r="N18" s="1276"/>
      <c r="O18" s="1276"/>
      <c r="P18" s="1276"/>
      <c r="Q18" s="1276"/>
      <c r="R18" s="1276"/>
      <c r="S18" s="1276"/>
      <c r="T18" s="1276"/>
      <c r="U18" s="1276"/>
      <c r="V18" s="1276"/>
      <c r="W18" s="1276"/>
      <c r="X18" s="1276"/>
      <c r="Y18" s="1276"/>
      <c r="Z18" s="1276"/>
      <c r="AA18" s="1276"/>
      <c r="AB18" s="1276"/>
      <c r="AC18" s="1276"/>
      <c r="AD18" s="1276"/>
      <c r="AE18" s="1276"/>
      <c r="AF18" s="1276"/>
      <c r="AG18" s="1276"/>
      <c r="AH18" s="1276"/>
      <c r="AI18" s="1276"/>
      <c r="AJ18" s="1276"/>
      <c r="AK18" s="1276"/>
      <c r="AL18" s="1276"/>
      <c r="AM18" s="1276"/>
      <c r="AN18" s="1276"/>
      <c r="AO18" s="1276"/>
      <c r="AP18" s="1276"/>
      <c r="AQ18" s="1276"/>
      <c r="AR18" s="1276"/>
      <c r="AS18" s="1276"/>
      <c r="AT18" s="1276"/>
      <c r="AU18" s="1276"/>
      <c r="AV18" s="1276"/>
      <c r="AW18" s="1276"/>
      <c r="AX18" s="1276"/>
      <c r="AY18" s="1276"/>
      <c r="AZ18" s="1276"/>
      <c r="BA18" s="1276"/>
      <c r="BB18" s="1276"/>
      <c r="BC18" s="1276"/>
      <c r="BD18" s="1276"/>
      <c r="BE18" s="1276"/>
      <c r="BF18" s="1276"/>
      <c r="BG18" s="1276"/>
      <c r="BH18" s="1276"/>
      <c r="BI18" s="1276"/>
      <c r="BJ18" s="1276"/>
      <c r="BK18" s="1276"/>
      <c r="BL18" s="1276"/>
      <c r="BM18" s="1276"/>
      <c r="BN18" s="1276"/>
      <c r="BO18" s="1276"/>
      <c r="BP18" s="1276"/>
      <c r="BQ18" s="1276"/>
      <c r="BR18" s="1276"/>
      <c r="BS18" s="1276"/>
      <c r="BT18" s="1276"/>
      <c r="BU18" s="1276"/>
      <c r="BV18" s="1276"/>
      <c r="BW18" s="1276"/>
      <c r="BX18" s="1276"/>
      <c r="BY18" s="1276"/>
      <c r="BZ18" s="1276"/>
      <c r="CA18" s="1276"/>
      <c r="CB18" s="1276"/>
      <c r="CC18" s="1276"/>
      <c r="CD18" s="1276"/>
      <c r="CE18" s="1276"/>
      <c r="CF18" s="1276"/>
      <c r="CG18" s="1276"/>
      <c r="CH18" s="1276"/>
      <c r="CI18" s="1276"/>
      <c r="CJ18" s="1276"/>
      <c r="CK18" s="1276"/>
      <c r="CL18" s="1276"/>
      <c r="CM18" s="1276"/>
      <c r="CN18" s="1276"/>
      <c r="CO18" s="1276"/>
      <c r="CP18" s="1276"/>
      <c r="CQ18" s="1276"/>
      <c r="CR18" s="1276"/>
      <c r="CS18" s="1276"/>
      <c r="CT18" s="1276"/>
      <c r="CU18" s="1276"/>
      <c r="CV18" s="1276"/>
      <c r="CW18" s="1276"/>
      <c r="CX18" s="1276"/>
      <c r="CY18" s="1276"/>
      <c r="CZ18" s="1276"/>
      <c r="DA18" s="1276"/>
      <c r="DB18" s="1276"/>
      <c r="DC18" s="1276"/>
      <c r="DD18" s="1276"/>
      <c r="DE18" s="1276"/>
      <c r="DF18" s="293"/>
      <c r="DG18" s="293"/>
      <c r="DH18" s="293"/>
      <c r="DI18" s="293"/>
      <c r="DJ18" s="293"/>
      <c r="DK18" s="293"/>
      <c r="DL18" s="293"/>
      <c r="DM18" s="293"/>
      <c r="DN18" s="293"/>
      <c r="DO18" s="293"/>
      <c r="DP18" s="293"/>
      <c r="DQ18" s="293"/>
      <c r="DR18" s="293"/>
      <c r="DS18" s="293"/>
      <c r="DT18" s="293"/>
      <c r="DU18" s="293"/>
      <c r="DV18" s="293"/>
      <c r="DW18" s="293"/>
    </row>
    <row r="19" spans="1:351" x14ac:dyDescent="0.15">
      <c r="DD19" s="1275"/>
      <c r="DE19" s="1275"/>
    </row>
    <row r="20" spans="1:351" x14ac:dyDescent="0.15">
      <c r="DD20" s="1275"/>
      <c r="DE20" s="1275"/>
    </row>
    <row r="21" spans="1:351" ht="17.25" x14ac:dyDescent="0.15">
      <c r="B21" s="1277"/>
      <c r="C21" s="1278"/>
      <c r="D21" s="1278"/>
      <c r="E21" s="1278"/>
      <c r="F21" s="1278"/>
      <c r="G21" s="1278"/>
      <c r="H21" s="1278"/>
      <c r="I21" s="1278"/>
      <c r="J21" s="1278"/>
      <c r="K21" s="1278"/>
      <c r="L21" s="1278"/>
      <c r="M21" s="1278"/>
      <c r="N21" s="1279"/>
      <c r="O21" s="1278"/>
      <c r="P21" s="1278"/>
      <c r="Q21" s="1278"/>
      <c r="R21" s="1278"/>
      <c r="S21" s="1278"/>
      <c r="T21" s="1278"/>
      <c r="U21" s="1278"/>
      <c r="V21" s="1278"/>
      <c r="W21" s="1278"/>
      <c r="X21" s="1278"/>
      <c r="Y21" s="1278"/>
      <c r="Z21" s="1278"/>
      <c r="AA21" s="1278"/>
      <c r="AB21" s="1278"/>
      <c r="AC21" s="1278"/>
      <c r="AD21" s="1278"/>
      <c r="AE21" s="1278"/>
      <c r="AF21" s="1278"/>
      <c r="AG21" s="1278"/>
      <c r="AH21" s="1278"/>
      <c r="AI21" s="1278"/>
      <c r="AJ21" s="1278"/>
      <c r="AK21" s="1278"/>
      <c r="AL21" s="1278"/>
      <c r="AM21" s="1278"/>
      <c r="AN21" s="1278"/>
      <c r="AO21" s="1278"/>
      <c r="AP21" s="1278"/>
      <c r="AQ21" s="1278"/>
      <c r="AR21" s="1278"/>
      <c r="AS21" s="1278"/>
      <c r="AT21" s="1279"/>
      <c r="AU21" s="1278"/>
      <c r="AV21" s="1278"/>
      <c r="AW21" s="1278"/>
      <c r="AX21" s="1278"/>
      <c r="AY21" s="1278"/>
      <c r="AZ21" s="1278"/>
      <c r="BA21" s="1278"/>
      <c r="BB21" s="1278"/>
      <c r="BC21" s="1278"/>
      <c r="BD21" s="1278"/>
      <c r="BE21" s="1278"/>
      <c r="BF21" s="1279"/>
      <c r="BG21" s="1278"/>
      <c r="BH21" s="1278"/>
      <c r="BI21" s="1278"/>
      <c r="BJ21" s="1278"/>
      <c r="BK21" s="1278"/>
      <c r="BL21" s="1278"/>
      <c r="BM21" s="1278"/>
      <c r="BN21" s="1278"/>
      <c r="BO21" s="1278"/>
      <c r="BP21" s="1278"/>
      <c r="BQ21" s="1278"/>
      <c r="BR21" s="1279"/>
      <c r="BS21" s="1278"/>
      <c r="BT21" s="1278"/>
      <c r="BU21" s="1278"/>
      <c r="BV21" s="1278"/>
      <c r="BW21" s="1278"/>
      <c r="BX21" s="1278"/>
      <c r="BY21" s="1278"/>
      <c r="BZ21" s="1278"/>
      <c r="CA21" s="1278"/>
      <c r="CB21" s="1278"/>
      <c r="CC21" s="1278"/>
      <c r="CD21" s="1279"/>
      <c r="CE21" s="1278"/>
      <c r="CF21" s="1278"/>
      <c r="CG21" s="1278"/>
      <c r="CH21" s="1278"/>
      <c r="CI21" s="1278"/>
      <c r="CJ21" s="1278"/>
      <c r="CK21" s="1278"/>
      <c r="CL21" s="1278"/>
      <c r="CM21" s="1278"/>
      <c r="CN21" s="1278"/>
      <c r="CO21" s="1278"/>
      <c r="CP21" s="1279"/>
      <c r="CQ21" s="1278"/>
      <c r="CR21" s="1278"/>
      <c r="CS21" s="1278"/>
      <c r="CT21" s="1278"/>
      <c r="CU21" s="1278"/>
      <c r="CV21" s="1278"/>
      <c r="CW21" s="1278"/>
      <c r="CX21" s="1278"/>
      <c r="CY21" s="1278"/>
      <c r="CZ21" s="1278"/>
      <c r="DA21" s="1278"/>
      <c r="DB21" s="1279"/>
      <c r="DC21" s="1278"/>
      <c r="DD21" s="1280"/>
      <c r="DE21" s="1275"/>
      <c r="MM21" s="1281"/>
    </row>
    <row r="22" spans="1:351" ht="17.25" x14ac:dyDescent="0.15">
      <c r="B22" s="1282"/>
      <c r="MM22" s="1281"/>
    </row>
    <row r="23" spans="1:351" x14ac:dyDescent="0.15">
      <c r="B23" s="1282"/>
    </row>
    <row r="24" spans="1:351" x14ac:dyDescent="0.15">
      <c r="B24" s="1282"/>
    </row>
    <row r="25" spans="1:351" x14ac:dyDescent="0.15">
      <c r="B25" s="1282"/>
    </row>
    <row r="26" spans="1:351" x14ac:dyDescent="0.15">
      <c r="B26" s="1282"/>
    </row>
    <row r="27" spans="1:351" x14ac:dyDescent="0.15">
      <c r="B27" s="1282"/>
    </row>
    <row r="28" spans="1:351" x14ac:dyDescent="0.15">
      <c r="B28" s="1282"/>
    </row>
    <row r="29" spans="1:351" x14ac:dyDescent="0.15">
      <c r="B29" s="1282"/>
    </row>
    <row r="30" spans="1:351" x14ac:dyDescent="0.15">
      <c r="B30" s="1282"/>
    </row>
    <row r="31" spans="1:351" x14ac:dyDescent="0.15">
      <c r="B31" s="1282"/>
    </row>
    <row r="32" spans="1:351" x14ac:dyDescent="0.15">
      <c r="B32" s="1282"/>
    </row>
    <row r="33" spans="2:109" x14ac:dyDescent="0.15">
      <c r="B33" s="1282"/>
    </row>
    <row r="34" spans="2:109" x14ac:dyDescent="0.15">
      <c r="B34" s="1282"/>
    </row>
    <row r="35" spans="2:109" x14ac:dyDescent="0.15">
      <c r="B35" s="1282"/>
    </row>
    <row r="36" spans="2:109" x14ac:dyDescent="0.15">
      <c r="B36" s="1282"/>
    </row>
    <row r="37" spans="2:109" x14ac:dyDescent="0.15">
      <c r="B37" s="1282"/>
    </row>
    <row r="38" spans="2:109" x14ac:dyDescent="0.15">
      <c r="B38" s="1282"/>
    </row>
    <row r="39" spans="2:109" x14ac:dyDescent="0.15">
      <c r="B39" s="1284"/>
      <c r="C39" s="1285"/>
      <c r="D39" s="1285"/>
      <c r="E39" s="1285"/>
      <c r="F39" s="1285"/>
      <c r="G39" s="1285"/>
      <c r="H39" s="1285"/>
      <c r="I39" s="1285"/>
      <c r="J39" s="1285"/>
      <c r="K39" s="1285"/>
      <c r="L39" s="1285"/>
      <c r="M39" s="1285"/>
      <c r="N39" s="1285"/>
      <c r="O39" s="1285"/>
      <c r="P39" s="1285"/>
      <c r="Q39" s="1285"/>
      <c r="R39" s="1285"/>
      <c r="S39" s="1285"/>
      <c r="T39" s="1285"/>
      <c r="U39" s="1285"/>
      <c r="V39" s="1285"/>
      <c r="W39" s="1285"/>
      <c r="X39" s="1285"/>
      <c r="Y39" s="1285"/>
      <c r="Z39" s="1285"/>
      <c r="AA39" s="1285"/>
      <c r="AB39" s="1285"/>
      <c r="AC39" s="1285"/>
      <c r="AD39" s="1285"/>
      <c r="AE39" s="1285"/>
      <c r="AF39" s="1285"/>
      <c r="AG39" s="1285"/>
      <c r="AH39" s="1285"/>
      <c r="AI39" s="1285"/>
      <c r="AJ39" s="1285"/>
      <c r="AK39" s="1285"/>
      <c r="AL39" s="1285"/>
      <c r="AM39" s="1285"/>
      <c r="AN39" s="1285"/>
      <c r="AO39" s="1285"/>
      <c r="AP39" s="1285"/>
      <c r="AQ39" s="1285"/>
      <c r="AR39" s="1285"/>
      <c r="AS39" s="1285"/>
      <c r="AT39" s="1285"/>
      <c r="AU39" s="1285"/>
      <c r="AV39" s="1285"/>
      <c r="AW39" s="1285"/>
      <c r="AX39" s="1285"/>
      <c r="AY39" s="1285"/>
      <c r="AZ39" s="1285"/>
      <c r="BA39" s="1285"/>
      <c r="BB39" s="1285"/>
      <c r="BC39" s="1285"/>
      <c r="BD39" s="1285"/>
      <c r="BE39" s="1285"/>
      <c r="BF39" s="1285"/>
      <c r="BG39" s="1285"/>
      <c r="BH39" s="1285"/>
      <c r="BI39" s="1285"/>
      <c r="BJ39" s="1285"/>
      <c r="BK39" s="1285"/>
      <c r="BL39" s="1285"/>
      <c r="BM39" s="1285"/>
      <c r="BN39" s="1285"/>
      <c r="BO39" s="1285"/>
      <c r="BP39" s="1285"/>
      <c r="BQ39" s="1285"/>
      <c r="BR39" s="1285"/>
      <c r="BS39" s="1285"/>
      <c r="BT39" s="1285"/>
      <c r="BU39" s="1285"/>
      <c r="BV39" s="1285"/>
      <c r="BW39" s="1285"/>
      <c r="BX39" s="1285"/>
      <c r="BY39" s="1285"/>
      <c r="BZ39" s="1285"/>
      <c r="CA39" s="1285"/>
      <c r="CB39" s="1285"/>
      <c r="CC39" s="1285"/>
      <c r="CD39" s="1285"/>
      <c r="CE39" s="1285"/>
      <c r="CF39" s="1285"/>
      <c r="CG39" s="1285"/>
      <c r="CH39" s="1285"/>
      <c r="CI39" s="1285"/>
      <c r="CJ39" s="1285"/>
      <c r="CK39" s="1285"/>
      <c r="CL39" s="1285"/>
      <c r="CM39" s="1285"/>
      <c r="CN39" s="1285"/>
      <c r="CO39" s="1285"/>
      <c r="CP39" s="1285"/>
      <c r="CQ39" s="1285"/>
      <c r="CR39" s="1285"/>
      <c r="CS39" s="1285"/>
      <c r="CT39" s="1285"/>
      <c r="CU39" s="1285"/>
      <c r="CV39" s="1285"/>
      <c r="CW39" s="1285"/>
      <c r="CX39" s="1285"/>
      <c r="CY39" s="1285"/>
      <c r="CZ39" s="1285"/>
      <c r="DA39" s="1285"/>
      <c r="DB39" s="1285"/>
      <c r="DC39" s="1285"/>
      <c r="DD39" s="1286"/>
    </row>
    <row r="40" spans="2:109" x14ac:dyDescent="0.15">
      <c r="B40" s="1287"/>
      <c r="DD40" s="1287"/>
      <c r="DE40" s="1275"/>
    </row>
    <row r="41" spans="2:109" ht="17.25" x14ac:dyDescent="0.15">
      <c r="B41" s="1288" t="s">
        <v>593</v>
      </c>
      <c r="C41" s="1278"/>
      <c r="D41" s="1278"/>
      <c r="E41" s="1278"/>
      <c r="F41" s="1278"/>
      <c r="G41" s="1278"/>
      <c r="H41" s="1278"/>
      <c r="I41" s="1278"/>
      <c r="J41" s="1278"/>
      <c r="K41" s="1278"/>
      <c r="L41" s="1278"/>
      <c r="M41" s="1278"/>
      <c r="N41" s="1278"/>
      <c r="O41" s="1278"/>
      <c r="P41" s="1278"/>
      <c r="Q41" s="1278"/>
      <c r="R41" s="1278"/>
      <c r="S41" s="1278"/>
      <c r="T41" s="1278"/>
      <c r="U41" s="1278"/>
      <c r="V41" s="1278"/>
      <c r="W41" s="1278"/>
      <c r="X41" s="1278"/>
      <c r="Y41" s="1278"/>
      <c r="Z41" s="1278"/>
      <c r="AA41" s="1278"/>
      <c r="AB41" s="1278"/>
      <c r="AC41" s="1278"/>
      <c r="AD41" s="1278"/>
      <c r="AE41" s="1278"/>
      <c r="AF41" s="1278"/>
      <c r="AG41" s="1278"/>
      <c r="AH41" s="1278"/>
      <c r="AI41" s="1278"/>
      <c r="AJ41" s="1278"/>
      <c r="AK41" s="1278"/>
      <c r="AL41" s="1278"/>
      <c r="AM41" s="1278"/>
      <c r="AN41" s="1278"/>
      <c r="AO41" s="1278"/>
      <c r="AP41" s="1278"/>
      <c r="AQ41" s="1278"/>
      <c r="AR41" s="1278"/>
      <c r="AS41" s="1278"/>
      <c r="AT41" s="1278"/>
      <c r="AU41" s="1278"/>
      <c r="AV41" s="1278"/>
      <c r="AW41" s="1278"/>
      <c r="AX41" s="1278"/>
      <c r="AY41" s="1278"/>
      <c r="AZ41" s="1278"/>
      <c r="BA41" s="1278"/>
      <c r="BB41" s="1278"/>
      <c r="BC41" s="1278"/>
      <c r="BD41" s="1278"/>
      <c r="BE41" s="1278"/>
      <c r="BF41" s="1278"/>
      <c r="BG41" s="1278"/>
      <c r="BH41" s="1278"/>
      <c r="BI41" s="1278"/>
      <c r="BJ41" s="1278"/>
      <c r="BK41" s="1278"/>
      <c r="BL41" s="1278"/>
      <c r="BM41" s="1278"/>
      <c r="BN41" s="1278"/>
      <c r="BO41" s="1278"/>
      <c r="BP41" s="1278"/>
      <c r="BQ41" s="1278"/>
      <c r="BR41" s="1278"/>
      <c r="BS41" s="1278"/>
      <c r="BT41" s="1278"/>
      <c r="BU41" s="1278"/>
      <c r="BV41" s="1278"/>
      <c r="BW41" s="1278"/>
      <c r="BX41" s="1278"/>
      <c r="BY41" s="1278"/>
      <c r="BZ41" s="1278"/>
      <c r="CA41" s="1278"/>
      <c r="CB41" s="1278"/>
      <c r="CC41" s="1278"/>
      <c r="CD41" s="1278"/>
      <c r="CE41" s="1278"/>
      <c r="CF41" s="1278"/>
      <c r="CG41" s="1278"/>
      <c r="CH41" s="1278"/>
      <c r="CI41" s="1278"/>
      <c r="CJ41" s="1278"/>
      <c r="CK41" s="1278"/>
      <c r="CL41" s="1278"/>
      <c r="CM41" s="1278"/>
      <c r="CN41" s="1278"/>
      <c r="CO41" s="1278"/>
      <c r="CP41" s="1278"/>
      <c r="CQ41" s="1278"/>
      <c r="CR41" s="1278"/>
      <c r="CS41" s="1278"/>
      <c r="CT41" s="1278"/>
      <c r="CU41" s="1278"/>
      <c r="CV41" s="1278"/>
      <c r="CW41" s="1278"/>
      <c r="CX41" s="1278"/>
      <c r="CY41" s="1278"/>
      <c r="CZ41" s="1278"/>
      <c r="DA41" s="1278"/>
      <c r="DB41" s="1278"/>
      <c r="DC41" s="1278"/>
      <c r="DD41" s="1280"/>
    </row>
    <row r="42" spans="2:109" x14ac:dyDescent="0.15">
      <c r="B42" s="1282"/>
      <c r="G42" s="1289"/>
      <c r="I42" s="1290"/>
      <c r="J42" s="1290"/>
      <c r="K42" s="1290"/>
      <c r="AM42" s="1289"/>
      <c r="AN42" s="1289" t="s">
        <v>594</v>
      </c>
      <c r="AP42" s="1290"/>
      <c r="AQ42" s="1290"/>
      <c r="AR42" s="1290"/>
      <c r="AY42" s="1289"/>
      <c r="BA42" s="1290"/>
      <c r="BB42" s="1290"/>
      <c r="BC42" s="1290"/>
      <c r="BK42" s="1289"/>
      <c r="BM42" s="1290"/>
      <c r="BN42" s="1290"/>
      <c r="BO42" s="1290"/>
      <c r="BW42" s="1289"/>
      <c r="BY42" s="1290"/>
      <c r="BZ42" s="1290"/>
      <c r="CA42" s="1290"/>
      <c r="CI42" s="1289"/>
      <c r="CK42" s="1290"/>
      <c r="CL42" s="1290"/>
      <c r="CM42" s="1290"/>
      <c r="CU42" s="1289"/>
      <c r="CW42" s="1290"/>
      <c r="CX42" s="1290"/>
      <c r="CY42" s="1290"/>
    </row>
    <row r="43" spans="2:109" ht="13.5" customHeight="1" x14ac:dyDescent="0.15">
      <c r="B43" s="1282"/>
      <c r="AN43" s="1291" t="s">
        <v>595</v>
      </c>
      <c r="AO43" s="1292"/>
      <c r="AP43" s="1292"/>
      <c r="AQ43" s="1292"/>
      <c r="AR43" s="1292"/>
      <c r="AS43" s="1292"/>
      <c r="AT43" s="1292"/>
      <c r="AU43" s="1292"/>
      <c r="AV43" s="1292"/>
      <c r="AW43" s="1292"/>
      <c r="AX43" s="1292"/>
      <c r="AY43" s="1292"/>
      <c r="AZ43" s="1292"/>
      <c r="BA43" s="1292"/>
      <c r="BB43" s="1292"/>
      <c r="BC43" s="1292"/>
      <c r="BD43" s="1292"/>
      <c r="BE43" s="1292"/>
      <c r="BF43" s="1292"/>
      <c r="BG43" s="1292"/>
      <c r="BH43" s="1292"/>
      <c r="BI43" s="1292"/>
      <c r="BJ43" s="1292"/>
      <c r="BK43" s="1292"/>
      <c r="BL43" s="1292"/>
      <c r="BM43" s="1292"/>
      <c r="BN43" s="1292"/>
      <c r="BO43" s="1292"/>
      <c r="BP43" s="1292"/>
      <c r="BQ43" s="1292"/>
      <c r="BR43" s="1292"/>
      <c r="BS43" s="1292"/>
      <c r="BT43" s="1292"/>
      <c r="BU43" s="1292"/>
      <c r="BV43" s="1292"/>
      <c r="BW43" s="1292"/>
      <c r="BX43" s="1292"/>
      <c r="BY43" s="1292"/>
      <c r="BZ43" s="1292"/>
      <c r="CA43" s="1292"/>
      <c r="CB43" s="1292"/>
      <c r="CC43" s="1292"/>
      <c r="CD43" s="1292"/>
      <c r="CE43" s="1292"/>
      <c r="CF43" s="1292"/>
      <c r="CG43" s="1292"/>
      <c r="CH43" s="1292"/>
      <c r="CI43" s="1292"/>
      <c r="CJ43" s="1292"/>
      <c r="CK43" s="1292"/>
      <c r="CL43" s="1292"/>
      <c r="CM43" s="1292"/>
      <c r="CN43" s="1292"/>
      <c r="CO43" s="1292"/>
      <c r="CP43" s="1292"/>
      <c r="CQ43" s="1292"/>
      <c r="CR43" s="1292"/>
      <c r="CS43" s="1292"/>
      <c r="CT43" s="1292"/>
      <c r="CU43" s="1292"/>
      <c r="CV43" s="1292"/>
      <c r="CW43" s="1292"/>
      <c r="CX43" s="1292"/>
      <c r="CY43" s="1292"/>
      <c r="CZ43" s="1292"/>
      <c r="DA43" s="1292"/>
      <c r="DB43" s="1292"/>
      <c r="DC43" s="1293"/>
    </row>
    <row r="44" spans="2:109" x14ac:dyDescent="0.15">
      <c r="B44" s="1282"/>
      <c r="AN44" s="1294"/>
      <c r="AO44" s="1295"/>
      <c r="AP44" s="1295"/>
      <c r="AQ44" s="1295"/>
      <c r="AR44" s="1295"/>
      <c r="AS44" s="1295"/>
      <c r="AT44" s="1295"/>
      <c r="AU44" s="1295"/>
      <c r="AV44" s="1295"/>
      <c r="AW44" s="1295"/>
      <c r="AX44" s="1295"/>
      <c r="AY44" s="1295"/>
      <c r="AZ44" s="1295"/>
      <c r="BA44" s="1295"/>
      <c r="BB44" s="1295"/>
      <c r="BC44" s="1295"/>
      <c r="BD44" s="1295"/>
      <c r="BE44" s="1295"/>
      <c r="BF44" s="1295"/>
      <c r="BG44" s="1295"/>
      <c r="BH44" s="1295"/>
      <c r="BI44" s="1295"/>
      <c r="BJ44" s="1295"/>
      <c r="BK44" s="1295"/>
      <c r="BL44" s="1295"/>
      <c r="BM44" s="1295"/>
      <c r="BN44" s="1295"/>
      <c r="BO44" s="1295"/>
      <c r="BP44" s="1295"/>
      <c r="BQ44" s="1295"/>
      <c r="BR44" s="1295"/>
      <c r="BS44" s="1295"/>
      <c r="BT44" s="1295"/>
      <c r="BU44" s="1295"/>
      <c r="BV44" s="1295"/>
      <c r="BW44" s="1295"/>
      <c r="BX44" s="1295"/>
      <c r="BY44" s="1295"/>
      <c r="BZ44" s="1295"/>
      <c r="CA44" s="1295"/>
      <c r="CB44" s="1295"/>
      <c r="CC44" s="1295"/>
      <c r="CD44" s="1295"/>
      <c r="CE44" s="1295"/>
      <c r="CF44" s="1295"/>
      <c r="CG44" s="1295"/>
      <c r="CH44" s="1295"/>
      <c r="CI44" s="1295"/>
      <c r="CJ44" s="1295"/>
      <c r="CK44" s="1295"/>
      <c r="CL44" s="1295"/>
      <c r="CM44" s="1295"/>
      <c r="CN44" s="1295"/>
      <c r="CO44" s="1295"/>
      <c r="CP44" s="1295"/>
      <c r="CQ44" s="1295"/>
      <c r="CR44" s="1295"/>
      <c r="CS44" s="1295"/>
      <c r="CT44" s="1295"/>
      <c r="CU44" s="1295"/>
      <c r="CV44" s="1295"/>
      <c r="CW44" s="1295"/>
      <c r="CX44" s="1295"/>
      <c r="CY44" s="1295"/>
      <c r="CZ44" s="1295"/>
      <c r="DA44" s="1295"/>
      <c r="DB44" s="1295"/>
      <c r="DC44" s="1296"/>
    </row>
    <row r="45" spans="2:109" x14ac:dyDescent="0.15">
      <c r="B45" s="1282"/>
      <c r="AN45" s="1294"/>
      <c r="AO45" s="1295"/>
      <c r="AP45" s="1295"/>
      <c r="AQ45" s="1295"/>
      <c r="AR45" s="1295"/>
      <c r="AS45" s="1295"/>
      <c r="AT45" s="1295"/>
      <c r="AU45" s="1295"/>
      <c r="AV45" s="1295"/>
      <c r="AW45" s="1295"/>
      <c r="AX45" s="1295"/>
      <c r="AY45" s="1295"/>
      <c r="AZ45" s="1295"/>
      <c r="BA45" s="1295"/>
      <c r="BB45" s="1295"/>
      <c r="BC45" s="1295"/>
      <c r="BD45" s="1295"/>
      <c r="BE45" s="1295"/>
      <c r="BF45" s="1295"/>
      <c r="BG45" s="1295"/>
      <c r="BH45" s="1295"/>
      <c r="BI45" s="1295"/>
      <c r="BJ45" s="1295"/>
      <c r="BK45" s="1295"/>
      <c r="BL45" s="1295"/>
      <c r="BM45" s="1295"/>
      <c r="BN45" s="1295"/>
      <c r="BO45" s="1295"/>
      <c r="BP45" s="1295"/>
      <c r="BQ45" s="1295"/>
      <c r="BR45" s="1295"/>
      <c r="BS45" s="1295"/>
      <c r="BT45" s="1295"/>
      <c r="BU45" s="1295"/>
      <c r="BV45" s="1295"/>
      <c r="BW45" s="1295"/>
      <c r="BX45" s="1295"/>
      <c r="BY45" s="1295"/>
      <c r="BZ45" s="1295"/>
      <c r="CA45" s="1295"/>
      <c r="CB45" s="1295"/>
      <c r="CC45" s="1295"/>
      <c r="CD45" s="1295"/>
      <c r="CE45" s="1295"/>
      <c r="CF45" s="1295"/>
      <c r="CG45" s="1295"/>
      <c r="CH45" s="1295"/>
      <c r="CI45" s="1295"/>
      <c r="CJ45" s="1295"/>
      <c r="CK45" s="1295"/>
      <c r="CL45" s="1295"/>
      <c r="CM45" s="1295"/>
      <c r="CN45" s="1295"/>
      <c r="CO45" s="1295"/>
      <c r="CP45" s="1295"/>
      <c r="CQ45" s="1295"/>
      <c r="CR45" s="1295"/>
      <c r="CS45" s="1295"/>
      <c r="CT45" s="1295"/>
      <c r="CU45" s="1295"/>
      <c r="CV45" s="1295"/>
      <c r="CW45" s="1295"/>
      <c r="CX45" s="1295"/>
      <c r="CY45" s="1295"/>
      <c r="CZ45" s="1295"/>
      <c r="DA45" s="1295"/>
      <c r="DB45" s="1295"/>
      <c r="DC45" s="1296"/>
    </row>
    <row r="46" spans="2:109" x14ac:dyDescent="0.15">
      <c r="B46" s="1282"/>
      <c r="AN46" s="1294"/>
      <c r="AO46" s="1295"/>
      <c r="AP46" s="1295"/>
      <c r="AQ46" s="1295"/>
      <c r="AR46" s="1295"/>
      <c r="AS46" s="1295"/>
      <c r="AT46" s="1295"/>
      <c r="AU46" s="1295"/>
      <c r="AV46" s="1295"/>
      <c r="AW46" s="1295"/>
      <c r="AX46" s="1295"/>
      <c r="AY46" s="1295"/>
      <c r="AZ46" s="1295"/>
      <c r="BA46" s="1295"/>
      <c r="BB46" s="1295"/>
      <c r="BC46" s="1295"/>
      <c r="BD46" s="1295"/>
      <c r="BE46" s="1295"/>
      <c r="BF46" s="1295"/>
      <c r="BG46" s="1295"/>
      <c r="BH46" s="1295"/>
      <c r="BI46" s="1295"/>
      <c r="BJ46" s="1295"/>
      <c r="BK46" s="1295"/>
      <c r="BL46" s="1295"/>
      <c r="BM46" s="1295"/>
      <c r="BN46" s="1295"/>
      <c r="BO46" s="1295"/>
      <c r="BP46" s="1295"/>
      <c r="BQ46" s="1295"/>
      <c r="BR46" s="1295"/>
      <c r="BS46" s="1295"/>
      <c r="BT46" s="1295"/>
      <c r="BU46" s="1295"/>
      <c r="BV46" s="1295"/>
      <c r="BW46" s="1295"/>
      <c r="BX46" s="1295"/>
      <c r="BY46" s="1295"/>
      <c r="BZ46" s="1295"/>
      <c r="CA46" s="1295"/>
      <c r="CB46" s="1295"/>
      <c r="CC46" s="1295"/>
      <c r="CD46" s="1295"/>
      <c r="CE46" s="1295"/>
      <c r="CF46" s="1295"/>
      <c r="CG46" s="1295"/>
      <c r="CH46" s="1295"/>
      <c r="CI46" s="1295"/>
      <c r="CJ46" s="1295"/>
      <c r="CK46" s="1295"/>
      <c r="CL46" s="1295"/>
      <c r="CM46" s="1295"/>
      <c r="CN46" s="1295"/>
      <c r="CO46" s="1295"/>
      <c r="CP46" s="1295"/>
      <c r="CQ46" s="1295"/>
      <c r="CR46" s="1295"/>
      <c r="CS46" s="1295"/>
      <c r="CT46" s="1295"/>
      <c r="CU46" s="1295"/>
      <c r="CV46" s="1295"/>
      <c r="CW46" s="1295"/>
      <c r="CX46" s="1295"/>
      <c r="CY46" s="1295"/>
      <c r="CZ46" s="1295"/>
      <c r="DA46" s="1295"/>
      <c r="DB46" s="1295"/>
      <c r="DC46" s="1296"/>
    </row>
    <row r="47" spans="2:109" x14ac:dyDescent="0.15">
      <c r="B47" s="1282"/>
      <c r="AN47" s="1297"/>
      <c r="AO47" s="1298"/>
      <c r="AP47" s="1298"/>
      <c r="AQ47" s="1298"/>
      <c r="AR47" s="1298"/>
      <c r="AS47" s="1298"/>
      <c r="AT47" s="1298"/>
      <c r="AU47" s="1298"/>
      <c r="AV47" s="1298"/>
      <c r="AW47" s="1298"/>
      <c r="AX47" s="1298"/>
      <c r="AY47" s="1298"/>
      <c r="AZ47" s="1298"/>
      <c r="BA47" s="1298"/>
      <c r="BB47" s="1298"/>
      <c r="BC47" s="1298"/>
      <c r="BD47" s="1298"/>
      <c r="BE47" s="1298"/>
      <c r="BF47" s="1298"/>
      <c r="BG47" s="1298"/>
      <c r="BH47" s="1298"/>
      <c r="BI47" s="1298"/>
      <c r="BJ47" s="1298"/>
      <c r="BK47" s="1298"/>
      <c r="BL47" s="1298"/>
      <c r="BM47" s="1298"/>
      <c r="BN47" s="1298"/>
      <c r="BO47" s="1298"/>
      <c r="BP47" s="1298"/>
      <c r="BQ47" s="1298"/>
      <c r="BR47" s="1298"/>
      <c r="BS47" s="1298"/>
      <c r="BT47" s="1298"/>
      <c r="BU47" s="1298"/>
      <c r="BV47" s="1298"/>
      <c r="BW47" s="1298"/>
      <c r="BX47" s="1298"/>
      <c r="BY47" s="1298"/>
      <c r="BZ47" s="1298"/>
      <c r="CA47" s="1298"/>
      <c r="CB47" s="1298"/>
      <c r="CC47" s="1298"/>
      <c r="CD47" s="1298"/>
      <c r="CE47" s="1298"/>
      <c r="CF47" s="1298"/>
      <c r="CG47" s="1298"/>
      <c r="CH47" s="1298"/>
      <c r="CI47" s="1298"/>
      <c r="CJ47" s="1298"/>
      <c r="CK47" s="1298"/>
      <c r="CL47" s="1298"/>
      <c r="CM47" s="1298"/>
      <c r="CN47" s="1298"/>
      <c r="CO47" s="1298"/>
      <c r="CP47" s="1298"/>
      <c r="CQ47" s="1298"/>
      <c r="CR47" s="1298"/>
      <c r="CS47" s="1298"/>
      <c r="CT47" s="1298"/>
      <c r="CU47" s="1298"/>
      <c r="CV47" s="1298"/>
      <c r="CW47" s="1298"/>
      <c r="CX47" s="1298"/>
      <c r="CY47" s="1298"/>
      <c r="CZ47" s="1298"/>
      <c r="DA47" s="1298"/>
      <c r="DB47" s="1298"/>
      <c r="DC47" s="1299"/>
    </row>
    <row r="48" spans="2:109" x14ac:dyDescent="0.15">
      <c r="B48" s="1282"/>
      <c r="H48" s="1300"/>
      <c r="I48" s="1300"/>
      <c r="J48" s="1300"/>
      <c r="AN48" s="1300"/>
      <c r="AO48" s="1300"/>
      <c r="AP48" s="1300"/>
      <c r="AZ48" s="1300"/>
      <c r="BA48" s="1300"/>
      <c r="BB48" s="1300"/>
      <c r="BL48" s="1300"/>
      <c r="BM48" s="1300"/>
      <c r="BN48" s="1300"/>
      <c r="BX48" s="1300"/>
      <c r="BY48" s="1300"/>
      <c r="BZ48" s="1300"/>
      <c r="CJ48" s="1300"/>
      <c r="CK48" s="1300"/>
      <c r="CL48" s="1300"/>
      <c r="CV48" s="1300"/>
      <c r="CW48" s="1300"/>
      <c r="CX48" s="1300"/>
    </row>
    <row r="49" spans="1:109" x14ac:dyDescent="0.15">
      <c r="B49" s="1282"/>
      <c r="AN49" s="1275" t="s">
        <v>596</v>
      </c>
    </row>
    <row r="50" spans="1:109" x14ac:dyDescent="0.15">
      <c r="B50" s="1282"/>
      <c r="G50" s="1301"/>
      <c r="H50" s="1301"/>
      <c r="I50" s="1301"/>
      <c r="J50" s="1301"/>
      <c r="K50" s="1302"/>
      <c r="L50" s="1302"/>
      <c r="M50" s="1303"/>
      <c r="N50" s="1303"/>
      <c r="AN50" s="1304"/>
      <c r="AO50" s="1305"/>
      <c r="AP50" s="1305"/>
      <c r="AQ50" s="1305"/>
      <c r="AR50" s="1305"/>
      <c r="AS50" s="1305"/>
      <c r="AT50" s="1305"/>
      <c r="AU50" s="1305"/>
      <c r="AV50" s="1305"/>
      <c r="AW50" s="1305"/>
      <c r="AX50" s="1305"/>
      <c r="AY50" s="1305"/>
      <c r="AZ50" s="1305"/>
      <c r="BA50" s="1305"/>
      <c r="BB50" s="1305"/>
      <c r="BC50" s="1305"/>
      <c r="BD50" s="1305"/>
      <c r="BE50" s="1305"/>
      <c r="BF50" s="1305"/>
      <c r="BG50" s="1305"/>
      <c r="BH50" s="1305"/>
      <c r="BI50" s="1305"/>
      <c r="BJ50" s="1305"/>
      <c r="BK50" s="1305"/>
      <c r="BL50" s="1305"/>
      <c r="BM50" s="1305"/>
      <c r="BN50" s="1305"/>
      <c r="BO50" s="1306"/>
      <c r="BP50" s="1307" t="s">
        <v>560</v>
      </c>
      <c r="BQ50" s="1307"/>
      <c r="BR50" s="1307"/>
      <c r="BS50" s="1307"/>
      <c r="BT50" s="1307"/>
      <c r="BU50" s="1307"/>
      <c r="BV50" s="1307"/>
      <c r="BW50" s="1307"/>
      <c r="BX50" s="1307" t="s">
        <v>561</v>
      </c>
      <c r="BY50" s="1307"/>
      <c r="BZ50" s="1307"/>
      <c r="CA50" s="1307"/>
      <c r="CB50" s="1307"/>
      <c r="CC50" s="1307"/>
      <c r="CD50" s="1307"/>
      <c r="CE50" s="1307"/>
      <c r="CF50" s="1307" t="s">
        <v>562</v>
      </c>
      <c r="CG50" s="1307"/>
      <c r="CH50" s="1307"/>
      <c r="CI50" s="1307"/>
      <c r="CJ50" s="1307"/>
      <c r="CK50" s="1307"/>
      <c r="CL50" s="1307"/>
      <c r="CM50" s="1307"/>
      <c r="CN50" s="1307" t="s">
        <v>563</v>
      </c>
      <c r="CO50" s="1307"/>
      <c r="CP50" s="1307"/>
      <c r="CQ50" s="1307"/>
      <c r="CR50" s="1307"/>
      <c r="CS50" s="1307"/>
      <c r="CT50" s="1307"/>
      <c r="CU50" s="1307"/>
      <c r="CV50" s="1307" t="s">
        <v>564</v>
      </c>
      <c r="CW50" s="1307"/>
      <c r="CX50" s="1307"/>
      <c r="CY50" s="1307"/>
      <c r="CZ50" s="1307"/>
      <c r="DA50" s="1307"/>
      <c r="DB50" s="1307"/>
      <c r="DC50" s="1307"/>
    </row>
    <row r="51" spans="1:109" ht="13.5" customHeight="1" x14ac:dyDescent="0.15">
      <c r="B51" s="1282"/>
      <c r="G51" s="1308"/>
      <c r="H51" s="1308"/>
      <c r="I51" s="1309"/>
      <c r="J51" s="1309"/>
      <c r="K51" s="1310"/>
      <c r="L51" s="1310"/>
      <c r="M51" s="1310"/>
      <c r="N51" s="1310"/>
      <c r="AM51" s="1300"/>
      <c r="AN51" s="1311" t="s">
        <v>597</v>
      </c>
      <c r="AO51" s="1311"/>
      <c r="AP51" s="1311"/>
      <c r="AQ51" s="1311"/>
      <c r="AR51" s="1311"/>
      <c r="AS51" s="1311"/>
      <c r="AT51" s="1311"/>
      <c r="AU51" s="1311"/>
      <c r="AV51" s="1311"/>
      <c r="AW51" s="1311"/>
      <c r="AX51" s="1311"/>
      <c r="AY51" s="1311"/>
      <c r="AZ51" s="1311"/>
      <c r="BA51" s="1311"/>
      <c r="BB51" s="1311" t="s">
        <v>598</v>
      </c>
      <c r="BC51" s="1311"/>
      <c r="BD51" s="1311"/>
      <c r="BE51" s="1311"/>
      <c r="BF51" s="1311"/>
      <c r="BG51" s="1311"/>
      <c r="BH51" s="1311"/>
      <c r="BI51" s="1311"/>
      <c r="BJ51" s="1311"/>
      <c r="BK51" s="1311"/>
      <c r="BL51" s="1311"/>
      <c r="BM51" s="1311"/>
      <c r="BN51" s="1311"/>
      <c r="BO51" s="1311"/>
      <c r="BP51" s="1312"/>
      <c r="BQ51" s="1312"/>
      <c r="BR51" s="1312"/>
      <c r="BS51" s="1312"/>
      <c r="BT51" s="1312"/>
      <c r="BU51" s="1312"/>
      <c r="BV51" s="1312"/>
      <c r="BW51" s="1312"/>
      <c r="BX51" s="1312"/>
      <c r="BY51" s="1312"/>
      <c r="BZ51" s="1312"/>
      <c r="CA51" s="1312"/>
      <c r="CB51" s="1312"/>
      <c r="CC51" s="1312"/>
      <c r="CD51" s="1312"/>
      <c r="CE51" s="1312"/>
      <c r="CF51" s="1312"/>
      <c r="CG51" s="1312"/>
      <c r="CH51" s="1312"/>
      <c r="CI51" s="1312"/>
      <c r="CJ51" s="1312"/>
      <c r="CK51" s="1312"/>
      <c r="CL51" s="1312"/>
      <c r="CM51" s="1312"/>
      <c r="CN51" s="1312"/>
      <c r="CO51" s="1312"/>
      <c r="CP51" s="1312"/>
      <c r="CQ51" s="1312"/>
      <c r="CR51" s="1312"/>
      <c r="CS51" s="1312"/>
      <c r="CT51" s="1312"/>
      <c r="CU51" s="1312"/>
      <c r="CV51" s="1312"/>
      <c r="CW51" s="1312"/>
      <c r="CX51" s="1312"/>
      <c r="CY51" s="1312"/>
      <c r="CZ51" s="1312"/>
      <c r="DA51" s="1312"/>
      <c r="DB51" s="1312"/>
      <c r="DC51" s="1312"/>
    </row>
    <row r="52" spans="1:109" x14ac:dyDescent="0.15">
      <c r="B52" s="1282"/>
      <c r="G52" s="1308"/>
      <c r="H52" s="1308"/>
      <c r="I52" s="1309"/>
      <c r="J52" s="1309"/>
      <c r="K52" s="1310"/>
      <c r="L52" s="1310"/>
      <c r="M52" s="1310"/>
      <c r="N52" s="1310"/>
      <c r="AM52" s="1300"/>
      <c r="AN52" s="1311"/>
      <c r="AO52" s="1311"/>
      <c r="AP52" s="1311"/>
      <c r="AQ52" s="1311"/>
      <c r="AR52" s="1311"/>
      <c r="AS52" s="1311"/>
      <c r="AT52" s="1311"/>
      <c r="AU52" s="1311"/>
      <c r="AV52" s="1311"/>
      <c r="AW52" s="1311"/>
      <c r="AX52" s="1311"/>
      <c r="AY52" s="1311"/>
      <c r="AZ52" s="1311"/>
      <c r="BA52" s="1311"/>
      <c r="BB52" s="1311"/>
      <c r="BC52" s="1311"/>
      <c r="BD52" s="1311"/>
      <c r="BE52" s="1311"/>
      <c r="BF52" s="1311"/>
      <c r="BG52" s="1311"/>
      <c r="BH52" s="1311"/>
      <c r="BI52" s="1311"/>
      <c r="BJ52" s="1311"/>
      <c r="BK52" s="1311"/>
      <c r="BL52" s="1311"/>
      <c r="BM52" s="1311"/>
      <c r="BN52" s="1311"/>
      <c r="BO52" s="1311"/>
      <c r="BP52" s="1312"/>
      <c r="BQ52" s="1312"/>
      <c r="BR52" s="1312"/>
      <c r="BS52" s="1312"/>
      <c r="BT52" s="1312"/>
      <c r="BU52" s="1312"/>
      <c r="BV52" s="1312"/>
      <c r="BW52" s="1312"/>
      <c r="BX52" s="1312"/>
      <c r="BY52" s="1312"/>
      <c r="BZ52" s="1312"/>
      <c r="CA52" s="1312"/>
      <c r="CB52" s="1312"/>
      <c r="CC52" s="1312"/>
      <c r="CD52" s="1312"/>
      <c r="CE52" s="1312"/>
      <c r="CF52" s="1312"/>
      <c r="CG52" s="1312"/>
      <c r="CH52" s="1312"/>
      <c r="CI52" s="1312"/>
      <c r="CJ52" s="1312"/>
      <c r="CK52" s="1312"/>
      <c r="CL52" s="1312"/>
      <c r="CM52" s="1312"/>
      <c r="CN52" s="1312"/>
      <c r="CO52" s="1312"/>
      <c r="CP52" s="1312"/>
      <c r="CQ52" s="1312"/>
      <c r="CR52" s="1312"/>
      <c r="CS52" s="1312"/>
      <c r="CT52" s="1312"/>
      <c r="CU52" s="1312"/>
      <c r="CV52" s="1312"/>
      <c r="CW52" s="1312"/>
      <c r="CX52" s="1312"/>
      <c r="CY52" s="1312"/>
      <c r="CZ52" s="1312"/>
      <c r="DA52" s="1312"/>
      <c r="DB52" s="1312"/>
      <c r="DC52" s="1312"/>
    </row>
    <row r="53" spans="1:109" x14ac:dyDescent="0.15">
      <c r="A53" s="1290"/>
      <c r="B53" s="1282"/>
      <c r="G53" s="1308"/>
      <c r="H53" s="1308"/>
      <c r="I53" s="1301"/>
      <c r="J53" s="1301"/>
      <c r="K53" s="1310"/>
      <c r="L53" s="1310"/>
      <c r="M53" s="1310"/>
      <c r="N53" s="1310"/>
      <c r="AM53" s="1300"/>
      <c r="AN53" s="1311"/>
      <c r="AO53" s="1311"/>
      <c r="AP53" s="1311"/>
      <c r="AQ53" s="1311"/>
      <c r="AR53" s="1311"/>
      <c r="AS53" s="1311"/>
      <c r="AT53" s="1311"/>
      <c r="AU53" s="1311"/>
      <c r="AV53" s="1311"/>
      <c r="AW53" s="1311"/>
      <c r="AX53" s="1311"/>
      <c r="AY53" s="1311"/>
      <c r="AZ53" s="1311"/>
      <c r="BA53" s="1311"/>
      <c r="BB53" s="1311" t="s">
        <v>599</v>
      </c>
      <c r="BC53" s="1311"/>
      <c r="BD53" s="1311"/>
      <c r="BE53" s="1311"/>
      <c r="BF53" s="1311"/>
      <c r="BG53" s="1311"/>
      <c r="BH53" s="1311"/>
      <c r="BI53" s="1311"/>
      <c r="BJ53" s="1311"/>
      <c r="BK53" s="1311"/>
      <c r="BL53" s="1311"/>
      <c r="BM53" s="1311"/>
      <c r="BN53" s="1311"/>
      <c r="BO53" s="1311"/>
      <c r="BP53" s="1312">
        <v>43.9</v>
      </c>
      <c r="BQ53" s="1312"/>
      <c r="BR53" s="1312"/>
      <c r="BS53" s="1312"/>
      <c r="BT53" s="1312"/>
      <c r="BU53" s="1312"/>
      <c r="BV53" s="1312"/>
      <c r="BW53" s="1312"/>
      <c r="BX53" s="1312">
        <v>45.8</v>
      </c>
      <c r="BY53" s="1312"/>
      <c r="BZ53" s="1312"/>
      <c r="CA53" s="1312"/>
      <c r="CB53" s="1312"/>
      <c r="CC53" s="1312"/>
      <c r="CD53" s="1312"/>
      <c r="CE53" s="1312"/>
      <c r="CF53" s="1312">
        <v>38.6</v>
      </c>
      <c r="CG53" s="1312"/>
      <c r="CH53" s="1312"/>
      <c r="CI53" s="1312"/>
      <c r="CJ53" s="1312"/>
      <c r="CK53" s="1312"/>
      <c r="CL53" s="1312"/>
      <c r="CM53" s="1312"/>
      <c r="CN53" s="1312">
        <v>41.4</v>
      </c>
      <c r="CO53" s="1312"/>
      <c r="CP53" s="1312"/>
      <c r="CQ53" s="1312"/>
      <c r="CR53" s="1312"/>
      <c r="CS53" s="1312"/>
      <c r="CT53" s="1312"/>
      <c r="CU53" s="1312"/>
      <c r="CV53" s="1312">
        <v>44</v>
      </c>
      <c r="CW53" s="1312"/>
      <c r="CX53" s="1312"/>
      <c r="CY53" s="1312"/>
      <c r="CZ53" s="1312"/>
      <c r="DA53" s="1312"/>
      <c r="DB53" s="1312"/>
      <c r="DC53" s="1312"/>
    </row>
    <row r="54" spans="1:109" x14ac:dyDescent="0.15">
      <c r="A54" s="1290"/>
      <c r="B54" s="1282"/>
      <c r="G54" s="1308"/>
      <c r="H54" s="1308"/>
      <c r="I54" s="1301"/>
      <c r="J54" s="1301"/>
      <c r="K54" s="1310"/>
      <c r="L54" s="1310"/>
      <c r="M54" s="1310"/>
      <c r="N54" s="1310"/>
      <c r="AM54" s="1300"/>
      <c r="AN54" s="1311"/>
      <c r="AO54" s="1311"/>
      <c r="AP54" s="1311"/>
      <c r="AQ54" s="1311"/>
      <c r="AR54" s="1311"/>
      <c r="AS54" s="1311"/>
      <c r="AT54" s="1311"/>
      <c r="AU54" s="1311"/>
      <c r="AV54" s="1311"/>
      <c r="AW54" s="1311"/>
      <c r="AX54" s="1311"/>
      <c r="AY54" s="1311"/>
      <c r="AZ54" s="1311"/>
      <c r="BA54" s="1311"/>
      <c r="BB54" s="1311"/>
      <c r="BC54" s="1311"/>
      <c r="BD54" s="1311"/>
      <c r="BE54" s="1311"/>
      <c r="BF54" s="1311"/>
      <c r="BG54" s="1311"/>
      <c r="BH54" s="1311"/>
      <c r="BI54" s="1311"/>
      <c r="BJ54" s="1311"/>
      <c r="BK54" s="1311"/>
      <c r="BL54" s="1311"/>
      <c r="BM54" s="1311"/>
      <c r="BN54" s="1311"/>
      <c r="BO54" s="1311"/>
      <c r="BP54" s="1312"/>
      <c r="BQ54" s="1312"/>
      <c r="BR54" s="1312"/>
      <c r="BS54" s="1312"/>
      <c r="BT54" s="1312"/>
      <c r="BU54" s="1312"/>
      <c r="BV54" s="1312"/>
      <c r="BW54" s="1312"/>
      <c r="BX54" s="1312"/>
      <c r="BY54" s="1312"/>
      <c r="BZ54" s="1312"/>
      <c r="CA54" s="1312"/>
      <c r="CB54" s="1312"/>
      <c r="CC54" s="1312"/>
      <c r="CD54" s="1312"/>
      <c r="CE54" s="1312"/>
      <c r="CF54" s="1312"/>
      <c r="CG54" s="1312"/>
      <c r="CH54" s="1312"/>
      <c r="CI54" s="1312"/>
      <c r="CJ54" s="1312"/>
      <c r="CK54" s="1312"/>
      <c r="CL54" s="1312"/>
      <c r="CM54" s="1312"/>
      <c r="CN54" s="1312"/>
      <c r="CO54" s="1312"/>
      <c r="CP54" s="1312"/>
      <c r="CQ54" s="1312"/>
      <c r="CR54" s="1312"/>
      <c r="CS54" s="1312"/>
      <c r="CT54" s="1312"/>
      <c r="CU54" s="1312"/>
      <c r="CV54" s="1312"/>
      <c r="CW54" s="1312"/>
      <c r="CX54" s="1312"/>
      <c r="CY54" s="1312"/>
      <c r="CZ54" s="1312"/>
      <c r="DA54" s="1312"/>
      <c r="DB54" s="1312"/>
      <c r="DC54" s="1312"/>
    </row>
    <row r="55" spans="1:109" x14ac:dyDescent="0.15">
      <c r="A55" s="1290"/>
      <c r="B55" s="1282"/>
      <c r="G55" s="1301"/>
      <c r="H55" s="1301"/>
      <c r="I55" s="1301"/>
      <c r="J55" s="1301"/>
      <c r="K55" s="1310"/>
      <c r="L55" s="1310"/>
      <c r="M55" s="1310"/>
      <c r="N55" s="1310"/>
      <c r="AN55" s="1307" t="s">
        <v>600</v>
      </c>
      <c r="AO55" s="1307"/>
      <c r="AP55" s="1307"/>
      <c r="AQ55" s="1307"/>
      <c r="AR55" s="1307"/>
      <c r="AS55" s="1307"/>
      <c r="AT55" s="1307"/>
      <c r="AU55" s="1307"/>
      <c r="AV55" s="1307"/>
      <c r="AW55" s="1307"/>
      <c r="AX55" s="1307"/>
      <c r="AY55" s="1307"/>
      <c r="AZ55" s="1307"/>
      <c r="BA55" s="1307"/>
      <c r="BB55" s="1311" t="s">
        <v>598</v>
      </c>
      <c r="BC55" s="1311"/>
      <c r="BD55" s="1311"/>
      <c r="BE55" s="1311"/>
      <c r="BF55" s="1311"/>
      <c r="BG55" s="1311"/>
      <c r="BH55" s="1311"/>
      <c r="BI55" s="1311"/>
      <c r="BJ55" s="1311"/>
      <c r="BK55" s="1311"/>
      <c r="BL55" s="1311"/>
      <c r="BM55" s="1311"/>
      <c r="BN55" s="1311"/>
      <c r="BO55" s="1311"/>
      <c r="BP55" s="1312">
        <v>0</v>
      </c>
      <c r="BQ55" s="1312"/>
      <c r="BR55" s="1312"/>
      <c r="BS55" s="1312"/>
      <c r="BT55" s="1312"/>
      <c r="BU55" s="1312"/>
      <c r="BV55" s="1312"/>
      <c r="BW55" s="1312"/>
      <c r="BX55" s="1312">
        <v>0</v>
      </c>
      <c r="BY55" s="1312"/>
      <c r="BZ55" s="1312"/>
      <c r="CA55" s="1312"/>
      <c r="CB55" s="1312"/>
      <c r="CC55" s="1312"/>
      <c r="CD55" s="1312"/>
      <c r="CE55" s="1312"/>
      <c r="CF55" s="1312">
        <v>0</v>
      </c>
      <c r="CG55" s="1312"/>
      <c r="CH55" s="1312"/>
      <c r="CI55" s="1312"/>
      <c r="CJ55" s="1312"/>
      <c r="CK55" s="1312"/>
      <c r="CL55" s="1312"/>
      <c r="CM55" s="1312"/>
      <c r="CN55" s="1312">
        <v>0</v>
      </c>
      <c r="CO55" s="1312"/>
      <c r="CP55" s="1312"/>
      <c r="CQ55" s="1312"/>
      <c r="CR55" s="1312"/>
      <c r="CS55" s="1312"/>
      <c r="CT55" s="1312"/>
      <c r="CU55" s="1312"/>
      <c r="CV55" s="1312">
        <v>0</v>
      </c>
      <c r="CW55" s="1312"/>
      <c r="CX55" s="1312"/>
      <c r="CY55" s="1312"/>
      <c r="CZ55" s="1312"/>
      <c r="DA55" s="1312"/>
      <c r="DB55" s="1312"/>
      <c r="DC55" s="1312"/>
    </row>
    <row r="56" spans="1:109" x14ac:dyDescent="0.15">
      <c r="A56" s="1290"/>
      <c r="B56" s="1282"/>
      <c r="G56" s="1301"/>
      <c r="H56" s="1301"/>
      <c r="I56" s="1301"/>
      <c r="J56" s="1301"/>
      <c r="K56" s="1310"/>
      <c r="L56" s="1310"/>
      <c r="M56" s="1310"/>
      <c r="N56" s="1310"/>
      <c r="AN56" s="1307"/>
      <c r="AO56" s="1307"/>
      <c r="AP56" s="1307"/>
      <c r="AQ56" s="1307"/>
      <c r="AR56" s="1307"/>
      <c r="AS56" s="1307"/>
      <c r="AT56" s="1307"/>
      <c r="AU56" s="1307"/>
      <c r="AV56" s="1307"/>
      <c r="AW56" s="1307"/>
      <c r="AX56" s="1307"/>
      <c r="AY56" s="1307"/>
      <c r="AZ56" s="1307"/>
      <c r="BA56" s="1307"/>
      <c r="BB56" s="1311"/>
      <c r="BC56" s="1311"/>
      <c r="BD56" s="1311"/>
      <c r="BE56" s="1311"/>
      <c r="BF56" s="1311"/>
      <c r="BG56" s="1311"/>
      <c r="BH56" s="1311"/>
      <c r="BI56" s="1311"/>
      <c r="BJ56" s="1311"/>
      <c r="BK56" s="1311"/>
      <c r="BL56" s="1311"/>
      <c r="BM56" s="1311"/>
      <c r="BN56" s="1311"/>
      <c r="BO56" s="1311"/>
      <c r="BP56" s="1312"/>
      <c r="BQ56" s="1312"/>
      <c r="BR56" s="1312"/>
      <c r="BS56" s="1312"/>
      <c r="BT56" s="1312"/>
      <c r="BU56" s="1312"/>
      <c r="BV56" s="1312"/>
      <c r="BW56" s="1312"/>
      <c r="BX56" s="1312"/>
      <c r="BY56" s="1312"/>
      <c r="BZ56" s="1312"/>
      <c r="CA56" s="1312"/>
      <c r="CB56" s="1312"/>
      <c r="CC56" s="1312"/>
      <c r="CD56" s="1312"/>
      <c r="CE56" s="1312"/>
      <c r="CF56" s="1312"/>
      <c r="CG56" s="1312"/>
      <c r="CH56" s="1312"/>
      <c r="CI56" s="1312"/>
      <c r="CJ56" s="1312"/>
      <c r="CK56" s="1312"/>
      <c r="CL56" s="1312"/>
      <c r="CM56" s="1312"/>
      <c r="CN56" s="1312"/>
      <c r="CO56" s="1312"/>
      <c r="CP56" s="1312"/>
      <c r="CQ56" s="1312"/>
      <c r="CR56" s="1312"/>
      <c r="CS56" s="1312"/>
      <c r="CT56" s="1312"/>
      <c r="CU56" s="1312"/>
      <c r="CV56" s="1312"/>
      <c r="CW56" s="1312"/>
      <c r="CX56" s="1312"/>
      <c r="CY56" s="1312"/>
      <c r="CZ56" s="1312"/>
      <c r="DA56" s="1312"/>
      <c r="DB56" s="1312"/>
      <c r="DC56" s="1312"/>
    </row>
    <row r="57" spans="1:109" s="1290" customFormat="1" x14ac:dyDescent="0.15">
      <c r="B57" s="1313"/>
      <c r="G57" s="1301"/>
      <c r="H57" s="1301"/>
      <c r="I57" s="1314"/>
      <c r="J57" s="1314"/>
      <c r="K57" s="1310"/>
      <c r="L57" s="1310"/>
      <c r="M57" s="1310"/>
      <c r="N57" s="1310"/>
      <c r="AM57" s="1275"/>
      <c r="AN57" s="1307"/>
      <c r="AO57" s="1307"/>
      <c r="AP57" s="1307"/>
      <c r="AQ57" s="1307"/>
      <c r="AR57" s="1307"/>
      <c r="AS57" s="1307"/>
      <c r="AT57" s="1307"/>
      <c r="AU57" s="1307"/>
      <c r="AV57" s="1307"/>
      <c r="AW57" s="1307"/>
      <c r="AX57" s="1307"/>
      <c r="AY57" s="1307"/>
      <c r="AZ57" s="1307"/>
      <c r="BA57" s="1307"/>
      <c r="BB57" s="1311" t="s">
        <v>599</v>
      </c>
      <c r="BC57" s="1311"/>
      <c r="BD57" s="1311"/>
      <c r="BE57" s="1311"/>
      <c r="BF57" s="1311"/>
      <c r="BG57" s="1311"/>
      <c r="BH57" s="1311"/>
      <c r="BI57" s="1311"/>
      <c r="BJ57" s="1311"/>
      <c r="BK57" s="1311"/>
      <c r="BL57" s="1311"/>
      <c r="BM57" s="1311"/>
      <c r="BN57" s="1311"/>
      <c r="BO57" s="1311"/>
      <c r="BP57" s="1312">
        <v>56.3</v>
      </c>
      <c r="BQ57" s="1312"/>
      <c r="BR57" s="1312"/>
      <c r="BS57" s="1312"/>
      <c r="BT57" s="1312"/>
      <c r="BU57" s="1312"/>
      <c r="BV57" s="1312"/>
      <c r="BW57" s="1312"/>
      <c r="BX57" s="1312">
        <v>57.7</v>
      </c>
      <c r="BY57" s="1312"/>
      <c r="BZ57" s="1312"/>
      <c r="CA57" s="1312"/>
      <c r="CB57" s="1312"/>
      <c r="CC57" s="1312"/>
      <c r="CD57" s="1312"/>
      <c r="CE57" s="1312"/>
      <c r="CF57" s="1312">
        <v>58.9</v>
      </c>
      <c r="CG57" s="1312"/>
      <c r="CH57" s="1312"/>
      <c r="CI57" s="1312"/>
      <c r="CJ57" s="1312"/>
      <c r="CK57" s="1312"/>
      <c r="CL57" s="1312"/>
      <c r="CM57" s="1312"/>
      <c r="CN57" s="1312">
        <v>60</v>
      </c>
      <c r="CO57" s="1312"/>
      <c r="CP57" s="1312"/>
      <c r="CQ57" s="1312"/>
      <c r="CR57" s="1312"/>
      <c r="CS57" s="1312"/>
      <c r="CT57" s="1312"/>
      <c r="CU57" s="1312"/>
      <c r="CV57" s="1312">
        <v>60.9</v>
      </c>
      <c r="CW57" s="1312"/>
      <c r="CX57" s="1312"/>
      <c r="CY57" s="1312"/>
      <c r="CZ57" s="1312"/>
      <c r="DA57" s="1312"/>
      <c r="DB57" s="1312"/>
      <c r="DC57" s="1312"/>
      <c r="DD57" s="1315"/>
      <c r="DE57" s="1313"/>
    </row>
    <row r="58" spans="1:109" s="1290" customFormat="1" x14ac:dyDescent="0.15">
      <c r="A58" s="1275"/>
      <c r="B58" s="1313"/>
      <c r="G58" s="1301"/>
      <c r="H58" s="1301"/>
      <c r="I58" s="1314"/>
      <c r="J58" s="1314"/>
      <c r="K58" s="1310"/>
      <c r="L58" s="1310"/>
      <c r="M58" s="1310"/>
      <c r="N58" s="1310"/>
      <c r="AM58" s="1275"/>
      <c r="AN58" s="1307"/>
      <c r="AO58" s="1307"/>
      <c r="AP58" s="1307"/>
      <c r="AQ58" s="1307"/>
      <c r="AR58" s="1307"/>
      <c r="AS58" s="1307"/>
      <c r="AT58" s="1307"/>
      <c r="AU58" s="1307"/>
      <c r="AV58" s="1307"/>
      <c r="AW58" s="1307"/>
      <c r="AX58" s="1307"/>
      <c r="AY58" s="1307"/>
      <c r="AZ58" s="1307"/>
      <c r="BA58" s="1307"/>
      <c r="BB58" s="1311"/>
      <c r="BC58" s="1311"/>
      <c r="BD58" s="1311"/>
      <c r="BE58" s="1311"/>
      <c r="BF58" s="1311"/>
      <c r="BG58" s="1311"/>
      <c r="BH58" s="1311"/>
      <c r="BI58" s="1311"/>
      <c r="BJ58" s="1311"/>
      <c r="BK58" s="1311"/>
      <c r="BL58" s="1311"/>
      <c r="BM58" s="1311"/>
      <c r="BN58" s="1311"/>
      <c r="BO58" s="1311"/>
      <c r="BP58" s="1312"/>
      <c r="BQ58" s="1312"/>
      <c r="BR58" s="1312"/>
      <c r="BS58" s="1312"/>
      <c r="BT58" s="1312"/>
      <c r="BU58" s="1312"/>
      <c r="BV58" s="1312"/>
      <c r="BW58" s="1312"/>
      <c r="BX58" s="1312"/>
      <c r="BY58" s="1312"/>
      <c r="BZ58" s="1312"/>
      <c r="CA58" s="1312"/>
      <c r="CB58" s="1312"/>
      <c r="CC58" s="1312"/>
      <c r="CD58" s="1312"/>
      <c r="CE58" s="1312"/>
      <c r="CF58" s="1312"/>
      <c r="CG58" s="1312"/>
      <c r="CH58" s="1312"/>
      <c r="CI58" s="1312"/>
      <c r="CJ58" s="1312"/>
      <c r="CK58" s="1312"/>
      <c r="CL58" s="1312"/>
      <c r="CM58" s="1312"/>
      <c r="CN58" s="1312"/>
      <c r="CO58" s="1312"/>
      <c r="CP58" s="1312"/>
      <c r="CQ58" s="1312"/>
      <c r="CR58" s="1312"/>
      <c r="CS58" s="1312"/>
      <c r="CT58" s="1312"/>
      <c r="CU58" s="1312"/>
      <c r="CV58" s="1312"/>
      <c r="CW58" s="1312"/>
      <c r="CX58" s="1312"/>
      <c r="CY58" s="1312"/>
      <c r="CZ58" s="1312"/>
      <c r="DA58" s="1312"/>
      <c r="DB58" s="1312"/>
      <c r="DC58" s="1312"/>
      <c r="DD58" s="1315"/>
      <c r="DE58" s="1313"/>
    </row>
    <row r="59" spans="1:109" s="1290" customFormat="1" x14ac:dyDescent="0.15">
      <c r="A59" s="1275"/>
      <c r="B59" s="1313"/>
      <c r="K59" s="1316"/>
      <c r="L59" s="1316"/>
      <c r="M59" s="1316"/>
      <c r="N59" s="1316"/>
      <c r="AQ59" s="1316"/>
      <c r="AR59" s="1316"/>
      <c r="AS59" s="1316"/>
      <c r="AT59" s="1316"/>
      <c r="BC59" s="1316"/>
      <c r="BD59" s="1316"/>
      <c r="BE59" s="1316"/>
      <c r="BF59" s="1316"/>
      <c r="BO59" s="1316"/>
      <c r="BP59" s="1316"/>
      <c r="BQ59" s="1316"/>
      <c r="BR59" s="1316"/>
      <c r="CA59" s="1316"/>
      <c r="CB59" s="1316"/>
      <c r="CC59" s="1316"/>
      <c r="CD59" s="1316"/>
      <c r="CM59" s="1316"/>
      <c r="CN59" s="1316"/>
      <c r="CO59" s="1316"/>
      <c r="CP59" s="1316"/>
      <c r="CY59" s="1316"/>
      <c r="CZ59" s="1316"/>
      <c r="DA59" s="1316"/>
      <c r="DB59" s="1316"/>
      <c r="DC59" s="1316"/>
      <c r="DD59" s="1315"/>
      <c r="DE59" s="1313"/>
    </row>
    <row r="60" spans="1:109" s="1290" customFormat="1" x14ac:dyDescent="0.15">
      <c r="A60" s="1275"/>
      <c r="B60" s="1313"/>
      <c r="K60" s="1316"/>
      <c r="L60" s="1316"/>
      <c r="M60" s="1316"/>
      <c r="N60" s="1316"/>
      <c r="AQ60" s="1316"/>
      <c r="AR60" s="1316"/>
      <c r="AS60" s="1316"/>
      <c r="AT60" s="1316"/>
      <c r="BC60" s="1316"/>
      <c r="BD60" s="1316"/>
      <c r="BE60" s="1316"/>
      <c r="BF60" s="1316"/>
      <c r="BO60" s="1316"/>
      <c r="BP60" s="1316"/>
      <c r="BQ60" s="1316"/>
      <c r="BR60" s="1316"/>
      <c r="CA60" s="1316"/>
      <c r="CB60" s="1316"/>
      <c r="CC60" s="1316"/>
      <c r="CD60" s="1316"/>
      <c r="CM60" s="1316"/>
      <c r="CN60" s="1316"/>
      <c r="CO60" s="1316"/>
      <c r="CP60" s="1316"/>
      <c r="CY60" s="1316"/>
      <c r="CZ60" s="1316"/>
      <c r="DA60" s="1316"/>
      <c r="DB60" s="1316"/>
      <c r="DC60" s="1316"/>
      <c r="DD60" s="1315"/>
      <c r="DE60" s="1313"/>
    </row>
    <row r="61" spans="1:109" s="1290" customFormat="1" x14ac:dyDescent="0.15">
      <c r="A61" s="1275"/>
      <c r="B61" s="1317"/>
      <c r="C61" s="1318"/>
      <c r="D61" s="1318"/>
      <c r="E61" s="1318"/>
      <c r="F61" s="1318"/>
      <c r="G61" s="1318"/>
      <c r="H61" s="1318"/>
      <c r="I61" s="1318"/>
      <c r="J61" s="1318"/>
      <c r="K61" s="1318"/>
      <c r="L61" s="1318"/>
      <c r="M61" s="1319"/>
      <c r="N61" s="1319"/>
      <c r="O61" s="1318"/>
      <c r="P61" s="1318"/>
      <c r="Q61" s="1318"/>
      <c r="R61" s="1318"/>
      <c r="S61" s="1318"/>
      <c r="T61" s="1318"/>
      <c r="U61" s="1318"/>
      <c r="V61" s="1318"/>
      <c r="W61" s="1318"/>
      <c r="X61" s="1318"/>
      <c r="Y61" s="1318"/>
      <c r="Z61" s="1318"/>
      <c r="AA61" s="1318"/>
      <c r="AB61" s="1318"/>
      <c r="AC61" s="1318"/>
      <c r="AD61" s="1318"/>
      <c r="AE61" s="1318"/>
      <c r="AF61" s="1318"/>
      <c r="AG61" s="1318"/>
      <c r="AH61" s="1318"/>
      <c r="AI61" s="1318"/>
      <c r="AJ61" s="1318"/>
      <c r="AK61" s="1318"/>
      <c r="AL61" s="1318"/>
      <c r="AM61" s="1318"/>
      <c r="AN61" s="1318"/>
      <c r="AO61" s="1318"/>
      <c r="AP61" s="1318"/>
      <c r="AQ61" s="1318"/>
      <c r="AR61" s="1318"/>
      <c r="AS61" s="1319"/>
      <c r="AT61" s="1319"/>
      <c r="AU61" s="1318"/>
      <c r="AV61" s="1318"/>
      <c r="AW61" s="1318"/>
      <c r="AX61" s="1318"/>
      <c r="AY61" s="1318"/>
      <c r="AZ61" s="1318"/>
      <c r="BA61" s="1318"/>
      <c r="BB61" s="1318"/>
      <c r="BC61" s="1318"/>
      <c r="BD61" s="1318"/>
      <c r="BE61" s="1319"/>
      <c r="BF61" s="1319"/>
      <c r="BG61" s="1318"/>
      <c r="BH61" s="1318"/>
      <c r="BI61" s="1318"/>
      <c r="BJ61" s="1318"/>
      <c r="BK61" s="1318"/>
      <c r="BL61" s="1318"/>
      <c r="BM61" s="1318"/>
      <c r="BN61" s="1318"/>
      <c r="BO61" s="1318"/>
      <c r="BP61" s="1318"/>
      <c r="BQ61" s="1319"/>
      <c r="BR61" s="1319"/>
      <c r="BS61" s="1318"/>
      <c r="BT61" s="1318"/>
      <c r="BU61" s="1318"/>
      <c r="BV61" s="1318"/>
      <c r="BW61" s="1318"/>
      <c r="BX61" s="1318"/>
      <c r="BY61" s="1318"/>
      <c r="BZ61" s="1318"/>
      <c r="CA61" s="1318"/>
      <c r="CB61" s="1318"/>
      <c r="CC61" s="1319"/>
      <c r="CD61" s="1319"/>
      <c r="CE61" s="1318"/>
      <c r="CF61" s="1318"/>
      <c r="CG61" s="1318"/>
      <c r="CH61" s="1318"/>
      <c r="CI61" s="1318"/>
      <c r="CJ61" s="1318"/>
      <c r="CK61" s="1318"/>
      <c r="CL61" s="1318"/>
      <c r="CM61" s="1318"/>
      <c r="CN61" s="1318"/>
      <c r="CO61" s="1319"/>
      <c r="CP61" s="1319"/>
      <c r="CQ61" s="1318"/>
      <c r="CR61" s="1318"/>
      <c r="CS61" s="1318"/>
      <c r="CT61" s="1318"/>
      <c r="CU61" s="1318"/>
      <c r="CV61" s="1318"/>
      <c r="CW61" s="1318"/>
      <c r="CX61" s="1318"/>
      <c r="CY61" s="1318"/>
      <c r="CZ61" s="1318"/>
      <c r="DA61" s="1319"/>
      <c r="DB61" s="1319"/>
      <c r="DC61" s="1319"/>
      <c r="DD61" s="1320"/>
      <c r="DE61" s="1313"/>
    </row>
    <row r="62" spans="1:109" x14ac:dyDescent="0.15">
      <c r="B62" s="1287"/>
      <c r="C62" s="1287"/>
      <c r="D62" s="1287"/>
      <c r="E62" s="1287"/>
      <c r="F62" s="1287"/>
      <c r="G62" s="1287"/>
      <c r="H62" s="1287"/>
      <c r="I62" s="1287"/>
      <c r="J62" s="1287"/>
      <c r="K62" s="1287"/>
      <c r="L62" s="1287"/>
      <c r="M62" s="1287"/>
      <c r="N62" s="1287"/>
      <c r="O62" s="1287"/>
      <c r="P62" s="1287"/>
      <c r="Q62" s="1287"/>
      <c r="R62" s="1287"/>
      <c r="S62" s="1287"/>
      <c r="T62" s="1287"/>
      <c r="U62" s="1287"/>
      <c r="V62" s="1287"/>
      <c r="W62" s="1287"/>
      <c r="X62" s="1287"/>
      <c r="Y62" s="1287"/>
      <c r="Z62" s="1287"/>
      <c r="AA62" s="1287"/>
      <c r="AB62" s="1287"/>
      <c r="AC62" s="1287"/>
      <c r="AD62" s="1287"/>
      <c r="AE62" s="1287"/>
      <c r="AF62" s="1287"/>
      <c r="AG62" s="1287"/>
      <c r="AH62" s="1287"/>
      <c r="AI62" s="1287"/>
      <c r="AJ62" s="1287"/>
      <c r="AK62" s="1287"/>
      <c r="AL62" s="1287"/>
      <c r="AM62" s="1287"/>
      <c r="AN62" s="1287"/>
      <c r="AO62" s="1287"/>
      <c r="AP62" s="1287"/>
      <c r="AQ62" s="1287"/>
      <c r="AR62" s="1287"/>
      <c r="AS62" s="1287"/>
      <c r="AT62" s="1287"/>
      <c r="AU62" s="1287"/>
      <c r="AV62" s="1287"/>
      <c r="AW62" s="1287"/>
      <c r="AX62" s="1287"/>
      <c r="AY62" s="1287"/>
      <c r="AZ62" s="1287"/>
      <c r="BA62" s="1287"/>
      <c r="BB62" s="1287"/>
      <c r="BC62" s="1287"/>
      <c r="BD62" s="1287"/>
      <c r="BE62" s="1287"/>
      <c r="BF62" s="1287"/>
      <c r="BG62" s="1287"/>
      <c r="BH62" s="1287"/>
      <c r="BI62" s="1287"/>
      <c r="BJ62" s="1287"/>
      <c r="BK62" s="1287"/>
      <c r="BL62" s="1287"/>
      <c r="BM62" s="1287"/>
      <c r="BN62" s="1287"/>
      <c r="BO62" s="1287"/>
      <c r="BP62" s="1287"/>
      <c r="BQ62" s="1287"/>
      <c r="BR62" s="1287"/>
      <c r="BS62" s="1287"/>
      <c r="BT62" s="1287"/>
      <c r="BU62" s="1287"/>
      <c r="BV62" s="1287"/>
      <c r="BW62" s="1287"/>
      <c r="BX62" s="1287"/>
      <c r="BY62" s="1287"/>
      <c r="BZ62" s="1287"/>
      <c r="CA62" s="1287"/>
      <c r="CB62" s="1287"/>
      <c r="CC62" s="1287"/>
      <c r="CD62" s="1287"/>
      <c r="CE62" s="1287"/>
      <c r="CF62" s="1287"/>
      <c r="CG62" s="1287"/>
      <c r="CH62" s="1287"/>
      <c r="CI62" s="1287"/>
      <c r="CJ62" s="1287"/>
      <c r="CK62" s="1287"/>
      <c r="CL62" s="1287"/>
      <c r="CM62" s="1287"/>
      <c r="CN62" s="1287"/>
      <c r="CO62" s="1287"/>
      <c r="CP62" s="1287"/>
      <c r="CQ62" s="1287"/>
      <c r="CR62" s="1287"/>
      <c r="CS62" s="1287"/>
      <c r="CT62" s="1287"/>
      <c r="CU62" s="1287"/>
      <c r="CV62" s="1287"/>
      <c r="CW62" s="1287"/>
      <c r="CX62" s="1287"/>
      <c r="CY62" s="1287"/>
      <c r="CZ62" s="1287"/>
      <c r="DA62" s="1287"/>
      <c r="DB62" s="1287"/>
      <c r="DC62" s="1287"/>
      <c r="DD62" s="1287"/>
      <c r="DE62" s="1275"/>
    </row>
    <row r="63" spans="1:109" ht="17.25" x14ac:dyDescent="0.15">
      <c r="B63" s="1321" t="s">
        <v>601</v>
      </c>
    </row>
    <row r="64" spans="1:109" x14ac:dyDescent="0.15">
      <c r="B64" s="1282"/>
      <c r="G64" s="1289"/>
      <c r="I64" s="1322"/>
      <c r="J64" s="1322"/>
      <c r="K64" s="1322"/>
      <c r="L64" s="1322"/>
      <c r="M64" s="1322"/>
      <c r="N64" s="1323"/>
      <c r="AM64" s="1289"/>
      <c r="AN64" s="1289" t="s">
        <v>594</v>
      </c>
      <c r="AP64" s="1290"/>
      <c r="AQ64" s="1290"/>
      <c r="AR64" s="1290"/>
      <c r="AY64" s="1289"/>
      <c r="BA64" s="1290"/>
      <c r="BB64" s="1290"/>
      <c r="BC64" s="1290"/>
      <c r="BK64" s="1289"/>
      <c r="BM64" s="1290"/>
      <c r="BN64" s="1290"/>
      <c r="BO64" s="1290"/>
      <c r="BW64" s="1289"/>
      <c r="BY64" s="1290"/>
      <c r="BZ64" s="1290"/>
      <c r="CA64" s="1290"/>
      <c r="CI64" s="1289"/>
      <c r="CK64" s="1290"/>
      <c r="CL64" s="1290"/>
      <c r="CM64" s="1290"/>
      <c r="CU64" s="1289"/>
      <c r="CW64" s="1290"/>
      <c r="CX64" s="1290"/>
      <c r="CY64" s="1290"/>
    </row>
    <row r="65" spans="2:107" x14ac:dyDescent="0.15">
      <c r="B65" s="1282"/>
      <c r="AN65" s="1291" t="s">
        <v>602</v>
      </c>
      <c r="AO65" s="1292"/>
      <c r="AP65" s="1292"/>
      <c r="AQ65" s="1292"/>
      <c r="AR65" s="1292"/>
      <c r="AS65" s="1292"/>
      <c r="AT65" s="1292"/>
      <c r="AU65" s="1292"/>
      <c r="AV65" s="1292"/>
      <c r="AW65" s="1292"/>
      <c r="AX65" s="1292"/>
      <c r="AY65" s="1292"/>
      <c r="AZ65" s="1292"/>
      <c r="BA65" s="1292"/>
      <c r="BB65" s="1292"/>
      <c r="BC65" s="1292"/>
      <c r="BD65" s="1292"/>
      <c r="BE65" s="1292"/>
      <c r="BF65" s="1292"/>
      <c r="BG65" s="1292"/>
      <c r="BH65" s="1292"/>
      <c r="BI65" s="1292"/>
      <c r="BJ65" s="1292"/>
      <c r="BK65" s="1292"/>
      <c r="BL65" s="1292"/>
      <c r="BM65" s="1292"/>
      <c r="BN65" s="1292"/>
      <c r="BO65" s="1292"/>
      <c r="BP65" s="1292"/>
      <c r="BQ65" s="1292"/>
      <c r="BR65" s="1292"/>
      <c r="BS65" s="1292"/>
      <c r="BT65" s="1292"/>
      <c r="BU65" s="1292"/>
      <c r="BV65" s="1292"/>
      <c r="BW65" s="1292"/>
      <c r="BX65" s="1292"/>
      <c r="BY65" s="1292"/>
      <c r="BZ65" s="1292"/>
      <c r="CA65" s="1292"/>
      <c r="CB65" s="1292"/>
      <c r="CC65" s="1292"/>
      <c r="CD65" s="1292"/>
      <c r="CE65" s="1292"/>
      <c r="CF65" s="1292"/>
      <c r="CG65" s="1292"/>
      <c r="CH65" s="1292"/>
      <c r="CI65" s="1292"/>
      <c r="CJ65" s="1292"/>
      <c r="CK65" s="1292"/>
      <c r="CL65" s="1292"/>
      <c r="CM65" s="1292"/>
      <c r="CN65" s="1292"/>
      <c r="CO65" s="1292"/>
      <c r="CP65" s="1292"/>
      <c r="CQ65" s="1292"/>
      <c r="CR65" s="1292"/>
      <c r="CS65" s="1292"/>
      <c r="CT65" s="1292"/>
      <c r="CU65" s="1292"/>
      <c r="CV65" s="1292"/>
      <c r="CW65" s="1292"/>
      <c r="CX65" s="1292"/>
      <c r="CY65" s="1292"/>
      <c r="CZ65" s="1292"/>
      <c r="DA65" s="1292"/>
      <c r="DB65" s="1292"/>
      <c r="DC65" s="1293"/>
    </row>
    <row r="66" spans="2:107" x14ac:dyDescent="0.15">
      <c r="B66" s="1282"/>
      <c r="AN66" s="1294"/>
      <c r="AO66" s="1295"/>
      <c r="AP66" s="1295"/>
      <c r="AQ66" s="1295"/>
      <c r="AR66" s="1295"/>
      <c r="AS66" s="1295"/>
      <c r="AT66" s="1295"/>
      <c r="AU66" s="1295"/>
      <c r="AV66" s="1295"/>
      <c r="AW66" s="1295"/>
      <c r="AX66" s="1295"/>
      <c r="AY66" s="1295"/>
      <c r="AZ66" s="1295"/>
      <c r="BA66" s="1295"/>
      <c r="BB66" s="1295"/>
      <c r="BC66" s="1295"/>
      <c r="BD66" s="1295"/>
      <c r="BE66" s="1295"/>
      <c r="BF66" s="1295"/>
      <c r="BG66" s="1295"/>
      <c r="BH66" s="1295"/>
      <c r="BI66" s="1295"/>
      <c r="BJ66" s="1295"/>
      <c r="BK66" s="1295"/>
      <c r="BL66" s="1295"/>
      <c r="BM66" s="1295"/>
      <c r="BN66" s="1295"/>
      <c r="BO66" s="1295"/>
      <c r="BP66" s="1295"/>
      <c r="BQ66" s="1295"/>
      <c r="BR66" s="1295"/>
      <c r="BS66" s="1295"/>
      <c r="BT66" s="1295"/>
      <c r="BU66" s="1295"/>
      <c r="BV66" s="1295"/>
      <c r="BW66" s="1295"/>
      <c r="BX66" s="1295"/>
      <c r="BY66" s="1295"/>
      <c r="BZ66" s="1295"/>
      <c r="CA66" s="1295"/>
      <c r="CB66" s="1295"/>
      <c r="CC66" s="1295"/>
      <c r="CD66" s="1295"/>
      <c r="CE66" s="1295"/>
      <c r="CF66" s="1295"/>
      <c r="CG66" s="1295"/>
      <c r="CH66" s="1295"/>
      <c r="CI66" s="1295"/>
      <c r="CJ66" s="1295"/>
      <c r="CK66" s="1295"/>
      <c r="CL66" s="1295"/>
      <c r="CM66" s="1295"/>
      <c r="CN66" s="1295"/>
      <c r="CO66" s="1295"/>
      <c r="CP66" s="1295"/>
      <c r="CQ66" s="1295"/>
      <c r="CR66" s="1295"/>
      <c r="CS66" s="1295"/>
      <c r="CT66" s="1295"/>
      <c r="CU66" s="1295"/>
      <c r="CV66" s="1295"/>
      <c r="CW66" s="1295"/>
      <c r="CX66" s="1295"/>
      <c r="CY66" s="1295"/>
      <c r="CZ66" s="1295"/>
      <c r="DA66" s="1295"/>
      <c r="DB66" s="1295"/>
      <c r="DC66" s="1296"/>
    </row>
    <row r="67" spans="2:107" x14ac:dyDescent="0.15">
      <c r="B67" s="1282"/>
      <c r="AN67" s="1294"/>
      <c r="AO67" s="1295"/>
      <c r="AP67" s="1295"/>
      <c r="AQ67" s="1295"/>
      <c r="AR67" s="1295"/>
      <c r="AS67" s="1295"/>
      <c r="AT67" s="1295"/>
      <c r="AU67" s="1295"/>
      <c r="AV67" s="1295"/>
      <c r="AW67" s="1295"/>
      <c r="AX67" s="1295"/>
      <c r="AY67" s="1295"/>
      <c r="AZ67" s="1295"/>
      <c r="BA67" s="1295"/>
      <c r="BB67" s="1295"/>
      <c r="BC67" s="1295"/>
      <c r="BD67" s="1295"/>
      <c r="BE67" s="1295"/>
      <c r="BF67" s="1295"/>
      <c r="BG67" s="1295"/>
      <c r="BH67" s="1295"/>
      <c r="BI67" s="1295"/>
      <c r="BJ67" s="1295"/>
      <c r="BK67" s="1295"/>
      <c r="BL67" s="1295"/>
      <c r="BM67" s="1295"/>
      <c r="BN67" s="1295"/>
      <c r="BO67" s="1295"/>
      <c r="BP67" s="1295"/>
      <c r="BQ67" s="1295"/>
      <c r="BR67" s="1295"/>
      <c r="BS67" s="1295"/>
      <c r="BT67" s="1295"/>
      <c r="BU67" s="1295"/>
      <c r="BV67" s="1295"/>
      <c r="BW67" s="1295"/>
      <c r="BX67" s="1295"/>
      <c r="BY67" s="1295"/>
      <c r="BZ67" s="1295"/>
      <c r="CA67" s="1295"/>
      <c r="CB67" s="1295"/>
      <c r="CC67" s="1295"/>
      <c r="CD67" s="1295"/>
      <c r="CE67" s="1295"/>
      <c r="CF67" s="1295"/>
      <c r="CG67" s="1295"/>
      <c r="CH67" s="1295"/>
      <c r="CI67" s="1295"/>
      <c r="CJ67" s="1295"/>
      <c r="CK67" s="1295"/>
      <c r="CL67" s="1295"/>
      <c r="CM67" s="1295"/>
      <c r="CN67" s="1295"/>
      <c r="CO67" s="1295"/>
      <c r="CP67" s="1295"/>
      <c r="CQ67" s="1295"/>
      <c r="CR67" s="1295"/>
      <c r="CS67" s="1295"/>
      <c r="CT67" s="1295"/>
      <c r="CU67" s="1295"/>
      <c r="CV67" s="1295"/>
      <c r="CW67" s="1295"/>
      <c r="CX67" s="1295"/>
      <c r="CY67" s="1295"/>
      <c r="CZ67" s="1295"/>
      <c r="DA67" s="1295"/>
      <c r="DB67" s="1295"/>
      <c r="DC67" s="1296"/>
    </row>
    <row r="68" spans="2:107" x14ac:dyDescent="0.15">
      <c r="B68" s="1282"/>
      <c r="AN68" s="1294"/>
      <c r="AO68" s="1295"/>
      <c r="AP68" s="1295"/>
      <c r="AQ68" s="1295"/>
      <c r="AR68" s="1295"/>
      <c r="AS68" s="1295"/>
      <c r="AT68" s="1295"/>
      <c r="AU68" s="1295"/>
      <c r="AV68" s="1295"/>
      <c r="AW68" s="1295"/>
      <c r="AX68" s="1295"/>
      <c r="AY68" s="1295"/>
      <c r="AZ68" s="1295"/>
      <c r="BA68" s="1295"/>
      <c r="BB68" s="1295"/>
      <c r="BC68" s="1295"/>
      <c r="BD68" s="1295"/>
      <c r="BE68" s="1295"/>
      <c r="BF68" s="1295"/>
      <c r="BG68" s="1295"/>
      <c r="BH68" s="1295"/>
      <c r="BI68" s="1295"/>
      <c r="BJ68" s="1295"/>
      <c r="BK68" s="1295"/>
      <c r="BL68" s="1295"/>
      <c r="BM68" s="1295"/>
      <c r="BN68" s="1295"/>
      <c r="BO68" s="1295"/>
      <c r="BP68" s="1295"/>
      <c r="BQ68" s="1295"/>
      <c r="BR68" s="1295"/>
      <c r="BS68" s="1295"/>
      <c r="BT68" s="1295"/>
      <c r="BU68" s="1295"/>
      <c r="BV68" s="1295"/>
      <c r="BW68" s="1295"/>
      <c r="BX68" s="1295"/>
      <c r="BY68" s="1295"/>
      <c r="BZ68" s="1295"/>
      <c r="CA68" s="1295"/>
      <c r="CB68" s="1295"/>
      <c r="CC68" s="1295"/>
      <c r="CD68" s="1295"/>
      <c r="CE68" s="1295"/>
      <c r="CF68" s="1295"/>
      <c r="CG68" s="1295"/>
      <c r="CH68" s="1295"/>
      <c r="CI68" s="1295"/>
      <c r="CJ68" s="1295"/>
      <c r="CK68" s="1295"/>
      <c r="CL68" s="1295"/>
      <c r="CM68" s="1295"/>
      <c r="CN68" s="1295"/>
      <c r="CO68" s="1295"/>
      <c r="CP68" s="1295"/>
      <c r="CQ68" s="1295"/>
      <c r="CR68" s="1295"/>
      <c r="CS68" s="1295"/>
      <c r="CT68" s="1295"/>
      <c r="CU68" s="1295"/>
      <c r="CV68" s="1295"/>
      <c r="CW68" s="1295"/>
      <c r="CX68" s="1295"/>
      <c r="CY68" s="1295"/>
      <c r="CZ68" s="1295"/>
      <c r="DA68" s="1295"/>
      <c r="DB68" s="1295"/>
      <c r="DC68" s="1296"/>
    </row>
    <row r="69" spans="2:107" x14ac:dyDescent="0.15">
      <c r="B69" s="1282"/>
      <c r="AN69" s="1297"/>
      <c r="AO69" s="1298"/>
      <c r="AP69" s="1298"/>
      <c r="AQ69" s="1298"/>
      <c r="AR69" s="1298"/>
      <c r="AS69" s="1298"/>
      <c r="AT69" s="1298"/>
      <c r="AU69" s="1298"/>
      <c r="AV69" s="1298"/>
      <c r="AW69" s="1298"/>
      <c r="AX69" s="1298"/>
      <c r="AY69" s="1298"/>
      <c r="AZ69" s="1298"/>
      <c r="BA69" s="1298"/>
      <c r="BB69" s="1298"/>
      <c r="BC69" s="1298"/>
      <c r="BD69" s="1298"/>
      <c r="BE69" s="1298"/>
      <c r="BF69" s="1298"/>
      <c r="BG69" s="1298"/>
      <c r="BH69" s="1298"/>
      <c r="BI69" s="1298"/>
      <c r="BJ69" s="1298"/>
      <c r="BK69" s="1298"/>
      <c r="BL69" s="1298"/>
      <c r="BM69" s="1298"/>
      <c r="BN69" s="1298"/>
      <c r="BO69" s="1298"/>
      <c r="BP69" s="1298"/>
      <c r="BQ69" s="1298"/>
      <c r="BR69" s="1298"/>
      <c r="BS69" s="1298"/>
      <c r="BT69" s="1298"/>
      <c r="BU69" s="1298"/>
      <c r="BV69" s="1298"/>
      <c r="BW69" s="1298"/>
      <c r="BX69" s="1298"/>
      <c r="BY69" s="1298"/>
      <c r="BZ69" s="1298"/>
      <c r="CA69" s="1298"/>
      <c r="CB69" s="1298"/>
      <c r="CC69" s="1298"/>
      <c r="CD69" s="1298"/>
      <c r="CE69" s="1298"/>
      <c r="CF69" s="1298"/>
      <c r="CG69" s="1298"/>
      <c r="CH69" s="1298"/>
      <c r="CI69" s="1298"/>
      <c r="CJ69" s="1298"/>
      <c r="CK69" s="1298"/>
      <c r="CL69" s="1298"/>
      <c r="CM69" s="1298"/>
      <c r="CN69" s="1298"/>
      <c r="CO69" s="1298"/>
      <c r="CP69" s="1298"/>
      <c r="CQ69" s="1298"/>
      <c r="CR69" s="1298"/>
      <c r="CS69" s="1298"/>
      <c r="CT69" s="1298"/>
      <c r="CU69" s="1298"/>
      <c r="CV69" s="1298"/>
      <c r="CW69" s="1298"/>
      <c r="CX69" s="1298"/>
      <c r="CY69" s="1298"/>
      <c r="CZ69" s="1298"/>
      <c r="DA69" s="1298"/>
      <c r="DB69" s="1298"/>
      <c r="DC69" s="1299"/>
    </row>
    <row r="70" spans="2:107" x14ac:dyDescent="0.15">
      <c r="B70" s="1282"/>
      <c r="H70" s="1324"/>
      <c r="I70" s="1324"/>
      <c r="J70" s="1325"/>
      <c r="K70" s="1325"/>
      <c r="L70" s="1326"/>
      <c r="M70" s="1325"/>
      <c r="N70" s="1326"/>
      <c r="AN70" s="1300"/>
      <c r="AO70" s="1300"/>
      <c r="AP70" s="1300"/>
      <c r="AZ70" s="1300"/>
      <c r="BA70" s="1300"/>
      <c r="BB70" s="1300"/>
      <c r="BL70" s="1300"/>
      <c r="BM70" s="1300"/>
      <c r="BN70" s="1300"/>
      <c r="BX70" s="1300"/>
      <c r="BY70" s="1300"/>
      <c r="BZ70" s="1300"/>
      <c r="CJ70" s="1300"/>
      <c r="CK70" s="1300"/>
      <c r="CL70" s="1300"/>
      <c r="CV70" s="1300"/>
      <c r="CW70" s="1300"/>
      <c r="CX70" s="1300"/>
    </row>
    <row r="71" spans="2:107" x14ac:dyDescent="0.15">
      <c r="B71" s="1282"/>
      <c r="G71" s="1327"/>
      <c r="I71" s="1328"/>
      <c r="J71" s="1325"/>
      <c r="K71" s="1325"/>
      <c r="L71" s="1326"/>
      <c r="M71" s="1325"/>
      <c r="N71" s="1326"/>
      <c r="AM71" s="1327"/>
      <c r="AN71" s="1275" t="s">
        <v>596</v>
      </c>
    </row>
    <row r="72" spans="2:107" x14ac:dyDescent="0.15">
      <c r="B72" s="1282"/>
      <c r="G72" s="1301"/>
      <c r="H72" s="1301"/>
      <c r="I72" s="1301"/>
      <c r="J72" s="1301"/>
      <c r="K72" s="1302"/>
      <c r="L72" s="1302"/>
      <c r="M72" s="1303"/>
      <c r="N72" s="1303"/>
      <c r="AN72" s="1304"/>
      <c r="AO72" s="1305"/>
      <c r="AP72" s="1305"/>
      <c r="AQ72" s="1305"/>
      <c r="AR72" s="1305"/>
      <c r="AS72" s="1305"/>
      <c r="AT72" s="1305"/>
      <c r="AU72" s="1305"/>
      <c r="AV72" s="1305"/>
      <c r="AW72" s="1305"/>
      <c r="AX72" s="1305"/>
      <c r="AY72" s="1305"/>
      <c r="AZ72" s="1305"/>
      <c r="BA72" s="1305"/>
      <c r="BB72" s="1305"/>
      <c r="BC72" s="1305"/>
      <c r="BD72" s="1305"/>
      <c r="BE72" s="1305"/>
      <c r="BF72" s="1305"/>
      <c r="BG72" s="1305"/>
      <c r="BH72" s="1305"/>
      <c r="BI72" s="1305"/>
      <c r="BJ72" s="1305"/>
      <c r="BK72" s="1305"/>
      <c r="BL72" s="1305"/>
      <c r="BM72" s="1305"/>
      <c r="BN72" s="1305"/>
      <c r="BO72" s="1306"/>
      <c r="BP72" s="1307" t="s">
        <v>560</v>
      </c>
      <c r="BQ72" s="1307"/>
      <c r="BR72" s="1307"/>
      <c r="BS72" s="1307"/>
      <c r="BT72" s="1307"/>
      <c r="BU72" s="1307"/>
      <c r="BV72" s="1307"/>
      <c r="BW72" s="1307"/>
      <c r="BX72" s="1307" t="s">
        <v>561</v>
      </c>
      <c r="BY72" s="1307"/>
      <c r="BZ72" s="1307"/>
      <c r="CA72" s="1307"/>
      <c r="CB72" s="1307"/>
      <c r="CC72" s="1307"/>
      <c r="CD72" s="1307"/>
      <c r="CE72" s="1307"/>
      <c r="CF72" s="1307" t="s">
        <v>562</v>
      </c>
      <c r="CG72" s="1307"/>
      <c r="CH72" s="1307"/>
      <c r="CI72" s="1307"/>
      <c r="CJ72" s="1307"/>
      <c r="CK72" s="1307"/>
      <c r="CL72" s="1307"/>
      <c r="CM72" s="1307"/>
      <c r="CN72" s="1307" t="s">
        <v>563</v>
      </c>
      <c r="CO72" s="1307"/>
      <c r="CP72" s="1307"/>
      <c r="CQ72" s="1307"/>
      <c r="CR72" s="1307"/>
      <c r="CS72" s="1307"/>
      <c r="CT72" s="1307"/>
      <c r="CU72" s="1307"/>
      <c r="CV72" s="1307" t="s">
        <v>564</v>
      </c>
      <c r="CW72" s="1307"/>
      <c r="CX72" s="1307"/>
      <c r="CY72" s="1307"/>
      <c r="CZ72" s="1307"/>
      <c r="DA72" s="1307"/>
      <c r="DB72" s="1307"/>
      <c r="DC72" s="1307"/>
    </row>
    <row r="73" spans="2:107" x14ac:dyDescent="0.15">
      <c r="B73" s="1282"/>
      <c r="G73" s="1308"/>
      <c r="H73" s="1308"/>
      <c r="I73" s="1308"/>
      <c r="J73" s="1308"/>
      <c r="K73" s="1329"/>
      <c r="L73" s="1329"/>
      <c r="M73" s="1329"/>
      <c r="N73" s="1329"/>
      <c r="AM73" s="1300"/>
      <c r="AN73" s="1311" t="s">
        <v>597</v>
      </c>
      <c r="AO73" s="1311"/>
      <c r="AP73" s="1311"/>
      <c r="AQ73" s="1311"/>
      <c r="AR73" s="1311"/>
      <c r="AS73" s="1311"/>
      <c r="AT73" s="1311"/>
      <c r="AU73" s="1311"/>
      <c r="AV73" s="1311"/>
      <c r="AW73" s="1311"/>
      <c r="AX73" s="1311"/>
      <c r="AY73" s="1311"/>
      <c r="AZ73" s="1311"/>
      <c r="BA73" s="1311"/>
      <c r="BB73" s="1311" t="s">
        <v>598</v>
      </c>
      <c r="BC73" s="1311"/>
      <c r="BD73" s="1311"/>
      <c r="BE73" s="1311"/>
      <c r="BF73" s="1311"/>
      <c r="BG73" s="1311"/>
      <c r="BH73" s="1311"/>
      <c r="BI73" s="1311"/>
      <c r="BJ73" s="1311"/>
      <c r="BK73" s="1311"/>
      <c r="BL73" s="1311"/>
      <c r="BM73" s="1311"/>
      <c r="BN73" s="1311"/>
      <c r="BO73" s="1311"/>
      <c r="BP73" s="1312"/>
      <c r="BQ73" s="1312"/>
      <c r="BR73" s="1312"/>
      <c r="BS73" s="1312"/>
      <c r="BT73" s="1312"/>
      <c r="BU73" s="1312"/>
      <c r="BV73" s="1312"/>
      <c r="BW73" s="1312"/>
      <c r="BX73" s="1312"/>
      <c r="BY73" s="1312"/>
      <c r="BZ73" s="1312"/>
      <c r="CA73" s="1312"/>
      <c r="CB73" s="1312"/>
      <c r="CC73" s="1312"/>
      <c r="CD73" s="1312"/>
      <c r="CE73" s="1312"/>
      <c r="CF73" s="1312"/>
      <c r="CG73" s="1312"/>
      <c r="CH73" s="1312"/>
      <c r="CI73" s="1312"/>
      <c r="CJ73" s="1312"/>
      <c r="CK73" s="1312"/>
      <c r="CL73" s="1312"/>
      <c r="CM73" s="1312"/>
      <c r="CN73" s="1312"/>
      <c r="CO73" s="1312"/>
      <c r="CP73" s="1312"/>
      <c r="CQ73" s="1312"/>
      <c r="CR73" s="1312"/>
      <c r="CS73" s="1312"/>
      <c r="CT73" s="1312"/>
      <c r="CU73" s="1312"/>
      <c r="CV73" s="1312"/>
      <c r="CW73" s="1312"/>
      <c r="CX73" s="1312"/>
      <c r="CY73" s="1312"/>
      <c r="CZ73" s="1312"/>
      <c r="DA73" s="1312"/>
      <c r="DB73" s="1312"/>
      <c r="DC73" s="1312"/>
    </row>
    <row r="74" spans="2:107" x14ac:dyDescent="0.15">
      <c r="B74" s="1282"/>
      <c r="G74" s="1308"/>
      <c r="H74" s="1308"/>
      <c r="I74" s="1308"/>
      <c r="J74" s="1308"/>
      <c r="K74" s="1329"/>
      <c r="L74" s="1329"/>
      <c r="M74" s="1329"/>
      <c r="N74" s="1329"/>
      <c r="AM74" s="1300"/>
      <c r="AN74" s="1311"/>
      <c r="AO74" s="1311"/>
      <c r="AP74" s="1311"/>
      <c r="AQ74" s="1311"/>
      <c r="AR74" s="1311"/>
      <c r="AS74" s="1311"/>
      <c r="AT74" s="1311"/>
      <c r="AU74" s="1311"/>
      <c r="AV74" s="1311"/>
      <c r="AW74" s="1311"/>
      <c r="AX74" s="1311"/>
      <c r="AY74" s="1311"/>
      <c r="AZ74" s="1311"/>
      <c r="BA74" s="1311"/>
      <c r="BB74" s="1311"/>
      <c r="BC74" s="1311"/>
      <c r="BD74" s="1311"/>
      <c r="BE74" s="1311"/>
      <c r="BF74" s="1311"/>
      <c r="BG74" s="1311"/>
      <c r="BH74" s="1311"/>
      <c r="BI74" s="1311"/>
      <c r="BJ74" s="1311"/>
      <c r="BK74" s="1311"/>
      <c r="BL74" s="1311"/>
      <c r="BM74" s="1311"/>
      <c r="BN74" s="1311"/>
      <c r="BO74" s="1311"/>
      <c r="BP74" s="1312"/>
      <c r="BQ74" s="1312"/>
      <c r="BR74" s="1312"/>
      <c r="BS74" s="1312"/>
      <c r="BT74" s="1312"/>
      <c r="BU74" s="1312"/>
      <c r="BV74" s="1312"/>
      <c r="BW74" s="1312"/>
      <c r="BX74" s="1312"/>
      <c r="BY74" s="1312"/>
      <c r="BZ74" s="1312"/>
      <c r="CA74" s="1312"/>
      <c r="CB74" s="1312"/>
      <c r="CC74" s="1312"/>
      <c r="CD74" s="1312"/>
      <c r="CE74" s="1312"/>
      <c r="CF74" s="1312"/>
      <c r="CG74" s="1312"/>
      <c r="CH74" s="1312"/>
      <c r="CI74" s="1312"/>
      <c r="CJ74" s="1312"/>
      <c r="CK74" s="1312"/>
      <c r="CL74" s="1312"/>
      <c r="CM74" s="1312"/>
      <c r="CN74" s="1312"/>
      <c r="CO74" s="1312"/>
      <c r="CP74" s="1312"/>
      <c r="CQ74" s="1312"/>
      <c r="CR74" s="1312"/>
      <c r="CS74" s="1312"/>
      <c r="CT74" s="1312"/>
      <c r="CU74" s="1312"/>
      <c r="CV74" s="1312"/>
      <c r="CW74" s="1312"/>
      <c r="CX74" s="1312"/>
      <c r="CY74" s="1312"/>
      <c r="CZ74" s="1312"/>
      <c r="DA74" s="1312"/>
      <c r="DB74" s="1312"/>
      <c r="DC74" s="1312"/>
    </row>
    <row r="75" spans="2:107" x14ac:dyDescent="0.15">
      <c r="B75" s="1282"/>
      <c r="G75" s="1308"/>
      <c r="H75" s="1308"/>
      <c r="I75" s="1301"/>
      <c r="J75" s="1301"/>
      <c r="K75" s="1310"/>
      <c r="L75" s="1310"/>
      <c r="M75" s="1310"/>
      <c r="N75" s="1310"/>
      <c r="AM75" s="1300"/>
      <c r="AN75" s="1311"/>
      <c r="AO75" s="1311"/>
      <c r="AP75" s="1311"/>
      <c r="AQ75" s="1311"/>
      <c r="AR75" s="1311"/>
      <c r="AS75" s="1311"/>
      <c r="AT75" s="1311"/>
      <c r="AU75" s="1311"/>
      <c r="AV75" s="1311"/>
      <c r="AW75" s="1311"/>
      <c r="AX75" s="1311"/>
      <c r="AY75" s="1311"/>
      <c r="AZ75" s="1311"/>
      <c r="BA75" s="1311"/>
      <c r="BB75" s="1311" t="s">
        <v>603</v>
      </c>
      <c r="BC75" s="1311"/>
      <c r="BD75" s="1311"/>
      <c r="BE75" s="1311"/>
      <c r="BF75" s="1311"/>
      <c r="BG75" s="1311"/>
      <c r="BH75" s="1311"/>
      <c r="BI75" s="1311"/>
      <c r="BJ75" s="1311"/>
      <c r="BK75" s="1311"/>
      <c r="BL75" s="1311"/>
      <c r="BM75" s="1311"/>
      <c r="BN75" s="1311"/>
      <c r="BO75" s="1311"/>
      <c r="BP75" s="1312">
        <v>10.6</v>
      </c>
      <c r="BQ75" s="1312"/>
      <c r="BR75" s="1312"/>
      <c r="BS75" s="1312"/>
      <c r="BT75" s="1312"/>
      <c r="BU75" s="1312"/>
      <c r="BV75" s="1312"/>
      <c r="BW75" s="1312"/>
      <c r="BX75" s="1312">
        <v>9.5</v>
      </c>
      <c r="BY75" s="1312"/>
      <c r="BZ75" s="1312"/>
      <c r="CA75" s="1312"/>
      <c r="CB75" s="1312"/>
      <c r="CC75" s="1312"/>
      <c r="CD75" s="1312"/>
      <c r="CE75" s="1312"/>
      <c r="CF75" s="1312">
        <v>8.4</v>
      </c>
      <c r="CG75" s="1312"/>
      <c r="CH75" s="1312"/>
      <c r="CI75" s="1312"/>
      <c r="CJ75" s="1312"/>
      <c r="CK75" s="1312"/>
      <c r="CL75" s="1312"/>
      <c r="CM75" s="1312"/>
      <c r="CN75" s="1312">
        <v>7.8</v>
      </c>
      <c r="CO75" s="1312"/>
      <c r="CP75" s="1312"/>
      <c r="CQ75" s="1312"/>
      <c r="CR75" s="1312"/>
      <c r="CS75" s="1312"/>
      <c r="CT75" s="1312"/>
      <c r="CU75" s="1312"/>
      <c r="CV75" s="1312">
        <v>7.5</v>
      </c>
      <c r="CW75" s="1312"/>
      <c r="CX75" s="1312"/>
      <c r="CY75" s="1312"/>
      <c r="CZ75" s="1312"/>
      <c r="DA75" s="1312"/>
      <c r="DB75" s="1312"/>
      <c r="DC75" s="1312"/>
    </row>
    <row r="76" spans="2:107" x14ac:dyDescent="0.15">
      <c r="B76" s="1282"/>
      <c r="G76" s="1308"/>
      <c r="H76" s="1308"/>
      <c r="I76" s="1301"/>
      <c r="J76" s="1301"/>
      <c r="K76" s="1310"/>
      <c r="L76" s="1310"/>
      <c r="M76" s="1310"/>
      <c r="N76" s="1310"/>
      <c r="AM76" s="1300"/>
      <c r="AN76" s="1311"/>
      <c r="AO76" s="1311"/>
      <c r="AP76" s="1311"/>
      <c r="AQ76" s="1311"/>
      <c r="AR76" s="1311"/>
      <c r="AS76" s="1311"/>
      <c r="AT76" s="1311"/>
      <c r="AU76" s="1311"/>
      <c r="AV76" s="1311"/>
      <c r="AW76" s="1311"/>
      <c r="AX76" s="1311"/>
      <c r="AY76" s="1311"/>
      <c r="AZ76" s="1311"/>
      <c r="BA76" s="1311"/>
      <c r="BB76" s="1311"/>
      <c r="BC76" s="1311"/>
      <c r="BD76" s="1311"/>
      <c r="BE76" s="1311"/>
      <c r="BF76" s="1311"/>
      <c r="BG76" s="1311"/>
      <c r="BH76" s="1311"/>
      <c r="BI76" s="1311"/>
      <c r="BJ76" s="1311"/>
      <c r="BK76" s="1311"/>
      <c r="BL76" s="1311"/>
      <c r="BM76" s="1311"/>
      <c r="BN76" s="1311"/>
      <c r="BO76" s="1311"/>
      <c r="BP76" s="1312"/>
      <c r="BQ76" s="1312"/>
      <c r="BR76" s="1312"/>
      <c r="BS76" s="1312"/>
      <c r="BT76" s="1312"/>
      <c r="BU76" s="1312"/>
      <c r="BV76" s="1312"/>
      <c r="BW76" s="1312"/>
      <c r="BX76" s="1312"/>
      <c r="BY76" s="1312"/>
      <c r="BZ76" s="1312"/>
      <c r="CA76" s="1312"/>
      <c r="CB76" s="1312"/>
      <c r="CC76" s="1312"/>
      <c r="CD76" s="1312"/>
      <c r="CE76" s="1312"/>
      <c r="CF76" s="1312"/>
      <c r="CG76" s="1312"/>
      <c r="CH76" s="1312"/>
      <c r="CI76" s="1312"/>
      <c r="CJ76" s="1312"/>
      <c r="CK76" s="1312"/>
      <c r="CL76" s="1312"/>
      <c r="CM76" s="1312"/>
      <c r="CN76" s="1312"/>
      <c r="CO76" s="1312"/>
      <c r="CP76" s="1312"/>
      <c r="CQ76" s="1312"/>
      <c r="CR76" s="1312"/>
      <c r="CS76" s="1312"/>
      <c r="CT76" s="1312"/>
      <c r="CU76" s="1312"/>
      <c r="CV76" s="1312"/>
      <c r="CW76" s="1312"/>
      <c r="CX76" s="1312"/>
      <c r="CY76" s="1312"/>
      <c r="CZ76" s="1312"/>
      <c r="DA76" s="1312"/>
      <c r="DB76" s="1312"/>
      <c r="DC76" s="1312"/>
    </row>
    <row r="77" spans="2:107" x14ac:dyDescent="0.15">
      <c r="B77" s="1282"/>
      <c r="G77" s="1301"/>
      <c r="H77" s="1301"/>
      <c r="I77" s="1301"/>
      <c r="J77" s="1301"/>
      <c r="K77" s="1329"/>
      <c r="L77" s="1329"/>
      <c r="M77" s="1329"/>
      <c r="N77" s="1329"/>
      <c r="AN77" s="1307" t="s">
        <v>600</v>
      </c>
      <c r="AO77" s="1307"/>
      <c r="AP77" s="1307"/>
      <c r="AQ77" s="1307"/>
      <c r="AR77" s="1307"/>
      <c r="AS77" s="1307"/>
      <c r="AT77" s="1307"/>
      <c r="AU77" s="1307"/>
      <c r="AV77" s="1307"/>
      <c r="AW77" s="1307"/>
      <c r="AX77" s="1307"/>
      <c r="AY77" s="1307"/>
      <c r="AZ77" s="1307"/>
      <c r="BA77" s="1307"/>
      <c r="BB77" s="1311" t="s">
        <v>598</v>
      </c>
      <c r="BC77" s="1311"/>
      <c r="BD77" s="1311"/>
      <c r="BE77" s="1311"/>
      <c r="BF77" s="1311"/>
      <c r="BG77" s="1311"/>
      <c r="BH77" s="1311"/>
      <c r="BI77" s="1311"/>
      <c r="BJ77" s="1311"/>
      <c r="BK77" s="1311"/>
      <c r="BL77" s="1311"/>
      <c r="BM77" s="1311"/>
      <c r="BN77" s="1311"/>
      <c r="BO77" s="1311"/>
      <c r="BP77" s="1312">
        <v>0</v>
      </c>
      <c r="BQ77" s="1312"/>
      <c r="BR77" s="1312"/>
      <c r="BS77" s="1312"/>
      <c r="BT77" s="1312"/>
      <c r="BU77" s="1312"/>
      <c r="BV77" s="1312"/>
      <c r="BW77" s="1312"/>
      <c r="BX77" s="1312">
        <v>0</v>
      </c>
      <c r="BY77" s="1312"/>
      <c r="BZ77" s="1312"/>
      <c r="CA77" s="1312"/>
      <c r="CB77" s="1312"/>
      <c r="CC77" s="1312"/>
      <c r="CD77" s="1312"/>
      <c r="CE77" s="1312"/>
      <c r="CF77" s="1312">
        <v>0</v>
      </c>
      <c r="CG77" s="1312"/>
      <c r="CH77" s="1312"/>
      <c r="CI77" s="1312"/>
      <c r="CJ77" s="1312"/>
      <c r="CK77" s="1312"/>
      <c r="CL77" s="1312"/>
      <c r="CM77" s="1312"/>
      <c r="CN77" s="1312">
        <v>0</v>
      </c>
      <c r="CO77" s="1312"/>
      <c r="CP77" s="1312"/>
      <c r="CQ77" s="1312"/>
      <c r="CR77" s="1312"/>
      <c r="CS77" s="1312"/>
      <c r="CT77" s="1312"/>
      <c r="CU77" s="1312"/>
      <c r="CV77" s="1312">
        <v>0</v>
      </c>
      <c r="CW77" s="1312"/>
      <c r="CX77" s="1312"/>
      <c r="CY77" s="1312"/>
      <c r="CZ77" s="1312"/>
      <c r="DA77" s="1312"/>
      <c r="DB77" s="1312"/>
      <c r="DC77" s="1312"/>
    </row>
    <row r="78" spans="2:107" x14ac:dyDescent="0.15">
      <c r="B78" s="1282"/>
      <c r="G78" s="1301"/>
      <c r="H78" s="1301"/>
      <c r="I78" s="1301"/>
      <c r="J78" s="1301"/>
      <c r="K78" s="1329"/>
      <c r="L78" s="1329"/>
      <c r="M78" s="1329"/>
      <c r="N78" s="1329"/>
      <c r="AN78" s="1307"/>
      <c r="AO78" s="1307"/>
      <c r="AP78" s="1307"/>
      <c r="AQ78" s="1307"/>
      <c r="AR78" s="1307"/>
      <c r="AS78" s="1307"/>
      <c r="AT78" s="1307"/>
      <c r="AU78" s="1307"/>
      <c r="AV78" s="1307"/>
      <c r="AW78" s="1307"/>
      <c r="AX78" s="1307"/>
      <c r="AY78" s="1307"/>
      <c r="AZ78" s="1307"/>
      <c r="BA78" s="1307"/>
      <c r="BB78" s="1311"/>
      <c r="BC78" s="1311"/>
      <c r="BD78" s="1311"/>
      <c r="BE78" s="1311"/>
      <c r="BF78" s="1311"/>
      <c r="BG78" s="1311"/>
      <c r="BH78" s="1311"/>
      <c r="BI78" s="1311"/>
      <c r="BJ78" s="1311"/>
      <c r="BK78" s="1311"/>
      <c r="BL78" s="1311"/>
      <c r="BM78" s="1311"/>
      <c r="BN78" s="1311"/>
      <c r="BO78" s="1311"/>
      <c r="BP78" s="1312"/>
      <c r="BQ78" s="1312"/>
      <c r="BR78" s="1312"/>
      <c r="BS78" s="1312"/>
      <c r="BT78" s="1312"/>
      <c r="BU78" s="1312"/>
      <c r="BV78" s="1312"/>
      <c r="BW78" s="1312"/>
      <c r="BX78" s="1312"/>
      <c r="BY78" s="1312"/>
      <c r="BZ78" s="1312"/>
      <c r="CA78" s="1312"/>
      <c r="CB78" s="1312"/>
      <c r="CC78" s="1312"/>
      <c r="CD78" s="1312"/>
      <c r="CE78" s="1312"/>
      <c r="CF78" s="1312"/>
      <c r="CG78" s="1312"/>
      <c r="CH78" s="1312"/>
      <c r="CI78" s="1312"/>
      <c r="CJ78" s="1312"/>
      <c r="CK78" s="1312"/>
      <c r="CL78" s="1312"/>
      <c r="CM78" s="1312"/>
      <c r="CN78" s="1312"/>
      <c r="CO78" s="1312"/>
      <c r="CP78" s="1312"/>
      <c r="CQ78" s="1312"/>
      <c r="CR78" s="1312"/>
      <c r="CS78" s="1312"/>
      <c r="CT78" s="1312"/>
      <c r="CU78" s="1312"/>
      <c r="CV78" s="1312"/>
      <c r="CW78" s="1312"/>
      <c r="CX78" s="1312"/>
      <c r="CY78" s="1312"/>
      <c r="CZ78" s="1312"/>
      <c r="DA78" s="1312"/>
      <c r="DB78" s="1312"/>
      <c r="DC78" s="1312"/>
    </row>
    <row r="79" spans="2:107" x14ac:dyDescent="0.15">
      <c r="B79" s="1282"/>
      <c r="G79" s="1301"/>
      <c r="H79" s="1301"/>
      <c r="I79" s="1314"/>
      <c r="J79" s="1314"/>
      <c r="K79" s="1330"/>
      <c r="L79" s="1330"/>
      <c r="M79" s="1330"/>
      <c r="N79" s="1330"/>
      <c r="AN79" s="1307"/>
      <c r="AO79" s="1307"/>
      <c r="AP79" s="1307"/>
      <c r="AQ79" s="1307"/>
      <c r="AR79" s="1307"/>
      <c r="AS79" s="1307"/>
      <c r="AT79" s="1307"/>
      <c r="AU79" s="1307"/>
      <c r="AV79" s="1307"/>
      <c r="AW79" s="1307"/>
      <c r="AX79" s="1307"/>
      <c r="AY79" s="1307"/>
      <c r="AZ79" s="1307"/>
      <c r="BA79" s="1307"/>
      <c r="BB79" s="1311" t="s">
        <v>603</v>
      </c>
      <c r="BC79" s="1311"/>
      <c r="BD79" s="1311"/>
      <c r="BE79" s="1311"/>
      <c r="BF79" s="1311"/>
      <c r="BG79" s="1311"/>
      <c r="BH79" s="1311"/>
      <c r="BI79" s="1311"/>
      <c r="BJ79" s="1311"/>
      <c r="BK79" s="1311"/>
      <c r="BL79" s="1311"/>
      <c r="BM79" s="1311"/>
      <c r="BN79" s="1311"/>
      <c r="BO79" s="1311"/>
      <c r="BP79" s="1312">
        <v>7.4</v>
      </c>
      <c r="BQ79" s="1312"/>
      <c r="BR79" s="1312"/>
      <c r="BS79" s="1312"/>
      <c r="BT79" s="1312"/>
      <c r="BU79" s="1312"/>
      <c r="BV79" s="1312"/>
      <c r="BW79" s="1312"/>
      <c r="BX79" s="1312">
        <v>7.1</v>
      </c>
      <c r="BY79" s="1312"/>
      <c r="BZ79" s="1312"/>
      <c r="CA79" s="1312"/>
      <c r="CB79" s="1312"/>
      <c r="CC79" s="1312"/>
      <c r="CD79" s="1312"/>
      <c r="CE79" s="1312"/>
      <c r="CF79" s="1312">
        <v>7.1</v>
      </c>
      <c r="CG79" s="1312"/>
      <c r="CH79" s="1312"/>
      <c r="CI79" s="1312"/>
      <c r="CJ79" s="1312"/>
      <c r="CK79" s="1312"/>
      <c r="CL79" s="1312"/>
      <c r="CM79" s="1312"/>
      <c r="CN79" s="1312">
        <v>7.3</v>
      </c>
      <c r="CO79" s="1312"/>
      <c r="CP79" s="1312"/>
      <c r="CQ79" s="1312"/>
      <c r="CR79" s="1312"/>
      <c r="CS79" s="1312"/>
      <c r="CT79" s="1312"/>
      <c r="CU79" s="1312"/>
      <c r="CV79" s="1312">
        <v>7.4</v>
      </c>
      <c r="CW79" s="1312"/>
      <c r="CX79" s="1312"/>
      <c r="CY79" s="1312"/>
      <c r="CZ79" s="1312"/>
      <c r="DA79" s="1312"/>
      <c r="DB79" s="1312"/>
      <c r="DC79" s="1312"/>
    </row>
    <row r="80" spans="2:107" x14ac:dyDescent="0.15">
      <c r="B80" s="1282"/>
      <c r="G80" s="1301"/>
      <c r="H80" s="1301"/>
      <c r="I80" s="1314"/>
      <c r="J80" s="1314"/>
      <c r="K80" s="1330"/>
      <c r="L80" s="1330"/>
      <c r="M80" s="1330"/>
      <c r="N80" s="1330"/>
      <c r="AN80" s="1307"/>
      <c r="AO80" s="1307"/>
      <c r="AP80" s="1307"/>
      <c r="AQ80" s="1307"/>
      <c r="AR80" s="1307"/>
      <c r="AS80" s="1307"/>
      <c r="AT80" s="1307"/>
      <c r="AU80" s="1307"/>
      <c r="AV80" s="1307"/>
      <c r="AW80" s="1307"/>
      <c r="AX80" s="1307"/>
      <c r="AY80" s="1307"/>
      <c r="AZ80" s="1307"/>
      <c r="BA80" s="1307"/>
      <c r="BB80" s="1311"/>
      <c r="BC80" s="1311"/>
      <c r="BD80" s="1311"/>
      <c r="BE80" s="1311"/>
      <c r="BF80" s="1311"/>
      <c r="BG80" s="1311"/>
      <c r="BH80" s="1311"/>
      <c r="BI80" s="1311"/>
      <c r="BJ80" s="1311"/>
      <c r="BK80" s="1311"/>
      <c r="BL80" s="1311"/>
      <c r="BM80" s="1311"/>
      <c r="BN80" s="1311"/>
      <c r="BO80" s="1311"/>
      <c r="BP80" s="1312"/>
      <c r="BQ80" s="1312"/>
      <c r="BR80" s="1312"/>
      <c r="BS80" s="1312"/>
      <c r="BT80" s="1312"/>
      <c r="BU80" s="1312"/>
      <c r="BV80" s="1312"/>
      <c r="BW80" s="1312"/>
      <c r="BX80" s="1312"/>
      <c r="BY80" s="1312"/>
      <c r="BZ80" s="1312"/>
      <c r="CA80" s="1312"/>
      <c r="CB80" s="1312"/>
      <c r="CC80" s="1312"/>
      <c r="CD80" s="1312"/>
      <c r="CE80" s="1312"/>
      <c r="CF80" s="1312"/>
      <c r="CG80" s="1312"/>
      <c r="CH80" s="1312"/>
      <c r="CI80" s="1312"/>
      <c r="CJ80" s="1312"/>
      <c r="CK80" s="1312"/>
      <c r="CL80" s="1312"/>
      <c r="CM80" s="1312"/>
      <c r="CN80" s="1312"/>
      <c r="CO80" s="1312"/>
      <c r="CP80" s="1312"/>
      <c r="CQ80" s="1312"/>
      <c r="CR80" s="1312"/>
      <c r="CS80" s="1312"/>
      <c r="CT80" s="1312"/>
      <c r="CU80" s="1312"/>
      <c r="CV80" s="1312"/>
      <c r="CW80" s="1312"/>
      <c r="CX80" s="1312"/>
      <c r="CY80" s="1312"/>
      <c r="CZ80" s="1312"/>
      <c r="DA80" s="1312"/>
      <c r="DB80" s="1312"/>
      <c r="DC80" s="1312"/>
    </row>
    <row r="81" spans="2:109" x14ac:dyDescent="0.15">
      <c r="B81" s="1282"/>
    </row>
    <row r="82" spans="2:109" ht="17.25" x14ac:dyDescent="0.15">
      <c r="B82" s="1282"/>
      <c r="K82" s="1331"/>
      <c r="L82" s="1331"/>
      <c r="M82" s="1331"/>
      <c r="N82" s="1331"/>
      <c r="AQ82" s="1331"/>
      <c r="AR82" s="1331"/>
      <c r="AS82" s="1331"/>
      <c r="AT82" s="1331"/>
      <c r="BC82" s="1331"/>
      <c r="BD82" s="1331"/>
      <c r="BE82" s="1331"/>
      <c r="BF82" s="1331"/>
      <c r="BO82" s="1331"/>
      <c r="BP82" s="1331"/>
      <c r="BQ82" s="1331"/>
      <c r="BR82" s="1331"/>
      <c r="CA82" s="1331"/>
      <c r="CB82" s="1331"/>
      <c r="CC82" s="1331"/>
      <c r="CD82" s="1331"/>
      <c r="CM82" s="1331"/>
      <c r="CN82" s="1331"/>
      <c r="CO82" s="1331"/>
      <c r="CP82" s="1331"/>
      <c r="CY82" s="1331"/>
      <c r="CZ82" s="1331"/>
      <c r="DA82" s="1331"/>
      <c r="DB82" s="1331"/>
      <c r="DC82" s="1331"/>
    </row>
    <row r="83" spans="2:109" x14ac:dyDescent="0.15">
      <c r="B83" s="1284"/>
      <c r="C83" s="1285"/>
      <c r="D83" s="1285"/>
      <c r="E83" s="1285"/>
      <c r="F83" s="1285"/>
      <c r="G83" s="1285"/>
      <c r="H83" s="1285"/>
      <c r="I83" s="1285"/>
      <c r="J83" s="1285"/>
      <c r="K83" s="1285"/>
      <c r="L83" s="1285"/>
      <c r="M83" s="1285"/>
      <c r="N83" s="1285"/>
      <c r="O83" s="1285"/>
      <c r="P83" s="1285"/>
      <c r="Q83" s="1285"/>
      <c r="R83" s="1285"/>
      <c r="S83" s="1285"/>
      <c r="T83" s="1285"/>
      <c r="U83" s="1285"/>
      <c r="V83" s="1285"/>
      <c r="W83" s="1285"/>
      <c r="X83" s="1285"/>
      <c r="Y83" s="1285"/>
      <c r="Z83" s="1285"/>
      <c r="AA83" s="1285"/>
      <c r="AB83" s="1285"/>
      <c r="AC83" s="1285"/>
      <c r="AD83" s="1285"/>
      <c r="AE83" s="1285"/>
      <c r="AF83" s="1285"/>
      <c r="AG83" s="1285"/>
      <c r="AH83" s="1285"/>
      <c r="AI83" s="1285"/>
      <c r="AJ83" s="1285"/>
      <c r="AK83" s="1285"/>
      <c r="AL83" s="1285"/>
      <c r="AM83" s="1285"/>
      <c r="AN83" s="1285"/>
      <c r="AO83" s="1285"/>
      <c r="AP83" s="1285"/>
      <c r="AQ83" s="1285"/>
      <c r="AR83" s="1285"/>
      <c r="AS83" s="1285"/>
      <c r="AT83" s="1285"/>
      <c r="AU83" s="1285"/>
      <c r="AV83" s="1285"/>
      <c r="AW83" s="1285"/>
      <c r="AX83" s="1285"/>
      <c r="AY83" s="1285"/>
      <c r="AZ83" s="1285"/>
      <c r="BA83" s="1285"/>
      <c r="BB83" s="1285"/>
      <c r="BC83" s="1285"/>
      <c r="BD83" s="1285"/>
      <c r="BE83" s="1285"/>
      <c r="BF83" s="1285"/>
      <c r="BG83" s="1285"/>
      <c r="BH83" s="1285"/>
      <c r="BI83" s="1285"/>
      <c r="BJ83" s="1285"/>
      <c r="BK83" s="1285"/>
      <c r="BL83" s="1285"/>
      <c r="BM83" s="1285"/>
      <c r="BN83" s="1285"/>
      <c r="BO83" s="1285"/>
      <c r="BP83" s="1285"/>
      <c r="BQ83" s="1285"/>
      <c r="BR83" s="1285"/>
      <c r="BS83" s="1285"/>
      <c r="BT83" s="1285"/>
      <c r="BU83" s="1285"/>
      <c r="BV83" s="1285"/>
      <c r="BW83" s="1285"/>
      <c r="BX83" s="1285"/>
      <c r="BY83" s="1285"/>
      <c r="BZ83" s="1285"/>
      <c r="CA83" s="1285"/>
      <c r="CB83" s="1285"/>
      <c r="CC83" s="1285"/>
      <c r="CD83" s="1285"/>
      <c r="CE83" s="1285"/>
      <c r="CF83" s="1285"/>
      <c r="CG83" s="1285"/>
      <c r="CH83" s="1285"/>
      <c r="CI83" s="1285"/>
      <c r="CJ83" s="1285"/>
      <c r="CK83" s="1285"/>
      <c r="CL83" s="1285"/>
      <c r="CM83" s="1285"/>
      <c r="CN83" s="1285"/>
      <c r="CO83" s="1285"/>
      <c r="CP83" s="1285"/>
      <c r="CQ83" s="1285"/>
      <c r="CR83" s="1285"/>
      <c r="CS83" s="1285"/>
      <c r="CT83" s="1285"/>
      <c r="CU83" s="1285"/>
      <c r="CV83" s="1285"/>
      <c r="CW83" s="1285"/>
      <c r="CX83" s="1285"/>
      <c r="CY83" s="1285"/>
      <c r="CZ83" s="1285"/>
      <c r="DA83" s="1285"/>
      <c r="DB83" s="1285"/>
      <c r="DC83" s="1285"/>
      <c r="DD83" s="1286"/>
    </row>
    <row r="84" spans="2:109" x14ac:dyDescent="0.15">
      <c r="DD84" s="1275"/>
      <c r="DE84" s="1275"/>
    </row>
    <row r="85" spans="2:109" x14ac:dyDescent="0.15">
      <c r="DD85" s="1275"/>
      <c r="DE85" s="1275"/>
    </row>
    <row r="86" spans="2:109" hidden="1" x14ac:dyDescent="0.15">
      <c r="DD86" s="1275"/>
      <c r="DE86" s="1275"/>
    </row>
    <row r="87" spans="2:109" hidden="1" x14ac:dyDescent="0.15">
      <c r="K87" s="1332"/>
      <c r="AQ87" s="1332"/>
      <c r="BC87" s="1332"/>
      <c r="BO87" s="1332"/>
      <c r="CA87" s="1332"/>
      <c r="CM87" s="1332"/>
      <c r="CY87" s="1332"/>
      <c r="DD87" s="1275"/>
      <c r="DE87" s="1275"/>
    </row>
    <row r="88" spans="2:109" hidden="1" x14ac:dyDescent="0.15">
      <c r="DD88" s="1275"/>
      <c r="DE88" s="1275"/>
    </row>
    <row r="89" spans="2:109" hidden="1" x14ac:dyDescent="0.15">
      <c r="DD89" s="1275"/>
      <c r="DE89" s="1275"/>
    </row>
    <row r="90" spans="2:109" hidden="1" x14ac:dyDescent="0.15">
      <c r="DD90" s="1275"/>
      <c r="DE90" s="1275"/>
    </row>
    <row r="91" spans="2:109" hidden="1" x14ac:dyDescent="0.15">
      <c r="DD91" s="1275"/>
      <c r="DE91" s="1275"/>
    </row>
    <row r="92" spans="2:109" ht="13.5" hidden="1" customHeight="1" x14ac:dyDescent="0.15">
      <c r="DD92" s="1275"/>
      <c r="DE92" s="1275"/>
    </row>
    <row r="93" spans="2:109" ht="13.5" hidden="1" customHeight="1" x14ac:dyDescent="0.15">
      <c r="DD93" s="1275"/>
      <c r="DE93" s="1275"/>
    </row>
    <row r="94" spans="2:109" ht="13.5" hidden="1" customHeight="1" x14ac:dyDescent="0.15">
      <c r="DD94" s="1275"/>
      <c r="DE94" s="1275"/>
    </row>
    <row r="95" spans="2:109" ht="13.5" hidden="1" customHeight="1" x14ac:dyDescent="0.15">
      <c r="DD95" s="1275"/>
      <c r="DE95" s="1275"/>
    </row>
    <row r="96" spans="2:109" ht="13.5" hidden="1" customHeight="1" x14ac:dyDescent="0.15">
      <c r="DD96" s="1275"/>
      <c r="DE96" s="1275"/>
    </row>
    <row r="97" s="1275" customFormat="1" ht="13.5" hidden="1" customHeight="1" x14ac:dyDescent="0.15"/>
    <row r="98" s="1275" customFormat="1" ht="13.5" hidden="1" customHeight="1" x14ac:dyDescent="0.15"/>
    <row r="99" s="1275" customFormat="1" ht="13.5" hidden="1" customHeight="1" x14ac:dyDescent="0.15"/>
    <row r="100" s="1275" customFormat="1" ht="13.5" hidden="1" customHeight="1" x14ac:dyDescent="0.15"/>
    <row r="101" s="1275" customFormat="1" ht="13.5" hidden="1" customHeight="1" x14ac:dyDescent="0.15"/>
    <row r="102" s="1275" customFormat="1" ht="13.5" hidden="1" customHeight="1" x14ac:dyDescent="0.15"/>
    <row r="103" s="1275" customFormat="1" ht="13.5" hidden="1" customHeight="1" x14ac:dyDescent="0.15"/>
    <row r="104" s="1275" customFormat="1" ht="13.5" hidden="1" customHeight="1" x14ac:dyDescent="0.15"/>
    <row r="105" s="1275" customFormat="1" ht="13.5" hidden="1" customHeight="1" x14ac:dyDescent="0.15"/>
    <row r="106" s="1275" customFormat="1" ht="13.5" hidden="1" customHeight="1" x14ac:dyDescent="0.15"/>
    <row r="107" s="1275" customFormat="1" ht="13.5" hidden="1" customHeight="1" x14ac:dyDescent="0.15"/>
    <row r="108" s="1275" customFormat="1" ht="13.5" hidden="1" customHeight="1" x14ac:dyDescent="0.15"/>
    <row r="109" s="1275" customFormat="1" ht="13.5" hidden="1" customHeight="1" x14ac:dyDescent="0.15"/>
    <row r="110" s="1275" customFormat="1" ht="13.5" hidden="1" customHeight="1" x14ac:dyDescent="0.15"/>
    <row r="111" s="1275" customFormat="1" ht="13.5" hidden="1" customHeight="1" x14ac:dyDescent="0.15"/>
    <row r="112" s="1275" customFormat="1" ht="13.5" hidden="1" customHeight="1" x14ac:dyDescent="0.15"/>
    <row r="113" s="1275" customFormat="1" ht="13.5" hidden="1" customHeight="1" x14ac:dyDescent="0.15"/>
    <row r="114" s="1275" customFormat="1" ht="13.5" hidden="1" customHeight="1" x14ac:dyDescent="0.15"/>
    <row r="115" s="1275" customFormat="1" ht="13.5" hidden="1" customHeight="1" x14ac:dyDescent="0.15"/>
    <row r="116" s="1275" customFormat="1" ht="13.5" hidden="1" customHeight="1" x14ac:dyDescent="0.15"/>
    <row r="117" s="1275" customFormat="1" ht="13.5" hidden="1" customHeight="1" x14ac:dyDescent="0.15"/>
    <row r="118" s="1275" customFormat="1" ht="13.5" hidden="1" customHeight="1" x14ac:dyDescent="0.15"/>
    <row r="119" s="1275" customFormat="1" ht="13.5" hidden="1" customHeight="1" x14ac:dyDescent="0.15"/>
    <row r="120" s="1275" customFormat="1" ht="13.5" hidden="1" customHeight="1" x14ac:dyDescent="0.15"/>
    <row r="121" s="1275" customFormat="1" ht="13.5" hidden="1" customHeight="1" x14ac:dyDescent="0.15"/>
    <row r="122" s="1275" customFormat="1" ht="13.5" hidden="1" customHeight="1" x14ac:dyDescent="0.15"/>
    <row r="123" s="1275" customFormat="1" ht="13.5" hidden="1" customHeight="1" x14ac:dyDescent="0.15"/>
    <row r="124" s="1275" customFormat="1" ht="13.5" hidden="1" customHeight="1" x14ac:dyDescent="0.15"/>
    <row r="125" s="1275" customFormat="1" ht="13.5" hidden="1" customHeight="1" x14ac:dyDescent="0.15"/>
    <row r="126" s="1275" customFormat="1" ht="13.5" hidden="1" customHeight="1" x14ac:dyDescent="0.15"/>
    <row r="127" s="1275" customFormat="1" ht="13.5" hidden="1" customHeight="1" x14ac:dyDescent="0.15"/>
    <row r="128" s="1275" customFormat="1" ht="13.5" hidden="1" customHeight="1" x14ac:dyDescent="0.15"/>
    <row r="129" s="1275" customFormat="1" ht="13.5" hidden="1" customHeight="1" x14ac:dyDescent="0.15"/>
    <row r="130" s="1275" customFormat="1" ht="13.5" hidden="1" customHeight="1" x14ac:dyDescent="0.15"/>
    <row r="131" s="1275" customFormat="1" ht="13.5" hidden="1" customHeight="1" x14ac:dyDescent="0.15"/>
    <row r="132" s="1275" customFormat="1" ht="13.5" hidden="1" customHeight="1" x14ac:dyDescent="0.15"/>
    <row r="133" s="1275" customFormat="1" ht="13.5" hidden="1" customHeight="1" x14ac:dyDescent="0.15"/>
    <row r="134" s="1275" customFormat="1" ht="13.5" hidden="1" customHeight="1" x14ac:dyDescent="0.15"/>
    <row r="135" s="1275" customFormat="1" ht="13.5" hidden="1" customHeight="1" x14ac:dyDescent="0.15"/>
    <row r="136" s="1275" customFormat="1" ht="13.5" hidden="1" customHeight="1" x14ac:dyDescent="0.15"/>
    <row r="137" s="1275" customFormat="1" ht="13.5" hidden="1" customHeight="1" x14ac:dyDescent="0.15"/>
    <row r="138" s="1275" customFormat="1" ht="13.5" hidden="1" customHeight="1" x14ac:dyDescent="0.15"/>
    <row r="139" s="1275" customFormat="1" ht="13.5" hidden="1" customHeight="1" x14ac:dyDescent="0.15"/>
    <row r="140" s="1275" customFormat="1" ht="13.5" hidden="1" customHeight="1" x14ac:dyDescent="0.15"/>
    <row r="141" s="1275" customFormat="1" ht="13.5" hidden="1" customHeight="1" x14ac:dyDescent="0.15"/>
    <row r="142" s="1275" customFormat="1" ht="13.5" hidden="1" customHeight="1" x14ac:dyDescent="0.15"/>
    <row r="143" s="1275" customFormat="1" ht="13.5" hidden="1" customHeight="1" x14ac:dyDescent="0.15"/>
    <row r="144" s="1275" customFormat="1" ht="13.5" hidden="1" customHeight="1" x14ac:dyDescent="0.15"/>
    <row r="145" s="1275" customFormat="1" ht="13.5" hidden="1" customHeight="1" x14ac:dyDescent="0.15"/>
    <row r="146" s="1275" customFormat="1" ht="13.5" hidden="1" customHeight="1" x14ac:dyDescent="0.15"/>
    <row r="147" s="1275" customFormat="1" ht="13.5" hidden="1" customHeight="1" x14ac:dyDescent="0.15"/>
    <row r="148" s="1275" customFormat="1" ht="13.5" hidden="1" customHeight="1" x14ac:dyDescent="0.15"/>
    <row r="149" s="1275" customFormat="1" ht="13.5" hidden="1" customHeight="1" x14ac:dyDescent="0.15"/>
    <row r="150" s="1275" customFormat="1" ht="13.5" hidden="1" customHeight="1" x14ac:dyDescent="0.15"/>
    <row r="151" s="1275" customFormat="1" ht="13.5" hidden="1" customHeight="1" x14ac:dyDescent="0.15"/>
    <row r="152" s="1275" customFormat="1" ht="13.5" hidden="1" customHeight="1" x14ac:dyDescent="0.15"/>
    <row r="153" s="1275" customFormat="1" ht="13.5" hidden="1" customHeight="1" x14ac:dyDescent="0.15"/>
    <row r="154" s="1275" customFormat="1" ht="13.5" hidden="1" customHeight="1" x14ac:dyDescent="0.15"/>
    <row r="155" s="1275" customFormat="1" ht="13.5" hidden="1" customHeight="1" x14ac:dyDescent="0.15"/>
    <row r="156" s="1275" customFormat="1" ht="13.5" hidden="1" customHeight="1" x14ac:dyDescent="0.15"/>
    <row r="157" s="1275" customFormat="1" ht="13.5" hidden="1" customHeight="1" x14ac:dyDescent="0.15"/>
    <row r="158" s="1275" customFormat="1" ht="13.5" hidden="1" customHeight="1" x14ac:dyDescent="0.15"/>
    <row r="159" s="1275" customFormat="1" ht="13.5" hidden="1" customHeight="1" x14ac:dyDescent="0.15"/>
    <row r="160" s="1275" customFormat="1" ht="13.5" hidden="1" customHeight="1" x14ac:dyDescent="0.15"/>
  </sheetData>
  <sheetProtection algorithmName="SHA-512" hashValue="EkdfnXzcz77UpfP4rT21n8V1iIDX87m3Mc+M4o0ycInHfSNZWR+nj/dQ2YfLVIlC5D6qK7wU5CkSLwGQExFU0w==" saltValue="04JB0LqR83Sl7nZbpAmXDw=="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heetViews>
  <sheetFormatPr defaultColWidth="0" defaultRowHeight="13.5" customHeight="1" zeroHeight="1" x14ac:dyDescent="0.15"/>
  <cols>
    <col min="1" max="34" width="2.375" style="293" customWidth="1"/>
    <col min="35" max="122" width="2.375" style="292" customWidth="1"/>
    <col min="123" max="16384" width="2.375" style="292" hidden="1"/>
  </cols>
  <sheetData>
    <row r="1" spans="1:34"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x14ac:dyDescent="0.15">
      <c r="S2" s="292"/>
      <c r="AH2" s="292"/>
    </row>
    <row r="3" spans="1: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x14ac:dyDescent="0.15"/>
    <row r="5" spans="1:34" x14ac:dyDescent="0.15"/>
    <row r="6" spans="1:34" x14ac:dyDescent="0.15"/>
    <row r="7" spans="1:34" x14ac:dyDescent="0.15"/>
    <row r="8" spans="1:34" x14ac:dyDescent="0.15"/>
    <row r="9" spans="1:34" x14ac:dyDescent="0.15">
      <c r="AH9" s="29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507</v>
      </c>
    </row>
  </sheetData>
  <sheetProtection algorithmName="SHA-512" hashValue="47KQwRnwQQOwJqH+6X389+zVB3bTIV2+08mSr/eInuNJ0AMuI9c/HOrMzv5EyGaSfCT864pBaFmrasbLGuiNQw==" saltValue="6Xeof+ndCmEct4oTH6Gpn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375" style="293" customWidth="1"/>
    <col min="35" max="122" width="2.375" style="292" customWidth="1"/>
    <col min="123" max="16384" width="2.375" style="292" hidden="1"/>
  </cols>
  <sheetData>
    <row r="1" spans="2:34"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x14ac:dyDescent="0.15">
      <c r="S2" s="292"/>
      <c r="AH2" s="292"/>
    </row>
    <row r="3" spans="2: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x14ac:dyDescent="0.15"/>
    <row r="5" spans="2:34" x14ac:dyDescent="0.15"/>
    <row r="6" spans="2:34" x14ac:dyDescent="0.15"/>
    <row r="7" spans="2:34" x14ac:dyDescent="0.15"/>
    <row r="8" spans="2:34" x14ac:dyDescent="0.15"/>
    <row r="9" spans="2:34" x14ac:dyDescent="0.15">
      <c r="AH9" s="29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c r="AG59" s="292"/>
      <c r="AH59" s="292"/>
    </row>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507</v>
      </c>
    </row>
  </sheetData>
  <sheetProtection algorithmName="SHA-512" hashValue="7wgcumV81VUNZyR4PKrN+KIIZDW0V/NViv6B6N3FHElep1GYrFLf35IKGUOmmAn9aBvXQRVCFkBQBUfQb9lHAA==" saltValue="7TmxJJdHI8iWd/L7kOBxjg=="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557</v>
      </c>
      <c r="G2" s="157"/>
      <c r="H2" s="158"/>
    </row>
    <row r="3" spans="1:8" x14ac:dyDescent="0.15">
      <c r="A3" s="154" t="s">
        <v>550</v>
      </c>
      <c r="B3" s="159"/>
      <c r="C3" s="160"/>
      <c r="D3" s="161">
        <v>3509466</v>
      </c>
      <c r="E3" s="162"/>
      <c r="F3" s="163">
        <v>291945</v>
      </c>
      <c r="G3" s="164"/>
      <c r="H3" s="165"/>
    </row>
    <row r="4" spans="1:8" x14ac:dyDescent="0.15">
      <c r="A4" s="166"/>
      <c r="B4" s="167"/>
      <c r="C4" s="168"/>
      <c r="D4" s="169">
        <v>11420</v>
      </c>
      <c r="E4" s="170"/>
      <c r="F4" s="171">
        <v>127651</v>
      </c>
      <c r="G4" s="172"/>
      <c r="H4" s="173"/>
    </row>
    <row r="5" spans="1:8" x14ac:dyDescent="0.15">
      <c r="A5" s="154" t="s">
        <v>552</v>
      </c>
      <c r="B5" s="159"/>
      <c r="C5" s="160"/>
      <c r="D5" s="161">
        <v>2347091</v>
      </c>
      <c r="E5" s="162"/>
      <c r="F5" s="163">
        <v>291173</v>
      </c>
      <c r="G5" s="164"/>
      <c r="H5" s="165"/>
    </row>
    <row r="6" spans="1:8" x14ac:dyDescent="0.15">
      <c r="A6" s="166"/>
      <c r="B6" s="167"/>
      <c r="C6" s="168"/>
      <c r="D6" s="169">
        <v>13312</v>
      </c>
      <c r="E6" s="170"/>
      <c r="F6" s="171">
        <v>119071</v>
      </c>
      <c r="G6" s="172"/>
      <c r="H6" s="173"/>
    </row>
    <row r="7" spans="1:8" x14ac:dyDescent="0.15">
      <c r="A7" s="154" t="s">
        <v>553</v>
      </c>
      <c r="B7" s="159"/>
      <c r="C7" s="160"/>
      <c r="D7" s="161">
        <v>1299037</v>
      </c>
      <c r="E7" s="162"/>
      <c r="F7" s="163">
        <v>271581</v>
      </c>
      <c r="G7" s="164"/>
      <c r="H7" s="165"/>
    </row>
    <row r="8" spans="1:8" x14ac:dyDescent="0.15">
      <c r="A8" s="166"/>
      <c r="B8" s="167"/>
      <c r="C8" s="168"/>
      <c r="D8" s="169">
        <v>18795</v>
      </c>
      <c r="E8" s="170"/>
      <c r="F8" s="171">
        <v>117844</v>
      </c>
      <c r="G8" s="172"/>
      <c r="H8" s="173"/>
    </row>
    <row r="9" spans="1:8" x14ac:dyDescent="0.15">
      <c r="A9" s="154" t="s">
        <v>554</v>
      </c>
      <c r="B9" s="159"/>
      <c r="C9" s="160"/>
      <c r="D9" s="161">
        <v>687681</v>
      </c>
      <c r="E9" s="162"/>
      <c r="F9" s="163">
        <v>268375</v>
      </c>
      <c r="G9" s="164"/>
      <c r="H9" s="165"/>
    </row>
    <row r="10" spans="1:8" x14ac:dyDescent="0.15">
      <c r="A10" s="166"/>
      <c r="B10" s="167"/>
      <c r="C10" s="168"/>
      <c r="D10" s="169">
        <v>96416</v>
      </c>
      <c r="E10" s="170"/>
      <c r="F10" s="171">
        <v>119602</v>
      </c>
      <c r="G10" s="172"/>
      <c r="H10" s="173"/>
    </row>
    <row r="11" spans="1:8" x14ac:dyDescent="0.15">
      <c r="A11" s="154" t="s">
        <v>555</v>
      </c>
      <c r="B11" s="159"/>
      <c r="C11" s="160"/>
      <c r="D11" s="161">
        <v>1556518</v>
      </c>
      <c r="E11" s="162"/>
      <c r="F11" s="163">
        <v>301035</v>
      </c>
      <c r="G11" s="164"/>
      <c r="H11" s="165"/>
    </row>
    <row r="12" spans="1:8" x14ac:dyDescent="0.15">
      <c r="A12" s="166"/>
      <c r="B12" s="167"/>
      <c r="C12" s="174"/>
      <c r="D12" s="169">
        <v>49769</v>
      </c>
      <c r="E12" s="170"/>
      <c r="F12" s="171">
        <v>154376</v>
      </c>
      <c r="G12" s="172"/>
      <c r="H12" s="173"/>
    </row>
    <row r="13" spans="1:8" x14ac:dyDescent="0.15">
      <c r="A13" s="154"/>
      <c r="B13" s="159"/>
      <c r="C13" s="175"/>
      <c r="D13" s="176">
        <v>1879959</v>
      </c>
      <c r="E13" s="177"/>
      <c r="F13" s="178">
        <v>284822</v>
      </c>
      <c r="G13" s="179"/>
      <c r="H13" s="165"/>
    </row>
    <row r="14" spans="1:8" x14ac:dyDescent="0.15">
      <c r="A14" s="166"/>
      <c r="B14" s="167"/>
      <c r="C14" s="168"/>
      <c r="D14" s="169">
        <v>37942</v>
      </c>
      <c r="E14" s="170"/>
      <c r="F14" s="171">
        <v>127709</v>
      </c>
      <c r="G14" s="172"/>
      <c r="H14" s="173"/>
    </row>
    <row r="17" spans="1:11" x14ac:dyDescent="0.15">
      <c r="A17" s="150" t="s">
        <v>53</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54</v>
      </c>
      <c r="B19" s="180">
        <f>ROUND(VALUE(SUBSTITUTE(実質収支比率等に係る経年分析!F$48,"▲","-")),2)</f>
        <v>17.420000000000002</v>
      </c>
      <c r="C19" s="180">
        <f>ROUND(VALUE(SUBSTITUTE(実質収支比率等に係る経年分析!G$48,"▲","-")),2)</f>
        <v>16.309999999999999</v>
      </c>
      <c r="D19" s="180">
        <f>ROUND(VALUE(SUBSTITUTE(実質収支比率等に係る経年分析!H$48,"▲","-")),2)</f>
        <v>23.84</v>
      </c>
      <c r="E19" s="180">
        <f>ROUND(VALUE(SUBSTITUTE(実質収支比率等に係る経年分析!I$48,"▲","-")),2)</f>
        <v>18.96</v>
      </c>
      <c r="F19" s="180">
        <f>ROUND(VALUE(SUBSTITUTE(実質収支比率等に係る経年分析!J$48,"▲","-")),2)</f>
        <v>19.11</v>
      </c>
    </row>
    <row r="20" spans="1:11" x14ac:dyDescent="0.15">
      <c r="A20" s="180" t="s">
        <v>55</v>
      </c>
      <c r="B20" s="180">
        <f>ROUND(VALUE(SUBSTITUTE(実質収支比率等に係る経年分析!F$47,"▲","-")),2)</f>
        <v>155.34</v>
      </c>
      <c r="C20" s="180">
        <f>ROUND(VALUE(SUBSTITUTE(実質収支比率等に係る経年分析!G$47,"▲","-")),2)</f>
        <v>178.68</v>
      </c>
      <c r="D20" s="180">
        <f>ROUND(VALUE(SUBSTITUTE(実質収支比率等に係る経年分析!H$47,"▲","-")),2)</f>
        <v>198.6</v>
      </c>
      <c r="E20" s="180">
        <f>ROUND(VALUE(SUBSTITUTE(実質収支比率等に係る経年分析!I$47,"▲","-")),2)</f>
        <v>193.26</v>
      </c>
      <c r="F20" s="180">
        <f>ROUND(VALUE(SUBSTITUTE(実質収支比率等に係る経年分析!J$47,"▲","-")),2)</f>
        <v>155.72999999999999</v>
      </c>
    </row>
    <row r="21" spans="1:11" x14ac:dyDescent="0.15">
      <c r="A21" s="180" t="s">
        <v>56</v>
      </c>
      <c r="B21" s="180">
        <f>IF(ISNUMBER(VALUE(SUBSTITUTE(実質収支比率等に係る経年分析!F$49,"▲","-"))),ROUND(VALUE(SUBSTITUTE(実質収支比率等に係る経年分析!F$49,"▲","-")),2),NA())</f>
        <v>18.03</v>
      </c>
      <c r="C21" s="180">
        <f>IF(ISNUMBER(VALUE(SUBSTITUTE(実質収支比率等に係る経年分析!G$49,"▲","-"))),ROUND(VALUE(SUBSTITUTE(実質収支比率等に係る経年分析!G$49,"▲","-")),2),NA())</f>
        <v>15.72</v>
      </c>
      <c r="D21" s="180">
        <f>IF(ISNUMBER(VALUE(SUBSTITUTE(実質収支比率等に係る経年分析!H$49,"▲","-"))),ROUND(VALUE(SUBSTITUTE(実質収支比率等に係る経年分析!H$49,"▲","-")),2),NA())</f>
        <v>20.36</v>
      </c>
      <c r="E21" s="180">
        <f>IF(ISNUMBER(VALUE(SUBSTITUTE(実質収支比率等に係る経年分析!I$49,"▲","-"))),ROUND(VALUE(SUBSTITUTE(実質収支比率等に係る経年分析!I$49,"▲","-")),2),NA())</f>
        <v>-9.5299999999999994</v>
      </c>
      <c r="F21" s="180">
        <f>IF(ISNUMBER(VALUE(SUBSTITUTE(実質収支比率等に係る経年分析!J$49,"▲","-"))),ROUND(VALUE(SUBSTITUTE(実質収支比率等に係る経年分析!J$49,"▲","-")),2),NA())</f>
        <v>-23.68</v>
      </c>
    </row>
    <row r="24" spans="1:11" x14ac:dyDescent="0.15">
      <c r="A24" s="150" t="s">
        <v>57</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#VALUE!</v>
      </c>
      <c r="C27" s="181" t="e">
        <f>IF(ROUND(VALUE(SUBSTITUTE(連結実質赤字比率に係る赤字・黒字の構成分析!F$43,"▲", "-")), 2) &gt;= 0, ABS(ROUND(VALUE(SUBSTITUTE(連結実質赤字比率に係る赤字・黒字の構成分析!F$43,"▲", "-")), 2)), NA())</f>
        <v>#VALUE!</v>
      </c>
      <c r="D27" s="181" t="e">
        <f>IF(ROUND(VALUE(SUBSTITUTE(連結実質赤字比率に係る赤字・黒字の構成分析!G$43,"▲", "-")), 2) &lt; 0, ABS(ROUND(VALUE(SUBSTITUTE(連結実質赤字比率に係る赤字・黒字の構成分析!G$43,"▲", "-")), 2)), NA())</f>
        <v>#VALUE!</v>
      </c>
      <c r="E27" s="181" t="e">
        <f>IF(ROUND(VALUE(SUBSTITUTE(連結実質赤字比率に係る赤字・黒字の構成分析!G$43,"▲", "-")), 2) &gt;= 0, ABS(ROUND(VALUE(SUBSTITUTE(連結実質赤字比率に係る赤字・黒字の構成分析!G$43,"▲", "-")), 2)), NA())</f>
        <v>#VALUE!</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15">
      <c r="A30" s="181" t="e">
        <f>IF(連結実質赤字比率に係る赤字・黒字の構成分析!C$40="",NA(),連結実質赤字比率に係る赤字・黒字の構成分析!C$40)</f>
        <v>#N/A</v>
      </c>
      <c r="B30" s="181" t="e">
        <f>IF(ROUND(VALUE(SUBSTITUTE(連結実質赤字比率に係る赤字・黒字の構成分析!F$40,"▲", "-")), 2) &lt; 0, ABS(ROUND(VALUE(SUBSTITUTE(連結実質赤字比率に係る赤字・黒字の構成分析!F$40,"▲", "-")), 2)), NA())</f>
        <v>#VALUE!</v>
      </c>
      <c r="C30" s="181" t="e">
        <f>IF(ROUND(VALUE(SUBSTITUTE(連結実質赤字比率に係る赤字・黒字の構成分析!F$40,"▲", "-")), 2) &gt;= 0, ABS(ROUND(VALUE(SUBSTITUTE(連結実質赤字比率に係る赤字・黒字の構成分析!F$40,"▲", "-")), 2)), NA())</f>
        <v>#VALUE!</v>
      </c>
      <c r="D30" s="181" t="e">
        <f>IF(ROUND(VALUE(SUBSTITUTE(連結実質赤字比率に係る赤字・黒字の構成分析!G$40,"▲", "-")), 2) &lt; 0, ABS(ROUND(VALUE(SUBSTITUTE(連結実質赤字比率に係る赤字・黒字の構成分析!G$40,"▲", "-")), 2)), NA())</f>
        <v>#VALUE!</v>
      </c>
      <c r="E30" s="181" t="e">
        <f>IF(ROUND(VALUE(SUBSTITUTE(連結実質赤字比率に係る赤字・黒字の構成分析!G$40,"▲", "-")), 2) &gt;= 0, ABS(ROUND(VALUE(SUBSTITUTE(連結実質赤字比率に係る赤字・黒字の構成分析!G$40,"▲", "-")), 2)), NA())</f>
        <v>#VALUE!</v>
      </c>
      <c r="F30" s="181" t="e">
        <f>IF(ROUND(VALUE(SUBSTITUTE(連結実質赤字比率に係る赤字・黒字の構成分析!H$40,"▲", "-")), 2) &lt; 0, ABS(ROUND(VALUE(SUBSTITUTE(連結実質赤字比率に係る赤字・黒字の構成分析!H$40,"▲", "-")), 2)), NA())</f>
        <v>#VALUE!</v>
      </c>
      <c r="G30" s="181" t="e">
        <f>IF(ROUND(VALUE(SUBSTITUTE(連結実質赤字比率に係る赤字・黒字の構成分析!H$40,"▲", "-")), 2) &gt;= 0, ABS(ROUND(VALUE(SUBSTITUTE(連結実質赤字比率に係る赤字・黒字の構成分析!H$40,"▲", "-")), 2)), NA())</f>
        <v>#VALUE!</v>
      </c>
      <c r="H30" s="181" t="e">
        <f>IF(ROUND(VALUE(SUBSTITUTE(連結実質赤字比率に係る赤字・黒字の構成分析!I$40,"▲", "-")), 2) &lt; 0, ABS(ROUND(VALUE(SUBSTITUTE(連結実質赤字比率に係る赤字・黒字の構成分析!I$40,"▲", "-")), 2)), NA())</f>
        <v>#VALUE!</v>
      </c>
      <c r="I30" s="181" t="e">
        <f>IF(ROUND(VALUE(SUBSTITUTE(連結実質赤字比率に係る赤字・黒字の構成分析!I$40,"▲", "-")), 2) &gt;= 0, ABS(ROUND(VALUE(SUBSTITUTE(連結実質赤字比率に係る赤字・黒字の構成分析!I$40,"▲", "-")), 2)), NA())</f>
        <v>#VALUE!</v>
      </c>
      <c r="J30" s="181" t="e">
        <f>IF(ROUND(VALUE(SUBSTITUTE(連結実質赤字比率に係る赤字・黒字の構成分析!J$40,"▲", "-")), 2) &lt; 0, ABS(ROUND(VALUE(SUBSTITUTE(連結実質赤字比率に係る赤字・黒字の構成分析!J$40,"▲", "-")), 2)), NA())</f>
        <v>#VALUE!</v>
      </c>
      <c r="K30" s="181" t="e">
        <f>IF(ROUND(VALUE(SUBSTITUTE(連結実質赤字比率に係る赤字・黒字の構成分析!J$40,"▲", "-")), 2) &gt;= 0, ABS(ROUND(VALUE(SUBSTITUTE(連結実質赤字比率に係る赤字・黒字の構成分析!J$40,"▲", "-")), 2)), NA())</f>
        <v>#VALUE!</v>
      </c>
    </row>
    <row r="31" spans="1:11" x14ac:dyDescent="0.15">
      <c r="A31" s="181" t="e">
        <f>IF(連結実質赤字比率に係る赤字・黒字の構成分析!C$39="",NA(),連結実質赤字比率に係る赤字・黒字の構成分析!C$39)</f>
        <v>#N/A</v>
      </c>
      <c r="B31" s="181" t="e">
        <f>IF(ROUND(VALUE(SUBSTITUTE(連結実質赤字比率に係る赤字・黒字の構成分析!F$39,"▲", "-")), 2) &lt; 0, ABS(ROUND(VALUE(SUBSTITUTE(連結実質赤字比率に係る赤字・黒字の構成分析!F$39,"▲", "-")), 2)), NA())</f>
        <v>#VALUE!</v>
      </c>
      <c r="C31" s="181" t="e">
        <f>IF(ROUND(VALUE(SUBSTITUTE(連結実質赤字比率に係る赤字・黒字の構成分析!F$39,"▲", "-")), 2) &gt;= 0, ABS(ROUND(VALUE(SUBSTITUTE(連結実質赤字比率に係る赤字・黒字の構成分析!F$39,"▲", "-")), 2)), NA())</f>
        <v>#VALUE!</v>
      </c>
      <c r="D31" s="181" t="e">
        <f>IF(ROUND(VALUE(SUBSTITUTE(連結実質赤字比率に係る赤字・黒字の構成分析!G$39,"▲", "-")), 2) &lt; 0, ABS(ROUND(VALUE(SUBSTITUTE(連結実質赤字比率に係る赤字・黒字の構成分析!G$39,"▲", "-")), 2)), NA())</f>
        <v>#VALUE!</v>
      </c>
      <c r="E31" s="181" t="e">
        <f>IF(ROUND(VALUE(SUBSTITUTE(連結実質赤字比率に係る赤字・黒字の構成分析!G$39,"▲", "-")), 2) &gt;= 0, ABS(ROUND(VALUE(SUBSTITUTE(連結実質赤字比率に係る赤字・黒字の構成分析!G$39,"▲", "-")), 2)), NA())</f>
        <v>#VALUE!</v>
      </c>
      <c r="F31" s="181" t="e">
        <f>IF(ROUND(VALUE(SUBSTITUTE(連結実質赤字比率に係る赤字・黒字の構成分析!H$39,"▲", "-")), 2) &lt; 0, ABS(ROUND(VALUE(SUBSTITUTE(連結実質赤字比率に係る赤字・黒字の構成分析!H$39,"▲", "-")), 2)), NA())</f>
        <v>#VALUE!</v>
      </c>
      <c r="G31" s="181" t="e">
        <f>IF(ROUND(VALUE(SUBSTITUTE(連結実質赤字比率に係る赤字・黒字の構成分析!H$39,"▲", "-")), 2) &gt;= 0, ABS(ROUND(VALUE(SUBSTITUTE(連結実質赤字比率に係る赤字・黒字の構成分析!H$39,"▲", "-")), 2)), NA())</f>
        <v>#VALUE!</v>
      </c>
      <c r="H31" s="181" t="e">
        <f>IF(ROUND(VALUE(SUBSTITUTE(連結実質赤字比率に係る赤字・黒字の構成分析!I$39,"▲", "-")), 2) &lt; 0, ABS(ROUND(VALUE(SUBSTITUTE(連結実質赤字比率に係る赤字・黒字の構成分析!I$39,"▲", "-")), 2)), NA())</f>
        <v>#VALUE!</v>
      </c>
      <c r="I31" s="181" t="e">
        <f>IF(ROUND(VALUE(SUBSTITUTE(連結実質赤字比率に係る赤字・黒字の構成分析!I$39,"▲", "-")), 2) &gt;= 0, ABS(ROUND(VALUE(SUBSTITUTE(連結実質赤字比率に係る赤字・黒字の構成分析!I$39,"▲", "-")), 2)), NA())</f>
        <v>#VALUE!</v>
      </c>
      <c r="J31" s="181" t="e">
        <f>IF(ROUND(VALUE(SUBSTITUTE(連結実質赤字比率に係る赤字・黒字の構成分析!J$39,"▲", "-")), 2) &lt; 0, ABS(ROUND(VALUE(SUBSTITUTE(連結実質赤字比率に係る赤字・黒字の構成分析!J$39,"▲", "-")), 2)), NA())</f>
        <v>#VALUE!</v>
      </c>
      <c r="K31" s="181" t="e">
        <f>IF(ROUND(VALUE(SUBSTITUTE(連結実質赤字比率に係る赤字・黒字の構成分析!J$39,"▲", "-")), 2) &gt;= 0, ABS(ROUND(VALUE(SUBSTITUTE(連結実質赤字比率に係る赤字・黒字の構成分析!J$39,"▲", "-")), 2)), NA())</f>
        <v>#VALUE!</v>
      </c>
    </row>
    <row r="32" spans="1:11" x14ac:dyDescent="0.15">
      <c r="A32" s="181" t="str">
        <f>IF(連結実質赤字比率に係る赤字・黒字の構成分析!C$38="",NA(),連結実質赤字比率に係る赤字・黒字の構成分析!C$38)</f>
        <v>後期高齢者医療特別会計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0.04</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0.02</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0.04</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0.02</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0.04</v>
      </c>
    </row>
    <row r="33" spans="1:16" x14ac:dyDescent="0.15">
      <c r="A33" s="181" t="str">
        <f>IF(連結実質赤字比率に係る赤字・黒字の構成分析!C$37="",NA(),連結実質赤字比率に係る赤字・黒字の構成分析!C$37)</f>
        <v>簡易水道事業特別会計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0.36</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0.82</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1.02</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0.99</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0.25</v>
      </c>
    </row>
    <row r="34" spans="1:16" x14ac:dyDescent="0.15">
      <c r="A34" s="181" t="str">
        <f>IF(連結実質赤字比率に係る赤字・黒字の構成分析!C$36="",NA(),連結実質赤字比率に係る赤字・黒字の構成分析!C$36)</f>
        <v>介護保険特別会計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1.93</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1.56</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1.43</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1.4</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1.83</v>
      </c>
    </row>
    <row r="35" spans="1:16" x14ac:dyDescent="0.15">
      <c r="A35" s="181" t="str">
        <f>IF(連結実質赤字比率に係る赤字・黒字の構成分析!C$35="",NA(),連結実質赤字比率に係る赤字・黒字の構成分析!C$35)</f>
        <v>国民健康保険事業特別会計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2.56</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5.39</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4.09</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1.17</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1.9</v>
      </c>
    </row>
    <row r="36" spans="1:16" x14ac:dyDescent="0.15">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17.420000000000002</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16.3</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23.84</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18.96</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19.11</v>
      </c>
    </row>
    <row r="39" spans="1:16" x14ac:dyDescent="0.15">
      <c r="A39" s="150" t="s">
        <v>60</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139</v>
      </c>
      <c r="E42" s="182"/>
      <c r="F42" s="182"/>
      <c r="G42" s="182">
        <f>'実質公債費比率（分子）の構造'!L$52</f>
        <v>132</v>
      </c>
      <c r="H42" s="182"/>
      <c r="I42" s="182"/>
      <c r="J42" s="182">
        <f>'実質公債費比率（分子）の構造'!M$52</f>
        <v>122</v>
      </c>
      <c r="K42" s="182"/>
      <c r="L42" s="182"/>
      <c r="M42" s="182">
        <f>'実質公債費比率（分子）の構造'!N$52</f>
        <v>149</v>
      </c>
      <c r="N42" s="182"/>
      <c r="O42" s="182"/>
      <c r="P42" s="182">
        <f>'実質公債費比率（分子）の構造'!O$52</f>
        <v>187</v>
      </c>
    </row>
    <row r="43" spans="1:16" x14ac:dyDescent="0.15">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65</v>
      </c>
      <c r="B44" s="182" t="str">
        <f>'実質公債費比率（分子）の構造'!K$50</f>
        <v>-</v>
      </c>
      <c r="C44" s="182"/>
      <c r="D44" s="182"/>
      <c r="E44" s="182" t="str">
        <f>'実質公債費比率（分子）の構造'!L$50</f>
        <v>-</v>
      </c>
      <c r="F44" s="182"/>
      <c r="G44" s="182"/>
      <c r="H44" s="182" t="str">
        <f>'実質公債費比率（分子）の構造'!M$50</f>
        <v>-</v>
      </c>
      <c r="I44" s="182"/>
      <c r="J44" s="182"/>
      <c r="K44" s="182" t="str">
        <f>'実質公債費比率（分子）の構造'!N$50</f>
        <v>-</v>
      </c>
      <c r="L44" s="182"/>
      <c r="M44" s="182"/>
      <c r="N44" s="182" t="str">
        <f>'実質公債費比率（分子）の構造'!O$50</f>
        <v>-</v>
      </c>
      <c r="O44" s="182"/>
      <c r="P44" s="182"/>
    </row>
    <row r="45" spans="1:16" x14ac:dyDescent="0.15">
      <c r="A45" s="182" t="s">
        <v>66</v>
      </c>
      <c r="B45" s="182" t="str">
        <f>'実質公債費比率（分子）の構造'!K$49</f>
        <v>-</v>
      </c>
      <c r="C45" s="182"/>
      <c r="D45" s="182"/>
      <c r="E45" s="182" t="str">
        <f>'実質公債費比率（分子）の構造'!L$49</f>
        <v>-</v>
      </c>
      <c r="F45" s="182"/>
      <c r="G45" s="182"/>
      <c r="H45" s="182" t="str">
        <f>'実質公債費比率（分子）の構造'!M$49</f>
        <v>-</v>
      </c>
      <c r="I45" s="182"/>
      <c r="J45" s="182"/>
      <c r="K45" s="182" t="str">
        <f>'実質公債費比率（分子）の構造'!N$49</f>
        <v>-</v>
      </c>
      <c r="L45" s="182"/>
      <c r="M45" s="182"/>
      <c r="N45" s="182" t="str">
        <f>'実質公債費比率（分子）の構造'!O$49</f>
        <v>-</v>
      </c>
      <c r="O45" s="182"/>
      <c r="P45" s="182"/>
    </row>
    <row r="46" spans="1:16" x14ac:dyDescent="0.15">
      <c r="A46" s="182" t="s">
        <v>67</v>
      </c>
      <c r="B46" s="182">
        <f>'実質公債費比率（分子）の構造'!K$48</f>
        <v>10</v>
      </c>
      <c r="C46" s="182"/>
      <c r="D46" s="182"/>
      <c r="E46" s="182">
        <f>'実質公債費比率（分子）の構造'!L$48</f>
        <v>11</v>
      </c>
      <c r="F46" s="182"/>
      <c r="G46" s="182"/>
      <c r="H46" s="182">
        <f>'実質公債費比率（分子）の構造'!M$48</f>
        <v>9</v>
      </c>
      <c r="I46" s="182"/>
      <c r="J46" s="182"/>
      <c r="K46" s="182">
        <f>'実質公債費比率（分子）の構造'!N$48</f>
        <v>10</v>
      </c>
      <c r="L46" s="182"/>
      <c r="M46" s="182"/>
      <c r="N46" s="182">
        <f>'実質公債費比率（分子）の構造'!O$48</f>
        <v>9</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222</v>
      </c>
      <c r="C49" s="182"/>
      <c r="D49" s="182"/>
      <c r="E49" s="182">
        <f>'実質公債費比率（分子）の構造'!L$45</f>
        <v>213</v>
      </c>
      <c r="F49" s="182"/>
      <c r="G49" s="182"/>
      <c r="H49" s="182">
        <f>'実質公債費比率（分子）の構造'!M$45</f>
        <v>181</v>
      </c>
      <c r="I49" s="182"/>
      <c r="J49" s="182"/>
      <c r="K49" s="182">
        <f>'実質公債費比率（分子）の構造'!N$45</f>
        <v>208</v>
      </c>
      <c r="L49" s="182"/>
      <c r="M49" s="182"/>
      <c r="N49" s="182">
        <f>'実質公債費比率（分子）の構造'!O$45</f>
        <v>258</v>
      </c>
      <c r="O49" s="182"/>
      <c r="P49" s="182"/>
    </row>
    <row r="50" spans="1:16" x14ac:dyDescent="0.15">
      <c r="A50" s="182" t="s">
        <v>71</v>
      </c>
      <c r="B50" s="182" t="e">
        <f>NA()</f>
        <v>#N/A</v>
      </c>
      <c r="C50" s="182">
        <f>IF(ISNUMBER('実質公債費比率（分子）の構造'!K$53),'実質公債費比率（分子）の構造'!K$53,NA())</f>
        <v>93</v>
      </c>
      <c r="D50" s="182" t="e">
        <f>NA()</f>
        <v>#N/A</v>
      </c>
      <c r="E50" s="182" t="e">
        <f>NA()</f>
        <v>#N/A</v>
      </c>
      <c r="F50" s="182">
        <f>IF(ISNUMBER('実質公債費比率（分子）の構造'!L$53),'実質公債費比率（分子）の構造'!L$53,NA())</f>
        <v>92</v>
      </c>
      <c r="G50" s="182" t="e">
        <f>NA()</f>
        <v>#N/A</v>
      </c>
      <c r="H50" s="182" t="e">
        <f>NA()</f>
        <v>#N/A</v>
      </c>
      <c r="I50" s="182">
        <f>IF(ISNUMBER('実質公債費比率（分子）の構造'!M$53),'実質公債費比率（分子）の構造'!M$53,NA())</f>
        <v>68</v>
      </c>
      <c r="J50" s="182" t="e">
        <f>NA()</f>
        <v>#N/A</v>
      </c>
      <c r="K50" s="182" t="e">
        <f>NA()</f>
        <v>#N/A</v>
      </c>
      <c r="L50" s="182">
        <f>IF(ISNUMBER('実質公債費比率（分子）の構造'!N$53),'実質公債費比率（分子）の構造'!N$53,NA())</f>
        <v>69</v>
      </c>
      <c r="M50" s="182" t="e">
        <f>NA()</f>
        <v>#N/A</v>
      </c>
      <c r="N50" s="182" t="e">
        <f>NA()</f>
        <v>#N/A</v>
      </c>
      <c r="O50" s="182">
        <f>IF(ISNUMBER('実質公債費比率（分子）の構造'!O$53),'実質公債費比率（分子）の構造'!O$53,NA())</f>
        <v>80</v>
      </c>
      <c r="P50" s="182" t="e">
        <f>NA()</f>
        <v>#N/A</v>
      </c>
    </row>
    <row r="53" spans="1:16" x14ac:dyDescent="0.15">
      <c r="A53" s="150" t="s">
        <v>72</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1258</v>
      </c>
      <c r="E56" s="181"/>
      <c r="F56" s="181"/>
      <c r="G56" s="181">
        <f>'将来負担比率（分子）の構造'!J$52</f>
        <v>1188</v>
      </c>
      <c r="H56" s="181"/>
      <c r="I56" s="181"/>
      <c r="J56" s="181">
        <f>'将来負担比率（分子）の構造'!K$52</f>
        <v>1469</v>
      </c>
      <c r="K56" s="181"/>
      <c r="L56" s="181"/>
      <c r="M56" s="181">
        <f>'将来負担比率（分子）の構造'!L$52</f>
        <v>1499</v>
      </c>
      <c r="N56" s="181"/>
      <c r="O56" s="181"/>
      <c r="P56" s="181">
        <f>'将来負担比率（分子）の構造'!M$52</f>
        <v>1561</v>
      </c>
    </row>
    <row r="57" spans="1:16" x14ac:dyDescent="0.15">
      <c r="A57" s="181" t="s">
        <v>42</v>
      </c>
      <c r="B57" s="181"/>
      <c r="C57" s="181"/>
      <c r="D57" s="181" t="str">
        <f>'将来負担比率（分子）の構造'!I$51</f>
        <v>-</v>
      </c>
      <c r="E57" s="181"/>
      <c r="F57" s="181"/>
      <c r="G57" s="181" t="str">
        <f>'将来負担比率（分子）の構造'!J$51</f>
        <v>-</v>
      </c>
      <c r="H57" s="181"/>
      <c r="I57" s="181"/>
      <c r="J57" s="181" t="str">
        <f>'将来負担比率（分子）の構造'!K$51</f>
        <v>-</v>
      </c>
      <c r="K57" s="181"/>
      <c r="L57" s="181"/>
      <c r="M57" s="181" t="str">
        <f>'将来負担比率（分子）の構造'!L$51</f>
        <v>-</v>
      </c>
      <c r="N57" s="181"/>
      <c r="O57" s="181"/>
      <c r="P57" s="181" t="str">
        <f>'将来負担比率（分子）の構造'!M$51</f>
        <v>-</v>
      </c>
    </row>
    <row r="58" spans="1:16" x14ac:dyDescent="0.15">
      <c r="A58" s="181" t="s">
        <v>41</v>
      </c>
      <c r="B58" s="181"/>
      <c r="C58" s="181"/>
      <c r="D58" s="181">
        <f>'将来負担比率（分子）の構造'!I$50</f>
        <v>2689</v>
      </c>
      <c r="E58" s="181"/>
      <c r="F58" s="181"/>
      <c r="G58" s="181">
        <f>'将来負担比率（分子）の構造'!J$50</f>
        <v>2910</v>
      </c>
      <c r="H58" s="181"/>
      <c r="I58" s="181"/>
      <c r="J58" s="181">
        <f>'将来負担比率（分子）の構造'!K$50</f>
        <v>3104</v>
      </c>
      <c r="K58" s="181"/>
      <c r="L58" s="181"/>
      <c r="M58" s="181">
        <f>'将来負担比率（分子）の構造'!L$50</f>
        <v>3044</v>
      </c>
      <c r="N58" s="181"/>
      <c r="O58" s="181"/>
      <c r="P58" s="181">
        <f>'将来負担比率（分子）の構造'!M$50</f>
        <v>2750</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119</v>
      </c>
      <c r="C62" s="181"/>
      <c r="D62" s="181"/>
      <c r="E62" s="181">
        <f>'将来負担比率（分子）の構造'!J$45</f>
        <v>87</v>
      </c>
      <c r="F62" s="181"/>
      <c r="G62" s="181"/>
      <c r="H62" s="181">
        <f>'将来負担比率（分子）の構造'!K$45</f>
        <v>91</v>
      </c>
      <c r="I62" s="181"/>
      <c r="J62" s="181"/>
      <c r="K62" s="181">
        <f>'将来負担比率（分子）の構造'!L$45</f>
        <v>55</v>
      </c>
      <c r="L62" s="181"/>
      <c r="M62" s="181"/>
      <c r="N62" s="181">
        <f>'将来負担比率（分子）の構造'!M$45</f>
        <v>9</v>
      </c>
      <c r="O62" s="181"/>
      <c r="P62" s="181"/>
    </row>
    <row r="63" spans="1:16" x14ac:dyDescent="0.15">
      <c r="A63" s="181" t="s">
        <v>34</v>
      </c>
      <c r="B63" s="181" t="str">
        <f>'将来負担比率（分子）の構造'!I$44</f>
        <v>-</v>
      </c>
      <c r="C63" s="181"/>
      <c r="D63" s="181"/>
      <c r="E63" s="181" t="str">
        <f>'将来負担比率（分子）の構造'!J$44</f>
        <v>-</v>
      </c>
      <c r="F63" s="181"/>
      <c r="G63" s="181"/>
      <c r="H63" s="181" t="str">
        <f>'将来負担比率（分子）の構造'!K$44</f>
        <v>-</v>
      </c>
      <c r="I63" s="181"/>
      <c r="J63" s="181"/>
      <c r="K63" s="181" t="str">
        <f>'将来負担比率（分子）の構造'!L$44</f>
        <v>-</v>
      </c>
      <c r="L63" s="181"/>
      <c r="M63" s="181"/>
      <c r="N63" s="181" t="str">
        <f>'将来負担比率（分子）の構造'!M$44</f>
        <v>-</v>
      </c>
      <c r="O63" s="181"/>
      <c r="P63" s="181"/>
    </row>
    <row r="64" spans="1:16" x14ac:dyDescent="0.15">
      <c r="A64" s="181" t="s">
        <v>33</v>
      </c>
      <c r="B64" s="181">
        <f>'将来負担比率（分子）の構造'!I$43</f>
        <v>80</v>
      </c>
      <c r="C64" s="181"/>
      <c r="D64" s="181"/>
      <c r="E64" s="181">
        <f>'将来負担比率（分子）の構造'!J$43</f>
        <v>76</v>
      </c>
      <c r="F64" s="181"/>
      <c r="G64" s="181"/>
      <c r="H64" s="181">
        <f>'将来負担比率（分子）の構造'!K$43</f>
        <v>70</v>
      </c>
      <c r="I64" s="181"/>
      <c r="J64" s="181"/>
      <c r="K64" s="181">
        <f>'将来負担比率（分子）の構造'!L$43</f>
        <v>68</v>
      </c>
      <c r="L64" s="181"/>
      <c r="M64" s="181"/>
      <c r="N64" s="181">
        <f>'将来負担比率（分子）の構造'!M$43</f>
        <v>56</v>
      </c>
      <c r="O64" s="181"/>
      <c r="P64" s="181"/>
    </row>
    <row r="65" spans="1:16" x14ac:dyDescent="0.15">
      <c r="A65" s="181" t="s">
        <v>32</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15">
      <c r="A66" s="181" t="s">
        <v>31</v>
      </c>
      <c r="B66" s="181">
        <f>'将来負担比率（分子）の構造'!I$41</f>
        <v>1914</v>
      </c>
      <c r="C66" s="181"/>
      <c r="D66" s="181"/>
      <c r="E66" s="181">
        <f>'将来負担比率（分子）の構造'!J$41</f>
        <v>1997</v>
      </c>
      <c r="F66" s="181"/>
      <c r="G66" s="181"/>
      <c r="H66" s="181">
        <f>'将来負担比率（分子）の構造'!K$41</f>
        <v>2077</v>
      </c>
      <c r="I66" s="181"/>
      <c r="J66" s="181"/>
      <c r="K66" s="181">
        <f>'将来負担比率（分子）の構造'!L$41</f>
        <v>1943</v>
      </c>
      <c r="L66" s="181"/>
      <c r="M66" s="181"/>
      <c r="N66" s="181">
        <f>'将来負担比率（分子）の構造'!M$41</f>
        <v>1930</v>
      </c>
      <c r="O66" s="181"/>
      <c r="P66" s="181"/>
    </row>
    <row r="67" spans="1:16" x14ac:dyDescent="0.15">
      <c r="A67" s="181" t="s">
        <v>75</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x14ac:dyDescent="0.15">
      <c r="A70" s="183" t="s">
        <v>76</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77</v>
      </c>
      <c r="B72" s="185">
        <f>基金残高に係る経年分析!F55</f>
        <v>2142</v>
      </c>
      <c r="C72" s="185">
        <f>基金残高に係る経年分析!G55</f>
        <v>2091</v>
      </c>
      <c r="D72" s="185">
        <f>基金残高に係る経年分析!H55</f>
        <v>1801</v>
      </c>
    </row>
    <row r="73" spans="1:16" x14ac:dyDescent="0.15">
      <c r="A73" s="184" t="s">
        <v>78</v>
      </c>
      <c r="B73" s="185">
        <f>基金残高に係る経年分析!F56</f>
        <v>105</v>
      </c>
      <c r="C73" s="185">
        <f>基金残高に係る経年分析!G56</f>
        <v>105</v>
      </c>
      <c r="D73" s="185">
        <f>基金残高に係る経年分析!H56</f>
        <v>105</v>
      </c>
    </row>
    <row r="74" spans="1:16" x14ac:dyDescent="0.15">
      <c r="A74" s="184" t="s">
        <v>79</v>
      </c>
      <c r="B74" s="185">
        <f>基金残高に係る経年分析!F57</f>
        <v>857</v>
      </c>
      <c r="C74" s="185">
        <f>基金残高に係る経年分析!G57</f>
        <v>847</v>
      </c>
      <c r="D74" s="185">
        <f>基金残高に係る経年分析!H57</f>
        <v>843</v>
      </c>
    </row>
  </sheetData>
  <sheetProtection algorithmName="SHA-512" hashValue="0xmiDUnm9qXb5q7duI3Nwi3zaNV97YMXjN7yjmbINwgFfG5O4STAJU/G9F81hvOOuwC5rlsdY3BVOq4qE7dibQ==" saltValue="9C7tAn2lVCJEE2P9dMfuU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dcterms:created xsi:type="dcterms:W3CDTF">2022-02-02T07:52:11Z</dcterms:created>
  <dcterms:modified xsi:type="dcterms:W3CDTF">2022-10-04T00:47:59Z</dcterms:modified>
  <cp:category/>
</cp:coreProperties>
</file>