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3400DA38\usbdisk3\1．共有フォルダ\(4)資料関連フォルダ\②飼養頭羽数\飼養頭羽数調査（H20～R1）\R1.12月末飼養頭羽数調査 -\04ＨＰ掲載\"/>
    </mc:Choice>
  </mc:AlternateContent>
  <bookViews>
    <workbookView xWindow="-15" yWindow="-15" windowWidth="9600" windowHeight="9000" tabRatio="599"/>
  </bookViews>
  <sheets>
    <sheet name="飼養頭数" sheetId="12" r:id="rId1"/>
    <sheet name="タイプ別" sheetId="8" r:id="rId2"/>
    <sheet name="規模別頭数" sheetId="2" r:id="rId3"/>
  </sheets>
  <definedNames>
    <definedName name="_xlnm._FilterDatabase" localSheetId="2" hidden="1">規模別頭数!$DK$7:$EB$7</definedName>
    <definedName name="_xlnm.Print_Area" localSheetId="1">タイプ別!$A$1:$AA$55</definedName>
    <definedName name="_xlnm.Print_Area" localSheetId="2">規模別頭数!$A$1:$GP$54</definedName>
    <definedName name="_xlnm.Print_Area" localSheetId="0">飼養頭数!$A$1:$IT$56</definedName>
    <definedName name="_xlnm.Print_Titles" localSheetId="1">タイプ別!$1:$5</definedName>
    <definedName name="_xlnm.Print_Titles" localSheetId="0">飼養頭数!$1:$6</definedName>
  </definedNames>
  <calcPr calcId="162913"/>
</workbook>
</file>

<file path=xl/calcChain.xml><?xml version="1.0" encoding="utf-8"?>
<calcChain xmlns="http://schemas.openxmlformats.org/spreadsheetml/2006/main">
  <c r="EF51" i="12" l="1"/>
  <c r="EF50" i="12" s="1"/>
  <c r="EE50" i="12"/>
  <c r="ED50" i="12"/>
  <c r="EC50" i="12"/>
  <c r="EB50" i="12"/>
  <c r="EA50" i="12"/>
  <c r="EF48" i="12"/>
  <c r="EF47" i="12" s="1"/>
  <c r="EE47" i="12"/>
  <c r="ED47" i="12"/>
  <c r="EC47" i="12"/>
  <c r="EB47" i="12"/>
  <c r="EA47" i="12"/>
  <c r="EF40" i="12"/>
  <c r="EF37" i="12"/>
  <c r="EF36" i="12"/>
  <c r="EF35" i="12"/>
  <c r="EE32" i="12"/>
  <c r="ED32" i="12"/>
  <c r="EC32" i="12"/>
  <c r="EB32" i="12"/>
  <c r="EA32" i="12"/>
  <c r="EF24" i="12"/>
  <c r="EF23" i="12"/>
  <c r="EF22" i="12"/>
  <c r="EE21" i="12"/>
  <c r="ED21" i="12"/>
  <c r="EC21" i="12"/>
  <c r="EB21" i="12"/>
  <c r="EA21" i="12"/>
  <c r="EF17" i="12"/>
  <c r="EF14" i="12"/>
  <c r="EF13" i="12"/>
  <c r="EF12" i="12"/>
  <c r="EF11" i="12"/>
  <c r="EF9" i="12"/>
  <c r="EE8" i="12"/>
  <c r="ED8" i="12"/>
  <c r="EC8" i="12"/>
  <c r="EB8" i="12"/>
  <c r="EA8" i="12"/>
  <c r="EF8" i="12" l="1"/>
  <c r="EB6" i="12"/>
  <c r="EE6" i="12"/>
  <c r="EF32" i="12"/>
  <c r="EA6" i="12"/>
  <c r="EC6" i="12"/>
  <c r="ED6" i="12"/>
  <c r="EF21" i="12"/>
  <c r="FE36" i="12"/>
  <c r="EF6" i="12" l="1"/>
  <c r="EY11" i="2"/>
  <c r="P32" i="12" l="1"/>
  <c r="Q32" i="12"/>
  <c r="R32" i="12"/>
  <c r="S32" i="12"/>
  <c r="T32" i="12"/>
  <c r="U32" i="12"/>
  <c r="V32" i="12"/>
  <c r="W32" i="12"/>
  <c r="Y32" i="12"/>
  <c r="BZ20" i="2" l="1"/>
  <c r="CA20" i="2"/>
  <c r="CB20" i="2"/>
  <c r="CC20" i="2"/>
  <c r="CD20" i="2"/>
  <c r="CE20" i="2"/>
  <c r="CF20" i="2"/>
  <c r="CG20" i="2"/>
  <c r="GP8" i="12" l="1"/>
  <c r="FE9" i="12"/>
  <c r="FE20" i="12"/>
  <c r="FE19" i="12"/>
  <c r="FE18" i="12"/>
  <c r="FE17" i="12"/>
  <c r="FE16" i="12"/>
  <c r="FE15" i="12"/>
  <c r="FE14" i="12"/>
  <c r="FE13" i="12"/>
  <c r="FE12" i="12"/>
  <c r="FE11" i="12"/>
  <c r="FE10" i="12"/>
  <c r="BU9" i="12"/>
  <c r="BU18" i="12"/>
  <c r="BU17" i="12"/>
  <c r="BU16" i="12"/>
  <c r="BU12" i="12"/>
  <c r="BU10" i="12"/>
  <c r="AR17" i="12"/>
  <c r="AR18" i="12"/>
  <c r="AI18" i="12"/>
  <c r="AI12" i="12"/>
  <c r="X20" i="12"/>
  <c r="X19" i="12"/>
  <c r="X18" i="12"/>
  <c r="X17" i="12"/>
  <c r="X16" i="12"/>
  <c r="X15" i="12"/>
  <c r="X14" i="12"/>
  <c r="X13" i="12"/>
  <c r="X12" i="12"/>
  <c r="X10" i="12"/>
  <c r="X9" i="12"/>
  <c r="IT51" i="12" l="1"/>
  <c r="IT52" i="12"/>
  <c r="IT50" i="12" s="1"/>
  <c r="GQ51" i="12" l="1"/>
  <c r="FY53" i="12"/>
  <c r="FY52" i="12"/>
  <c r="FY51" i="12"/>
  <c r="FE51" i="12"/>
  <c r="FE53" i="12"/>
  <c r="FE52" i="12"/>
  <c r="DO51" i="12"/>
  <c r="AI51" i="12"/>
  <c r="X53" i="12"/>
  <c r="X52" i="12"/>
  <c r="X51" i="12"/>
  <c r="L49" i="12"/>
  <c r="L53" i="12"/>
  <c r="L52" i="12"/>
  <c r="L51" i="12"/>
  <c r="T47" i="8" l="1"/>
  <c r="J46" i="8" l="1"/>
  <c r="G46" i="8"/>
  <c r="F48" i="8"/>
  <c r="F47" i="8"/>
  <c r="B47" i="8"/>
  <c r="F46" i="8" l="1"/>
  <c r="P47" i="8"/>
  <c r="GP50" i="2" l="1"/>
  <c r="GP47" i="2"/>
  <c r="GP48" i="2"/>
  <c r="GP45" i="2"/>
  <c r="GP36" i="2"/>
  <c r="GP37" i="2"/>
  <c r="GP38" i="2"/>
  <c r="GP39" i="2"/>
  <c r="GP40" i="2"/>
  <c r="GP42" i="2"/>
  <c r="GP43" i="2"/>
  <c r="GP44" i="2"/>
  <c r="GP35" i="2"/>
  <c r="GP34" i="2"/>
  <c r="GP33" i="2"/>
  <c r="GP32" i="2"/>
  <c r="GP28" i="2"/>
  <c r="GP23" i="2"/>
  <c r="GP24" i="2"/>
  <c r="GP25" i="2"/>
  <c r="GP26" i="2"/>
  <c r="GP29" i="2"/>
  <c r="GP22" i="2"/>
  <c r="GP21" i="2"/>
  <c r="GP19" i="2"/>
  <c r="GP12" i="2"/>
  <c r="GP13" i="2"/>
  <c r="GP14" i="2"/>
  <c r="GP15" i="2"/>
  <c r="GP16" i="2"/>
  <c r="GP17" i="2"/>
  <c r="GP18" i="2"/>
  <c r="GP11" i="2"/>
  <c r="GP10" i="2"/>
  <c r="GP9" i="2"/>
  <c r="GP8" i="2"/>
  <c r="GO50" i="2"/>
  <c r="GO47" i="2"/>
  <c r="GO48" i="2"/>
  <c r="GO40" i="2"/>
  <c r="GO34" i="2"/>
  <c r="GO35" i="2"/>
  <c r="GO36" i="2"/>
  <c r="GO37" i="2"/>
  <c r="GO38" i="2"/>
  <c r="GO39" i="2"/>
  <c r="GO42" i="2"/>
  <c r="GO43" i="2"/>
  <c r="GO44" i="2"/>
  <c r="GO45" i="2"/>
  <c r="GO33" i="2"/>
  <c r="GO32" i="2"/>
  <c r="GO23" i="2"/>
  <c r="GO24" i="2"/>
  <c r="GO25" i="2"/>
  <c r="GO26" i="2"/>
  <c r="GO28" i="2"/>
  <c r="GO29" i="2"/>
  <c r="GO22" i="2"/>
  <c r="GO21" i="2"/>
  <c r="GO19" i="2"/>
  <c r="GO12" i="2"/>
  <c r="GO13" i="2"/>
  <c r="GO14" i="2"/>
  <c r="GO15" i="2"/>
  <c r="GO16" i="2"/>
  <c r="GO17" i="2"/>
  <c r="GO18" i="2"/>
  <c r="GO11" i="2"/>
  <c r="GO10" i="2"/>
  <c r="GO9" i="2"/>
  <c r="GO8" i="2"/>
  <c r="FT50" i="2"/>
  <c r="FU50" i="2"/>
  <c r="FU35" i="2"/>
  <c r="FU39" i="2"/>
  <c r="FU33" i="2"/>
  <c r="FT39" i="2"/>
  <c r="FT35" i="2"/>
  <c r="FT33" i="2"/>
  <c r="FU13" i="2"/>
  <c r="FU14" i="2"/>
  <c r="FU11" i="2"/>
  <c r="FT13" i="2"/>
  <c r="FT14" i="2"/>
  <c r="FT11" i="2"/>
  <c r="FT9" i="2"/>
  <c r="FU9" i="2"/>
  <c r="EZ50" i="2"/>
  <c r="EY50" i="2"/>
  <c r="EZ47" i="2"/>
  <c r="EY47" i="2"/>
  <c r="EZ48" i="2"/>
  <c r="EY48" i="2"/>
  <c r="EZ44" i="2"/>
  <c r="EZ36" i="2"/>
  <c r="EZ37" i="2"/>
  <c r="EZ39" i="2"/>
  <c r="EZ40" i="2"/>
  <c r="EZ34" i="2"/>
  <c r="EZ35" i="2"/>
  <c r="EY36" i="2"/>
  <c r="EY37" i="2"/>
  <c r="EY39" i="2"/>
  <c r="EY40" i="2"/>
  <c r="EY44" i="2"/>
  <c r="EY35" i="2"/>
  <c r="EY34" i="2"/>
  <c r="EZ33" i="2"/>
  <c r="EY33" i="2"/>
  <c r="EZ32" i="2"/>
  <c r="EY32" i="2"/>
  <c r="EZ30" i="2"/>
  <c r="EZ26" i="2"/>
  <c r="EZ29" i="2"/>
  <c r="EY30" i="2"/>
  <c r="EY26" i="2"/>
  <c r="EY29" i="2"/>
  <c r="EZ23" i="2"/>
  <c r="EY23" i="2"/>
  <c r="EZ22" i="2"/>
  <c r="EY22" i="2"/>
  <c r="EZ21" i="2"/>
  <c r="EY21" i="2"/>
  <c r="EZ19" i="2"/>
  <c r="EZ12" i="2"/>
  <c r="EZ13" i="2"/>
  <c r="EZ14" i="2"/>
  <c r="EZ15" i="2"/>
  <c r="EZ16" i="2"/>
  <c r="EZ17" i="2"/>
  <c r="EZ18" i="2"/>
  <c r="EZ11" i="2"/>
  <c r="EZ10" i="2"/>
  <c r="EY12" i="2"/>
  <c r="EY13" i="2"/>
  <c r="EY14" i="2"/>
  <c r="EY15" i="2"/>
  <c r="EY16" i="2"/>
  <c r="EY17" i="2"/>
  <c r="EY18" i="2"/>
  <c r="EY19" i="2"/>
  <c r="EY10" i="2"/>
  <c r="EZ9" i="2"/>
  <c r="EY9" i="2"/>
  <c r="EY8" i="2"/>
  <c r="EZ8" i="2"/>
  <c r="EB50" i="2"/>
  <c r="EB47" i="2"/>
  <c r="EB48" i="2"/>
  <c r="EB34" i="2"/>
  <c r="EB35" i="2"/>
  <c r="EB36" i="2"/>
  <c r="EB38" i="2"/>
  <c r="EB39" i="2"/>
  <c r="EB33" i="2"/>
  <c r="EB30" i="2"/>
  <c r="EB23" i="2"/>
  <c r="EB24" i="2"/>
  <c r="EB26" i="2"/>
  <c r="EB27" i="2"/>
  <c r="EB29" i="2"/>
  <c r="EB22" i="2"/>
  <c r="EB21" i="2"/>
  <c r="EB10" i="2"/>
  <c r="EB11" i="2"/>
  <c r="EB12" i="2"/>
  <c r="EB13" i="2"/>
  <c r="EB14" i="2"/>
  <c r="EB15" i="2"/>
  <c r="EB16" i="2"/>
  <c r="EB9" i="2"/>
  <c r="EB8" i="2"/>
  <c r="EA50" i="2"/>
  <c r="EA47" i="2"/>
  <c r="EA48" i="2"/>
  <c r="EA34" i="2"/>
  <c r="EA35" i="2"/>
  <c r="EA36" i="2"/>
  <c r="EA38" i="2"/>
  <c r="EA39" i="2"/>
  <c r="EA33" i="2"/>
  <c r="EA30" i="2"/>
  <c r="EA23" i="2"/>
  <c r="EA24" i="2"/>
  <c r="EA26" i="2"/>
  <c r="EA27" i="2"/>
  <c r="EA29" i="2"/>
  <c r="EA22" i="2"/>
  <c r="EA21" i="2"/>
  <c r="EA10" i="2"/>
  <c r="EA11" i="2"/>
  <c r="EA12" i="2"/>
  <c r="EA13" i="2"/>
  <c r="EA14" i="2"/>
  <c r="EA15" i="2"/>
  <c r="EA16" i="2"/>
  <c r="EA9" i="2"/>
  <c r="EA8" i="2"/>
  <c r="DG50" i="2"/>
  <c r="DG47" i="2"/>
  <c r="DG48" i="2"/>
  <c r="DG34" i="2"/>
  <c r="DG35" i="2"/>
  <c r="DG36" i="2"/>
  <c r="DG38" i="2"/>
  <c r="DG39" i="2"/>
  <c r="DG33" i="2"/>
  <c r="DG23" i="2"/>
  <c r="DG24" i="2"/>
  <c r="DG26" i="2"/>
  <c r="DG27" i="2"/>
  <c r="DG29" i="2"/>
  <c r="DG21" i="2"/>
  <c r="DG22" i="2"/>
  <c r="DG19" i="2"/>
  <c r="DG10" i="2"/>
  <c r="DG11" i="2"/>
  <c r="DG12" i="2"/>
  <c r="DG13" i="2"/>
  <c r="DG14" i="2"/>
  <c r="DG15" i="2"/>
  <c r="DG16" i="2"/>
  <c r="DG17" i="2"/>
  <c r="DG9" i="2"/>
  <c r="DG8" i="2"/>
  <c r="DF50" i="2"/>
  <c r="DF47" i="2"/>
  <c r="DF48" i="2"/>
  <c r="DF34" i="2"/>
  <c r="DF35" i="2"/>
  <c r="DF36" i="2"/>
  <c r="DF38" i="2"/>
  <c r="DF39" i="2"/>
  <c r="DF33" i="2"/>
  <c r="DF23" i="2"/>
  <c r="DF24" i="2"/>
  <c r="DF26" i="2"/>
  <c r="DF27" i="2"/>
  <c r="DF29" i="2"/>
  <c r="DF22" i="2"/>
  <c r="DF21" i="2"/>
  <c r="DF19" i="2"/>
  <c r="DF10" i="2"/>
  <c r="DF11" i="2"/>
  <c r="DF12" i="2"/>
  <c r="DF13" i="2"/>
  <c r="DF14" i="2"/>
  <c r="DF15" i="2"/>
  <c r="DF16" i="2"/>
  <c r="DF17" i="2"/>
  <c r="DF9" i="2"/>
  <c r="DF8" i="2"/>
  <c r="DF51" i="2"/>
  <c r="CI50" i="2"/>
  <c r="CI33" i="2"/>
  <c r="CI34" i="2"/>
  <c r="CI35" i="2"/>
  <c r="CI36" i="2"/>
  <c r="CI38" i="2"/>
  <c r="CI22" i="2"/>
  <c r="CI11" i="2"/>
  <c r="CI15" i="2"/>
  <c r="CI16" i="2"/>
  <c r="CI17" i="2"/>
  <c r="CI9" i="2"/>
  <c r="CH50" i="2"/>
  <c r="CH34" i="2"/>
  <c r="CH35" i="2"/>
  <c r="CH36" i="2"/>
  <c r="CH38" i="2"/>
  <c r="CH33" i="2"/>
  <c r="CH22" i="2"/>
  <c r="CH11" i="2"/>
  <c r="CH15" i="2"/>
  <c r="CH16" i="2"/>
  <c r="CH17" i="2"/>
  <c r="CH9" i="2"/>
  <c r="CH51" i="2"/>
  <c r="BQ50" i="2"/>
  <c r="BQ34" i="2"/>
  <c r="BQ35" i="2"/>
  <c r="BQ36" i="2"/>
  <c r="BQ38" i="2"/>
  <c r="BQ33" i="2"/>
  <c r="BQ22" i="2"/>
  <c r="BQ11" i="2"/>
  <c r="BQ15" i="2"/>
  <c r="BQ16" i="2"/>
  <c r="BQ17" i="2"/>
  <c r="BQ9" i="2"/>
  <c r="BQ8" i="2"/>
  <c r="BP50" i="2"/>
  <c r="BP34" i="2"/>
  <c r="BP35" i="2"/>
  <c r="BP36" i="2"/>
  <c r="BP38" i="2"/>
  <c r="BP33" i="2"/>
  <c r="BP22" i="2"/>
  <c r="BP11" i="2"/>
  <c r="BP15" i="2"/>
  <c r="BP16" i="2"/>
  <c r="BP17" i="2"/>
  <c r="BP9" i="2"/>
  <c r="BP8" i="2"/>
  <c r="AZ50" i="2"/>
  <c r="AZ47" i="2"/>
  <c r="AZ48" i="2"/>
  <c r="AZ34" i="2"/>
  <c r="AZ35" i="2"/>
  <c r="AZ36" i="2"/>
  <c r="AZ38" i="2"/>
  <c r="AZ39" i="2"/>
  <c r="AZ41" i="2"/>
  <c r="AZ42" i="2"/>
  <c r="AZ44" i="2"/>
  <c r="AZ33" i="2"/>
  <c r="AZ29" i="2"/>
  <c r="AZ23" i="2"/>
  <c r="AZ24" i="2"/>
  <c r="AZ26" i="2"/>
  <c r="AZ27" i="2"/>
  <c r="AZ28" i="2"/>
  <c r="AZ22" i="2"/>
  <c r="AZ21" i="2"/>
  <c r="AZ16" i="2"/>
  <c r="AZ11" i="2"/>
  <c r="AZ12" i="2"/>
  <c r="AZ13" i="2"/>
  <c r="AZ14" i="2"/>
  <c r="AZ15" i="2"/>
  <c r="AZ17" i="2"/>
  <c r="AZ18" i="2"/>
  <c r="AZ19" i="2"/>
  <c r="AZ9" i="2"/>
  <c r="AZ8" i="2"/>
  <c r="AY50" i="2"/>
  <c r="AY48" i="2"/>
  <c r="AY47" i="2"/>
  <c r="AY35" i="2"/>
  <c r="AY36" i="2"/>
  <c r="AY38" i="2"/>
  <c r="AY39" i="2"/>
  <c r="AY41" i="2"/>
  <c r="AY42" i="2"/>
  <c r="AY44" i="2"/>
  <c r="AY34" i="2"/>
  <c r="AY33" i="2"/>
  <c r="AY23" i="2"/>
  <c r="AY24" i="2"/>
  <c r="AY26" i="2"/>
  <c r="AY27" i="2"/>
  <c r="AY28" i="2"/>
  <c r="AY29" i="2"/>
  <c r="AY22" i="2"/>
  <c r="AY21" i="2"/>
  <c r="AY19" i="2"/>
  <c r="AY11" i="2"/>
  <c r="AY12" i="2"/>
  <c r="AY13" i="2"/>
  <c r="AY14" i="2"/>
  <c r="AY15" i="2"/>
  <c r="AY16" i="2"/>
  <c r="AY17" i="2"/>
  <c r="AY18" i="2"/>
  <c r="AY9" i="2"/>
  <c r="AY8" i="2"/>
  <c r="AZ52" i="2"/>
  <c r="AZ51" i="2"/>
  <c r="AY52" i="2"/>
  <c r="AY51" i="2"/>
  <c r="AA50" i="2"/>
  <c r="AA47" i="2"/>
  <c r="AA48" i="2"/>
  <c r="AA44" i="2"/>
  <c r="AA34" i="2"/>
  <c r="AA35" i="2"/>
  <c r="AA36" i="2"/>
  <c r="AA31" i="2" s="1"/>
  <c r="AA38" i="2"/>
  <c r="AA39" i="2"/>
  <c r="AA41" i="2"/>
  <c r="AA42" i="2"/>
  <c r="AA33" i="2"/>
  <c r="AA23" i="2"/>
  <c r="AA24" i="2"/>
  <c r="AA25" i="2"/>
  <c r="AA26" i="2"/>
  <c r="AA27" i="2"/>
  <c r="AA28" i="2"/>
  <c r="AA29" i="2"/>
  <c r="AA22" i="2"/>
  <c r="AA21" i="2"/>
  <c r="AA19" i="2"/>
  <c r="AA10" i="2"/>
  <c r="AA11" i="2"/>
  <c r="AA12" i="2"/>
  <c r="AA13" i="2"/>
  <c r="AA14" i="2"/>
  <c r="AA15" i="2"/>
  <c r="AA16" i="2"/>
  <c r="AA17" i="2"/>
  <c r="AA18" i="2"/>
  <c r="AA9" i="2"/>
  <c r="AA8" i="2"/>
  <c r="Z48" i="2"/>
  <c r="Z47" i="2"/>
  <c r="Z44" i="2"/>
  <c r="Z34" i="2"/>
  <c r="Z35" i="2"/>
  <c r="Z36" i="2"/>
  <c r="Z38" i="2"/>
  <c r="Z39" i="2"/>
  <c r="Z41" i="2"/>
  <c r="Z42" i="2"/>
  <c r="Z33" i="2"/>
  <c r="Z27" i="2"/>
  <c r="Z23" i="2"/>
  <c r="Z24" i="2"/>
  <c r="Z25" i="2"/>
  <c r="Z26" i="2"/>
  <c r="Z28" i="2"/>
  <c r="Z29" i="2"/>
  <c r="Z22" i="2"/>
  <c r="Z21" i="2"/>
  <c r="Z19" i="2"/>
  <c r="Z10" i="2"/>
  <c r="Z11" i="2"/>
  <c r="Z12" i="2"/>
  <c r="Z13" i="2"/>
  <c r="Z14" i="2"/>
  <c r="Z15" i="2"/>
  <c r="Z16" i="2"/>
  <c r="Z17" i="2"/>
  <c r="Z18" i="2"/>
  <c r="Z9" i="2"/>
  <c r="Z8" i="2"/>
  <c r="AA51" i="2"/>
  <c r="Z51" i="2"/>
  <c r="B49" i="2"/>
  <c r="B46" i="2"/>
  <c r="T50" i="8"/>
  <c r="V49" i="8"/>
  <c r="T48" i="8"/>
  <c r="T34" i="8"/>
  <c r="T35" i="8"/>
  <c r="T36" i="8"/>
  <c r="T38" i="8"/>
  <c r="T39" i="8"/>
  <c r="T33" i="8"/>
  <c r="T23" i="8"/>
  <c r="T24" i="8"/>
  <c r="T26" i="8"/>
  <c r="T27" i="8"/>
  <c r="T29" i="8"/>
  <c r="T22" i="8"/>
  <c r="T21" i="8"/>
  <c r="T19" i="8"/>
  <c r="T10" i="8"/>
  <c r="T11" i="8"/>
  <c r="T12" i="8"/>
  <c r="T13" i="8"/>
  <c r="T14" i="8"/>
  <c r="T15" i="8"/>
  <c r="T16" i="8"/>
  <c r="T17" i="8"/>
  <c r="T9" i="8"/>
  <c r="T8" i="8"/>
  <c r="T51" i="8"/>
  <c r="P51" i="8"/>
  <c r="Z7" i="2" l="1"/>
  <c r="P52" i="8"/>
  <c r="P50" i="8"/>
  <c r="P48" i="8"/>
  <c r="P34" i="8"/>
  <c r="P35" i="8"/>
  <c r="P36" i="8"/>
  <c r="P38" i="8"/>
  <c r="P39" i="8"/>
  <c r="P33" i="8"/>
  <c r="P24" i="8"/>
  <c r="P26" i="8"/>
  <c r="P27" i="8"/>
  <c r="P29" i="8"/>
  <c r="P30" i="8"/>
  <c r="P23" i="8"/>
  <c r="P22" i="8"/>
  <c r="P21" i="8"/>
  <c r="P19" i="8"/>
  <c r="P10" i="8"/>
  <c r="P11" i="8"/>
  <c r="P12" i="8"/>
  <c r="P13" i="8"/>
  <c r="P14" i="8"/>
  <c r="P15" i="8"/>
  <c r="P16" i="8"/>
  <c r="P17" i="8"/>
  <c r="P9" i="8"/>
  <c r="P8" i="8"/>
  <c r="F50" i="8"/>
  <c r="F34" i="8"/>
  <c r="F35" i="8"/>
  <c r="F36" i="8"/>
  <c r="F38" i="8"/>
  <c r="F39" i="8"/>
  <c r="F41" i="8"/>
  <c r="F42" i="8"/>
  <c r="F44" i="8"/>
  <c r="F33" i="8"/>
  <c r="F28" i="8"/>
  <c r="F23" i="8"/>
  <c r="F24" i="8"/>
  <c r="F26" i="8"/>
  <c r="F27" i="8"/>
  <c r="F29" i="8"/>
  <c r="F30" i="8"/>
  <c r="F22" i="8"/>
  <c r="F21" i="8"/>
  <c r="F10" i="8"/>
  <c r="F11" i="8"/>
  <c r="F12" i="8"/>
  <c r="F13" i="8"/>
  <c r="F14" i="8"/>
  <c r="F15" i="8"/>
  <c r="F16" i="8"/>
  <c r="F17" i="8"/>
  <c r="F18" i="8"/>
  <c r="F19" i="8"/>
  <c r="F9" i="8"/>
  <c r="F8" i="8"/>
  <c r="B51" i="8"/>
  <c r="B52" i="8"/>
  <c r="B50" i="8"/>
  <c r="B48" i="8"/>
  <c r="B34" i="8"/>
  <c r="B35" i="8"/>
  <c r="B36" i="8"/>
  <c r="B38" i="8"/>
  <c r="B39" i="8"/>
  <c r="B41" i="8"/>
  <c r="B42" i="8"/>
  <c r="B44" i="8"/>
  <c r="B33" i="8"/>
  <c r="B31" i="8"/>
  <c r="B26" i="8"/>
  <c r="B23" i="8"/>
  <c r="B24" i="8"/>
  <c r="B27" i="8"/>
  <c r="B28" i="8"/>
  <c r="B29" i="8"/>
  <c r="B30" i="8"/>
  <c r="B22" i="8"/>
  <c r="B21" i="8"/>
  <c r="B10" i="8"/>
  <c r="B11" i="8"/>
  <c r="B12" i="8"/>
  <c r="B13" i="8"/>
  <c r="B14" i="8"/>
  <c r="B15" i="8"/>
  <c r="B16" i="8"/>
  <c r="B17" i="8"/>
  <c r="B18" i="8"/>
  <c r="B19" i="8"/>
  <c r="B9" i="8"/>
  <c r="B8" i="8"/>
  <c r="IT49" i="12"/>
  <c r="IT48" i="12"/>
  <c r="IT35" i="12"/>
  <c r="IT37" i="12"/>
  <c r="IT38" i="12"/>
  <c r="IT34" i="12"/>
  <c r="IT24" i="12"/>
  <c r="IT26" i="12"/>
  <c r="IT23" i="12"/>
  <c r="IT22" i="12"/>
  <c r="IT12" i="12"/>
  <c r="IT13" i="12"/>
  <c r="IT15" i="12"/>
  <c r="IT16" i="12"/>
  <c r="IT17" i="12"/>
  <c r="IM22" i="12"/>
  <c r="IM13" i="12"/>
  <c r="IF22" i="12"/>
  <c r="IF12" i="12"/>
  <c r="IF15" i="12"/>
  <c r="HY24" i="12"/>
  <c r="HY22" i="12"/>
  <c r="HY12" i="12"/>
  <c r="HY13" i="12"/>
  <c r="HY16" i="12"/>
  <c r="HR22" i="12"/>
  <c r="HR13" i="12"/>
  <c r="HR9" i="12"/>
  <c r="IT47" i="12" l="1"/>
  <c r="HK52" i="12"/>
  <c r="HK48" i="12"/>
  <c r="HK39" i="12"/>
  <c r="HK35" i="12"/>
  <c r="HK34" i="12"/>
  <c r="HK24" i="12"/>
  <c r="HK27" i="12"/>
  <c r="HK30" i="12"/>
  <c r="HK23" i="12"/>
  <c r="HK22" i="12"/>
  <c r="HK20" i="12"/>
  <c r="HK12" i="12"/>
  <c r="HK13" i="12"/>
  <c r="HK14" i="12"/>
  <c r="HK16" i="12"/>
  <c r="HK19" i="12"/>
  <c r="HK10" i="12"/>
  <c r="HK9" i="12"/>
  <c r="HD23" i="12"/>
  <c r="HD22" i="12"/>
  <c r="HD12" i="12"/>
  <c r="HD13" i="12"/>
  <c r="GQ22" i="12"/>
  <c r="GQ14" i="12"/>
  <c r="GQ15" i="12"/>
  <c r="GQ17" i="12"/>
  <c r="GQ10" i="12"/>
  <c r="GG10" i="12"/>
  <c r="GG35" i="12"/>
  <c r="GG37" i="12"/>
  <c r="GG38" i="12"/>
  <c r="GG39" i="12"/>
  <c r="GG34" i="12"/>
  <c r="GG33" i="12"/>
  <c r="GG24" i="12"/>
  <c r="GG26" i="12"/>
  <c r="GG28" i="12"/>
  <c r="GG29" i="12"/>
  <c r="GG30" i="12"/>
  <c r="GG23" i="12"/>
  <c r="GG22" i="12"/>
  <c r="GG12" i="12"/>
  <c r="GG13" i="12"/>
  <c r="GG14" i="12"/>
  <c r="GG16" i="12"/>
  <c r="GG9" i="12"/>
  <c r="GG51" i="12"/>
  <c r="FY48" i="12"/>
  <c r="FY35" i="12"/>
  <c r="FY37" i="12"/>
  <c r="FY40" i="12"/>
  <c r="FY41" i="12"/>
  <c r="FY43" i="12"/>
  <c r="FY24" i="12"/>
  <c r="FY30" i="12"/>
  <c r="FY23" i="12"/>
  <c r="FY22" i="12"/>
  <c r="FY20" i="12"/>
  <c r="FY11" i="12"/>
  <c r="FY12" i="12"/>
  <c r="FY13" i="12"/>
  <c r="FY14" i="12"/>
  <c r="FY15" i="12"/>
  <c r="FY16" i="12"/>
  <c r="FY17" i="12"/>
  <c r="FY18" i="12"/>
  <c r="FY19" i="12"/>
  <c r="FY10" i="12"/>
  <c r="FY9" i="12"/>
  <c r="FQ24" i="12"/>
  <c r="FQ28" i="12"/>
  <c r="FQ12" i="12"/>
  <c r="FE49" i="12"/>
  <c r="FE48" i="12"/>
  <c r="FE46" i="12"/>
  <c r="FE37" i="12"/>
  <c r="FE38" i="12"/>
  <c r="FE39" i="12"/>
  <c r="FE40" i="12"/>
  <c r="FE41" i="12"/>
  <c r="FE43" i="12"/>
  <c r="FE44" i="12"/>
  <c r="FE45" i="12"/>
  <c r="FE35" i="12"/>
  <c r="FE34" i="12"/>
  <c r="FE33" i="12"/>
  <c r="FE30" i="12"/>
  <c r="FE24" i="12"/>
  <c r="FE25" i="12"/>
  <c r="FE26" i="12"/>
  <c r="FE27" i="12"/>
  <c r="FE29" i="12"/>
  <c r="FE23" i="12"/>
  <c r="FE22" i="12"/>
  <c r="EP8" i="12"/>
  <c r="EL53" i="12"/>
  <c r="EL51" i="12"/>
  <c r="EL52" i="12"/>
  <c r="EL49" i="12"/>
  <c r="EL48" i="12"/>
  <c r="EL35" i="12"/>
  <c r="EL36" i="12"/>
  <c r="EL37" i="12"/>
  <c r="EL38" i="12"/>
  <c r="EL40" i="12"/>
  <c r="EL41" i="12"/>
  <c r="EL45" i="12"/>
  <c r="EL34" i="12"/>
  <c r="EL33" i="12"/>
  <c r="EL31" i="12"/>
  <c r="EL24" i="12"/>
  <c r="EL27" i="12"/>
  <c r="EL30" i="12"/>
  <c r="EL23" i="12"/>
  <c r="EL22" i="12"/>
  <c r="EL20" i="12"/>
  <c r="EL11" i="12"/>
  <c r="EL12" i="12"/>
  <c r="EL13" i="12"/>
  <c r="EL14" i="12"/>
  <c r="EL15" i="12"/>
  <c r="EL16" i="12"/>
  <c r="EL17" i="12"/>
  <c r="EL18" i="12"/>
  <c r="EL19" i="12"/>
  <c r="EL10" i="12"/>
  <c r="EL9" i="12"/>
  <c r="DX53" i="12"/>
  <c r="DX51" i="12"/>
  <c r="DX48" i="12"/>
  <c r="DX49" i="12"/>
  <c r="DX36" i="12"/>
  <c r="DX37" i="12"/>
  <c r="DX39" i="12"/>
  <c r="DX40" i="12"/>
  <c r="DX35" i="12"/>
  <c r="DX34" i="12"/>
  <c r="DX28" i="12"/>
  <c r="DX24" i="12"/>
  <c r="DX25" i="12"/>
  <c r="DX27" i="12"/>
  <c r="DX30" i="12"/>
  <c r="DX23" i="12"/>
  <c r="DX22" i="12"/>
  <c r="DX20" i="12"/>
  <c r="DX11" i="12"/>
  <c r="DX12" i="12"/>
  <c r="DX13" i="12"/>
  <c r="DX14" i="12"/>
  <c r="DX15" i="12"/>
  <c r="DX16" i="12"/>
  <c r="DX17" i="12"/>
  <c r="DX18" i="12"/>
  <c r="DX10" i="12"/>
  <c r="DX9" i="12"/>
  <c r="DO48" i="12"/>
  <c r="DO35" i="12"/>
  <c r="DO36" i="12"/>
  <c r="DO37" i="12"/>
  <c r="DO39" i="12"/>
  <c r="DO34" i="12"/>
  <c r="DO23" i="12"/>
  <c r="DO22" i="12"/>
  <c r="DO11" i="12"/>
  <c r="DO12" i="12"/>
  <c r="DO13" i="12"/>
  <c r="DO16" i="12"/>
  <c r="DO17" i="12"/>
  <c r="DO10" i="12"/>
  <c r="DO9" i="12"/>
  <c r="DF48" i="12"/>
  <c r="DF35" i="12"/>
  <c r="DF37" i="12"/>
  <c r="DF39" i="12"/>
  <c r="DF34" i="12"/>
  <c r="DF24" i="12"/>
  <c r="DF25" i="12"/>
  <c r="DF23" i="12"/>
  <c r="DF22" i="12"/>
  <c r="DF11" i="12"/>
  <c r="DF12" i="12"/>
  <c r="DF16" i="12"/>
  <c r="DF17" i="12"/>
  <c r="DF9" i="12"/>
  <c r="CW51" i="12"/>
  <c r="CW24" i="12"/>
  <c r="CW25" i="12"/>
  <c r="CW10" i="12"/>
  <c r="CN48" i="12"/>
  <c r="CN35" i="12"/>
  <c r="CN36" i="12"/>
  <c r="CN37" i="12"/>
  <c r="CN39" i="12"/>
  <c r="CN34" i="12"/>
  <c r="CN24" i="12"/>
  <c r="CN25" i="12"/>
  <c r="CN23" i="12"/>
  <c r="CN22" i="12"/>
  <c r="CN11" i="12"/>
  <c r="CN12" i="12"/>
  <c r="CN13" i="12"/>
  <c r="CN16" i="12"/>
  <c r="CN17" i="12"/>
  <c r="CN9" i="12"/>
  <c r="CE51" i="12"/>
  <c r="CE49" i="12"/>
  <c r="CE48" i="12"/>
  <c r="CE35" i="12"/>
  <c r="CE36" i="12"/>
  <c r="CE37" i="12"/>
  <c r="CE39" i="12"/>
  <c r="CE40" i="12"/>
  <c r="CE34" i="12"/>
  <c r="CE24" i="12"/>
  <c r="CE25" i="12"/>
  <c r="CE27" i="12"/>
  <c r="CE28" i="12"/>
  <c r="CE30" i="12"/>
  <c r="CE23" i="12"/>
  <c r="CE22" i="12"/>
  <c r="CE20" i="12"/>
  <c r="CE11" i="12"/>
  <c r="CE12" i="12"/>
  <c r="CE13" i="12"/>
  <c r="CE14" i="12"/>
  <c r="CE15" i="12"/>
  <c r="CE16" i="12"/>
  <c r="CE17" i="12"/>
  <c r="CE18" i="12"/>
  <c r="CE10" i="12"/>
  <c r="CE9" i="12"/>
  <c r="BU34" i="12"/>
  <c r="BU35" i="12"/>
  <c r="BU36" i="12"/>
  <c r="BU37" i="12"/>
  <c r="BU39" i="12"/>
  <c r="BU23" i="12"/>
  <c r="BJ22" i="12"/>
  <c r="BJ11" i="12"/>
  <c r="BJ10" i="12"/>
  <c r="BA51" i="12"/>
  <c r="CN8" i="12" l="1"/>
  <c r="BA12" i="12"/>
  <c r="BA10" i="12"/>
  <c r="AR48" i="12"/>
  <c r="AR34" i="12"/>
  <c r="AR35" i="12"/>
  <c r="AR37" i="12"/>
  <c r="AR23" i="12"/>
  <c r="AR22" i="12"/>
  <c r="AR15" i="12"/>
  <c r="AR10" i="12"/>
  <c r="AR11" i="12"/>
  <c r="AR12" i="12"/>
  <c r="AR13" i="12"/>
  <c r="AR14" i="12"/>
  <c r="AR19" i="12"/>
  <c r="AR9" i="12"/>
  <c r="AI8" i="12"/>
  <c r="AI50" i="12"/>
  <c r="AI23" i="12"/>
  <c r="AI24" i="12"/>
  <c r="X48" i="12"/>
  <c r="X49" i="12"/>
  <c r="X45" i="12"/>
  <c r="X35" i="12"/>
  <c r="X36" i="12"/>
  <c r="X37" i="12"/>
  <c r="X39" i="12"/>
  <c r="X40" i="12"/>
  <c r="X42" i="12"/>
  <c r="X43" i="12"/>
  <c r="X34" i="12"/>
  <c r="X30" i="12"/>
  <c r="X24" i="12"/>
  <c r="X25" i="12"/>
  <c r="X27" i="12"/>
  <c r="X28" i="12"/>
  <c r="X29" i="12"/>
  <c r="X23" i="12"/>
  <c r="X22" i="12"/>
  <c r="L11" i="12"/>
  <c r="L48" i="12"/>
  <c r="L37" i="12"/>
  <c r="L39" i="12"/>
  <c r="L40" i="12"/>
  <c r="L42" i="12"/>
  <c r="L43" i="12"/>
  <c r="L45" i="12"/>
  <c r="L36" i="12"/>
  <c r="L35" i="12"/>
  <c r="L34" i="12"/>
  <c r="L27" i="12"/>
  <c r="L28" i="12"/>
  <c r="L29" i="12"/>
  <c r="L30" i="12"/>
  <c r="L25" i="12"/>
  <c r="L24" i="12"/>
  <c r="L23" i="12"/>
  <c r="L22" i="12"/>
  <c r="L20" i="12"/>
  <c r="L12" i="12"/>
  <c r="L13" i="12"/>
  <c r="L14" i="12"/>
  <c r="L15" i="12"/>
  <c r="L16" i="12"/>
  <c r="L17" i="12"/>
  <c r="L18" i="12"/>
  <c r="L19" i="12"/>
  <c r="L10" i="12"/>
  <c r="L9" i="12"/>
  <c r="AI21" i="12" l="1"/>
  <c r="AR21" i="12"/>
  <c r="C8" i="12"/>
  <c r="GP51" i="2" l="1"/>
  <c r="GP52" i="2"/>
  <c r="GP49" i="2" s="1"/>
  <c r="GO51" i="2"/>
  <c r="GO52" i="2"/>
  <c r="GO49" i="2" s="1"/>
  <c r="EZ51" i="2"/>
  <c r="EZ52" i="2"/>
  <c r="EZ49" i="2"/>
  <c r="EY51" i="2"/>
  <c r="EY52" i="2"/>
  <c r="EY49" i="2" s="1"/>
  <c r="EB51" i="2"/>
  <c r="EB52" i="2"/>
  <c r="EA51" i="2"/>
  <c r="EA52" i="2"/>
  <c r="EA49" i="2" s="1"/>
  <c r="DG51" i="2"/>
  <c r="DG52" i="2"/>
  <c r="DF52" i="2"/>
  <c r="DF49" i="2" s="1"/>
  <c r="CI51" i="2"/>
  <c r="CI49" i="2" s="1"/>
  <c r="CH49" i="2"/>
  <c r="BQ51" i="2"/>
  <c r="BQ52" i="2"/>
  <c r="BP51" i="2"/>
  <c r="BP52" i="2"/>
  <c r="AA52" i="2"/>
  <c r="AA49" i="2" s="1"/>
  <c r="Z52" i="2"/>
  <c r="Z50" i="2"/>
  <c r="T52" i="8"/>
  <c r="T49" i="8" s="1"/>
  <c r="F51" i="8"/>
  <c r="F52" i="8"/>
  <c r="GW50" i="12"/>
  <c r="GQ52" i="12"/>
  <c r="GQ50" i="12"/>
  <c r="GG52" i="12"/>
  <c r="FY50" i="12"/>
  <c r="CW50" i="12"/>
  <c r="CN52" i="12"/>
  <c r="AR52" i="12"/>
  <c r="AR50" i="12"/>
  <c r="AR51" i="12"/>
  <c r="BJ51" i="12"/>
  <c r="BJ50" i="12" s="1"/>
  <c r="BU52" i="12"/>
  <c r="BU51" i="12"/>
  <c r="BU50" i="12" s="1"/>
  <c r="CE53" i="12"/>
  <c r="CE52" i="12"/>
  <c r="M50" i="12"/>
  <c r="B50" i="12"/>
  <c r="IP50" i="12"/>
  <c r="BV1" i="12"/>
  <c r="B31" i="2"/>
  <c r="FI8" i="12"/>
  <c r="BU32" i="12"/>
  <c r="BS50" i="12"/>
  <c r="BQ50" i="12"/>
  <c r="BP50" i="12"/>
  <c r="BO50" i="12"/>
  <c r="BN50" i="12"/>
  <c r="BM50" i="12"/>
  <c r="BI50" i="12"/>
  <c r="BH50" i="12"/>
  <c r="BD50" i="12"/>
  <c r="BV21" i="12"/>
  <c r="BV8" i="12"/>
  <c r="BV6" i="12" s="1"/>
  <c r="BU21" i="12"/>
  <c r="BT21" i="12"/>
  <c r="BS21" i="12"/>
  <c r="BQ21" i="12"/>
  <c r="BO21" i="12"/>
  <c r="BN21" i="12"/>
  <c r="BM21" i="12"/>
  <c r="BU8" i="12"/>
  <c r="BT8" i="12"/>
  <c r="BS8" i="12"/>
  <c r="BQ8" i="12"/>
  <c r="BQ6" i="12" s="1"/>
  <c r="BO8" i="12"/>
  <c r="BO6" i="12" s="1"/>
  <c r="BN8" i="12"/>
  <c r="BM8" i="12"/>
  <c r="BM6" i="12" s="1"/>
  <c r="BM32" i="12"/>
  <c r="BN32" i="12"/>
  <c r="BN6" i="12" s="1"/>
  <c r="BO32" i="12"/>
  <c r="BQ32" i="12"/>
  <c r="BS32" i="12"/>
  <c r="BT32" i="12"/>
  <c r="M47" i="12"/>
  <c r="M32" i="12"/>
  <c r="M21" i="12"/>
  <c r="M8" i="12"/>
  <c r="M6" i="12" s="1"/>
  <c r="L47" i="12"/>
  <c r="L32" i="12"/>
  <c r="L21" i="12"/>
  <c r="L8" i="12"/>
  <c r="B47" i="12"/>
  <c r="B32" i="12"/>
  <c r="B21" i="12"/>
  <c r="B8" i="12"/>
  <c r="FR21" i="12"/>
  <c r="FQ21" i="12"/>
  <c r="FQ8" i="12"/>
  <c r="FN21" i="12"/>
  <c r="FN8" i="12"/>
  <c r="FM21" i="12"/>
  <c r="FM8" i="12"/>
  <c r="FL21" i="12"/>
  <c r="FL8" i="12"/>
  <c r="FL6" i="12" s="1"/>
  <c r="FK21" i="12"/>
  <c r="FJ21" i="12"/>
  <c r="GK50" i="12"/>
  <c r="GJ50" i="12"/>
  <c r="GK32" i="12"/>
  <c r="GJ32" i="12"/>
  <c r="GK21" i="12"/>
  <c r="GJ21" i="12"/>
  <c r="GK8" i="12"/>
  <c r="GJ8" i="12"/>
  <c r="GK6" i="12"/>
  <c r="GJ6" i="12"/>
  <c r="GK1" i="12"/>
  <c r="FF50" i="12"/>
  <c r="FD50" i="12"/>
  <c r="FC50" i="12"/>
  <c r="FB50" i="12"/>
  <c r="FA50" i="12"/>
  <c r="EZ50" i="12"/>
  <c r="EY50" i="12"/>
  <c r="EX50" i="12"/>
  <c r="EW50" i="12"/>
  <c r="EV50" i="12"/>
  <c r="FF47" i="12"/>
  <c r="FE47" i="12"/>
  <c r="FD47" i="12"/>
  <c r="FC47" i="12"/>
  <c r="FB47" i="12"/>
  <c r="FA47" i="12"/>
  <c r="EZ47" i="12"/>
  <c r="EY47" i="12"/>
  <c r="EX47" i="12"/>
  <c r="EW47" i="12"/>
  <c r="EV47" i="12"/>
  <c r="FF32" i="12"/>
  <c r="FE32" i="12"/>
  <c r="FD32" i="12"/>
  <c r="FC32" i="12"/>
  <c r="FB32" i="12"/>
  <c r="FA32" i="12"/>
  <c r="EZ32" i="12"/>
  <c r="EY32" i="12"/>
  <c r="EX32" i="12"/>
  <c r="EW32" i="12"/>
  <c r="EV32" i="12"/>
  <c r="FF21" i="12"/>
  <c r="FE21" i="12"/>
  <c r="FD21" i="12"/>
  <c r="FC21" i="12"/>
  <c r="FB21" i="12"/>
  <c r="FA21" i="12"/>
  <c r="EZ21" i="12"/>
  <c r="EY21" i="12"/>
  <c r="EX21" i="12"/>
  <c r="EW21" i="12"/>
  <c r="EV21" i="12"/>
  <c r="EV6" i="12" s="1"/>
  <c r="FF8" i="12"/>
  <c r="FE8" i="12"/>
  <c r="FD8" i="12"/>
  <c r="FC8" i="12"/>
  <c r="FB8" i="12"/>
  <c r="FA8" i="12"/>
  <c r="EZ8" i="12"/>
  <c r="EY8" i="12"/>
  <c r="EY6" i="12" s="1"/>
  <c r="EX8" i="12"/>
  <c r="EW8" i="12"/>
  <c r="EV8" i="12"/>
  <c r="BJ21" i="12"/>
  <c r="BE21" i="12"/>
  <c r="BD21" i="12"/>
  <c r="BJ8" i="12"/>
  <c r="BI8" i="12"/>
  <c r="BH8" i="12"/>
  <c r="BE8" i="12"/>
  <c r="BD8" i="12"/>
  <c r="BD6" i="12" s="1"/>
  <c r="BJ1" i="12"/>
  <c r="AR1" i="12"/>
  <c r="AJ1" i="12"/>
  <c r="AF50" i="12"/>
  <c r="AE50" i="12"/>
  <c r="AE21" i="12"/>
  <c r="AF8" i="12"/>
  <c r="AF6" i="12"/>
  <c r="AE6" i="12"/>
  <c r="Y1" i="12"/>
  <c r="BA1" i="12"/>
  <c r="CE1" i="12"/>
  <c r="CH8" i="12"/>
  <c r="CQ8" i="12"/>
  <c r="CZ8" i="12"/>
  <c r="DI8" i="12"/>
  <c r="CI1" i="12" s="1"/>
  <c r="DR8" i="12"/>
  <c r="CN1" i="12"/>
  <c r="CW1" i="12"/>
  <c r="DF1" i="12"/>
  <c r="DO1" i="12"/>
  <c r="DX1" i="12"/>
  <c r="EL1" i="12"/>
  <c r="ER1" i="12"/>
  <c r="FF1" i="12"/>
  <c r="FR1" i="12"/>
  <c r="FZ1" i="12"/>
  <c r="GG1" i="12"/>
  <c r="GQ1" i="12"/>
  <c r="HD1" i="12"/>
  <c r="HK1" i="12"/>
  <c r="HR1" i="12"/>
  <c r="HY1" i="12"/>
  <c r="IF1" i="12"/>
  <c r="IM1" i="12"/>
  <c r="IT1" i="12"/>
  <c r="C21" i="12"/>
  <c r="C32" i="12"/>
  <c r="C47" i="12"/>
  <c r="C50" i="12"/>
  <c r="D8" i="12"/>
  <c r="D21" i="12"/>
  <c r="D32" i="12"/>
  <c r="D47" i="12"/>
  <c r="D50" i="12"/>
  <c r="E8" i="12"/>
  <c r="E21" i="12"/>
  <c r="E32" i="12"/>
  <c r="E6" i="12"/>
  <c r="E50" i="12"/>
  <c r="F8" i="12"/>
  <c r="F21" i="12"/>
  <c r="F32" i="12"/>
  <c r="F47" i="12"/>
  <c r="F50" i="12"/>
  <c r="G8" i="12"/>
  <c r="G21" i="12"/>
  <c r="G32" i="12"/>
  <c r="G50" i="12"/>
  <c r="H8" i="12"/>
  <c r="H21" i="12"/>
  <c r="H32" i="12"/>
  <c r="H47" i="12"/>
  <c r="H50" i="12"/>
  <c r="I8" i="12"/>
  <c r="I21" i="12"/>
  <c r="I32" i="12"/>
  <c r="I47" i="12"/>
  <c r="I50" i="12"/>
  <c r="J8" i="12"/>
  <c r="J21" i="12"/>
  <c r="J32" i="12"/>
  <c r="J47" i="12"/>
  <c r="J50" i="12"/>
  <c r="K8" i="12"/>
  <c r="K21" i="12"/>
  <c r="K32" i="12"/>
  <c r="K47" i="12"/>
  <c r="K50" i="12"/>
  <c r="P8" i="12"/>
  <c r="P21" i="12"/>
  <c r="P47" i="12"/>
  <c r="P50" i="12"/>
  <c r="Q8" i="12"/>
  <c r="Q21" i="12"/>
  <c r="Q47" i="12"/>
  <c r="Q50" i="12"/>
  <c r="R8" i="12"/>
  <c r="R21" i="12"/>
  <c r="R47" i="12"/>
  <c r="R50" i="12"/>
  <c r="S8" i="12"/>
  <c r="S21" i="12"/>
  <c r="S50" i="12"/>
  <c r="T8" i="12"/>
  <c r="T21" i="12"/>
  <c r="T47" i="12"/>
  <c r="T50" i="12"/>
  <c r="U8" i="12"/>
  <c r="U21" i="12"/>
  <c r="U50" i="12"/>
  <c r="V8" i="12"/>
  <c r="V21" i="12"/>
  <c r="V47" i="12"/>
  <c r="V50" i="12"/>
  <c r="W8" i="12"/>
  <c r="W21" i="12"/>
  <c r="W47" i="12"/>
  <c r="W50" i="12"/>
  <c r="X8" i="12"/>
  <c r="X21" i="12"/>
  <c r="X32" i="12"/>
  <c r="X47" i="12"/>
  <c r="Y8" i="12"/>
  <c r="Y21" i="12"/>
  <c r="Y47" i="12"/>
  <c r="Y50" i="12"/>
  <c r="AA8" i="12"/>
  <c r="AA21" i="12"/>
  <c r="AA50" i="12"/>
  <c r="AB8" i="12"/>
  <c r="AB21" i="12"/>
  <c r="AB50" i="12"/>
  <c r="AC21" i="12"/>
  <c r="AC50" i="12"/>
  <c r="AD21" i="12"/>
  <c r="AD50" i="12"/>
  <c r="AG21" i="12"/>
  <c r="AG50" i="12"/>
  <c r="AH21" i="12"/>
  <c r="AH50" i="12"/>
  <c r="AJ21" i="12"/>
  <c r="AL8" i="12"/>
  <c r="AL21" i="12"/>
  <c r="AL32" i="12"/>
  <c r="AL47" i="12"/>
  <c r="AL50" i="12"/>
  <c r="AM8" i="12"/>
  <c r="AM21" i="12"/>
  <c r="AM32" i="12"/>
  <c r="AM47" i="12"/>
  <c r="AM50" i="12"/>
  <c r="AN8" i="12"/>
  <c r="AN47" i="12"/>
  <c r="AN50" i="12"/>
  <c r="AO8" i="12"/>
  <c r="AO21" i="12"/>
  <c r="AO47" i="12"/>
  <c r="AO50" i="12"/>
  <c r="AP8" i="12"/>
  <c r="AP21" i="12"/>
  <c r="AP32" i="12"/>
  <c r="AP47" i="12"/>
  <c r="AP50" i="12"/>
  <c r="AQ8" i="12"/>
  <c r="AQ21" i="12"/>
  <c r="AQ32" i="12"/>
  <c r="AQ47" i="12"/>
  <c r="AQ50" i="12"/>
  <c r="AR8" i="12"/>
  <c r="AR32" i="12"/>
  <c r="AR47" i="12"/>
  <c r="AU8" i="12"/>
  <c r="AU50" i="12"/>
  <c r="AV8" i="12"/>
  <c r="AV50" i="12"/>
  <c r="AX8" i="12"/>
  <c r="AY8" i="12"/>
  <c r="AY50" i="12"/>
  <c r="AZ8" i="12"/>
  <c r="AZ50" i="12"/>
  <c r="BA8" i="12"/>
  <c r="BA50" i="12"/>
  <c r="BY8" i="12"/>
  <c r="BY21" i="12"/>
  <c r="BY32" i="12"/>
  <c r="BY47" i="12"/>
  <c r="BY50" i="12"/>
  <c r="BZ8" i="12"/>
  <c r="BZ21" i="12"/>
  <c r="BZ32" i="12"/>
  <c r="BZ47" i="12"/>
  <c r="BZ50" i="12"/>
  <c r="CA8" i="12"/>
  <c r="CA21" i="12"/>
  <c r="CA32" i="12"/>
  <c r="CA47" i="12"/>
  <c r="CA50" i="12"/>
  <c r="CB8" i="12"/>
  <c r="CB21" i="12"/>
  <c r="CB32" i="12"/>
  <c r="CB47" i="12"/>
  <c r="CB50" i="12"/>
  <c r="CC8" i="12"/>
  <c r="CC21" i="12"/>
  <c r="CC32" i="12"/>
  <c r="CC47" i="12"/>
  <c r="CC50" i="12"/>
  <c r="CD8" i="12"/>
  <c r="CD21" i="12"/>
  <c r="CD32" i="12"/>
  <c r="CD47" i="12"/>
  <c r="CD50" i="12"/>
  <c r="CE8" i="12"/>
  <c r="CE21" i="12"/>
  <c r="CE32" i="12"/>
  <c r="CE47" i="12"/>
  <c r="CE50" i="12"/>
  <c r="CH21" i="12"/>
  <c r="CH32" i="12"/>
  <c r="CH47" i="12"/>
  <c r="CH50" i="12"/>
  <c r="CI8" i="12"/>
  <c r="CI21" i="12"/>
  <c r="CI32" i="12"/>
  <c r="CJ8" i="12"/>
  <c r="CJ21" i="12"/>
  <c r="CJ32" i="12"/>
  <c r="CJ47" i="12"/>
  <c r="CK8" i="12"/>
  <c r="CK21" i="12"/>
  <c r="CK32" i="12"/>
  <c r="CL8" i="12"/>
  <c r="CL21" i="12"/>
  <c r="CL32" i="12"/>
  <c r="CL47" i="12"/>
  <c r="CL50" i="12"/>
  <c r="CM8" i="12"/>
  <c r="CM21" i="12"/>
  <c r="CM32" i="12"/>
  <c r="CM47" i="12"/>
  <c r="CM50" i="12"/>
  <c r="CN21" i="12"/>
  <c r="CN32" i="12"/>
  <c r="CN47" i="12"/>
  <c r="CN50" i="12"/>
  <c r="CQ21" i="12"/>
  <c r="CQ50" i="12"/>
  <c r="CU8" i="12"/>
  <c r="CU21" i="12"/>
  <c r="CV21" i="12"/>
  <c r="CV50" i="12"/>
  <c r="CW8" i="12"/>
  <c r="CW21" i="12"/>
  <c r="CZ21" i="12"/>
  <c r="CZ32" i="12"/>
  <c r="CZ47" i="12"/>
  <c r="DA8" i="12"/>
  <c r="DA21" i="12"/>
  <c r="DA32" i="12"/>
  <c r="DB8" i="12"/>
  <c r="DB21" i="12"/>
  <c r="DC8" i="12"/>
  <c r="DC21" i="12"/>
  <c r="DC32" i="12"/>
  <c r="DD8" i="12"/>
  <c r="DD21" i="12"/>
  <c r="DD32" i="12"/>
  <c r="DD47" i="12"/>
  <c r="DE8" i="12"/>
  <c r="DE21" i="12"/>
  <c r="DE32" i="12"/>
  <c r="DE47" i="12"/>
  <c r="DF8" i="12"/>
  <c r="DF21" i="12"/>
  <c r="DF32" i="12"/>
  <c r="DF47" i="12"/>
  <c r="DI21" i="12"/>
  <c r="DI32" i="12"/>
  <c r="DI47" i="12"/>
  <c r="DI50" i="12"/>
  <c r="DJ8" i="12"/>
  <c r="DJ21" i="12"/>
  <c r="DJ32" i="12"/>
  <c r="DK8" i="12"/>
  <c r="DK32" i="12"/>
  <c r="DK50" i="12"/>
  <c r="DL8" i="12"/>
  <c r="DL21" i="12"/>
  <c r="DL32" i="12"/>
  <c r="DL50" i="12"/>
  <c r="DM8" i="12"/>
  <c r="DM21" i="12"/>
  <c r="DM32" i="12"/>
  <c r="DM47" i="12"/>
  <c r="DM50" i="12"/>
  <c r="DN8" i="12"/>
  <c r="DN21" i="12"/>
  <c r="DN32" i="12"/>
  <c r="DN47" i="12"/>
  <c r="DN50" i="12"/>
  <c r="DO8" i="12"/>
  <c r="DO21" i="12"/>
  <c r="DO32" i="12"/>
  <c r="DO47" i="12"/>
  <c r="DO50" i="12"/>
  <c r="DR21" i="12"/>
  <c r="DR32" i="12"/>
  <c r="DR47" i="12"/>
  <c r="DR50" i="12"/>
  <c r="DS8" i="12"/>
  <c r="DS21" i="12"/>
  <c r="DS32" i="12"/>
  <c r="DS47" i="12"/>
  <c r="DS50" i="12"/>
  <c r="DT8" i="12"/>
  <c r="DT21" i="12"/>
  <c r="DT32" i="12"/>
  <c r="DT47" i="12"/>
  <c r="DT50" i="12"/>
  <c r="DU8" i="12"/>
  <c r="DU21" i="12"/>
  <c r="DU32" i="12"/>
  <c r="DU47" i="12"/>
  <c r="DU50" i="12"/>
  <c r="DV8" i="12"/>
  <c r="DV21" i="12"/>
  <c r="DV32" i="12"/>
  <c r="DV47" i="12"/>
  <c r="DV50" i="12"/>
  <c r="DW8" i="12"/>
  <c r="DW21" i="12"/>
  <c r="DW32" i="12"/>
  <c r="DW47" i="12"/>
  <c r="DW50" i="12"/>
  <c r="DX8" i="12"/>
  <c r="DX21" i="12"/>
  <c r="DX32" i="12"/>
  <c r="DX47" i="12"/>
  <c r="DX50" i="12"/>
  <c r="EI8" i="12"/>
  <c r="EI21" i="12"/>
  <c r="EI32" i="12"/>
  <c r="EI47" i="12"/>
  <c r="EI50" i="12"/>
  <c r="EJ8" i="12"/>
  <c r="EJ21" i="12"/>
  <c r="EJ32" i="12"/>
  <c r="EJ47" i="12"/>
  <c r="EJ50" i="12"/>
  <c r="EK8" i="12"/>
  <c r="EK21" i="12"/>
  <c r="EK32" i="12"/>
  <c r="EK47" i="12"/>
  <c r="EK50" i="12"/>
  <c r="EL8" i="12"/>
  <c r="EL21" i="12"/>
  <c r="EL32" i="12"/>
  <c r="EL47" i="12"/>
  <c r="EL50" i="12"/>
  <c r="EO8" i="12"/>
  <c r="EO32" i="12"/>
  <c r="EO50" i="12"/>
  <c r="EP32" i="12"/>
  <c r="EP50" i="12"/>
  <c r="EQ8" i="12"/>
  <c r="EQ32" i="12"/>
  <c r="EQ50" i="12"/>
  <c r="ER8" i="12"/>
  <c r="ER32" i="12"/>
  <c r="ER50" i="12"/>
  <c r="EU8" i="12"/>
  <c r="EU21" i="12"/>
  <c r="EU32" i="12"/>
  <c r="EU47" i="12"/>
  <c r="EU50" i="12"/>
  <c r="FI21" i="12"/>
  <c r="FU8" i="12"/>
  <c r="FU21" i="12"/>
  <c r="FU32" i="12"/>
  <c r="FU47" i="12"/>
  <c r="FU50" i="12"/>
  <c r="FV8" i="12"/>
  <c r="FV21" i="12"/>
  <c r="FV32" i="12"/>
  <c r="FV47" i="12"/>
  <c r="FV50" i="12"/>
  <c r="FW8" i="12"/>
  <c r="FW21" i="12"/>
  <c r="FW32" i="12"/>
  <c r="FW47" i="12"/>
  <c r="FW50" i="12"/>
  <c r="FX8" i="12"/>
  <c r="FX21" i="12"/>
  <c r="FX32" i="12"/>
  <c r="FX47" i="12"/>
  <c r="FX50" i="12"/>
  <c r="FY21" i="12"/>
  <c r="FY32" i="12"/>
  <c r="FY47" i="12"/>
  <c r="FZ21" i="12"/>
  <c r="FZ32" i="12"/>
  <c r="FZ47" i="12"/>
  <c r="GC8" i="12"/>
  <c r="GC21" i="12"/>
  <c r="GC32" i="12"/>
  <c r="GC50" i="12"/>
  <c r="GD8" i="12"/>
  <c r="GD21" i="12"/>
  <c r="GD32" i="12"/>
  <c r="GD50" i="12"/>
  <c r="GE8" i="12"/>
  <c r="GE21" i="12"/>
  <c r="GE32" i="12"/>
  <c r="GE50" i="12"/>
  <c r="GF8" i="12"/>
  <c r="GF21" i="12"/>
  <c r="GF32" i="12"/>
  <c r="GF50" i="12"/>
  <c r="GG8" i="12"/>
  <c r="GG21" i="12"/>
  <c r="GG32" i="12"/>
  <c r="GN8" i="12"/>
  <c r="GN21" i="12"/>
  <c r="GN50" i="12"/>
  <c r="GO8" i="12"/>
  <c r="GO21" i="12"/>
  <c r="GO50" i="12"/>
  <c r="GP21" i="12"/>
  <c r="GP50" i="12"/>
  <c r="GQ8" i="12"/>
  <c r="GQ21" i="12"/>
  <c r="GT8" i="12"/>
  <c r="GT21" i="12"/>
  <c r="GT32" i="12"/>
  <c r="GT47" i="12"/>
  <c r="GT50" i="12"/>
  <c r="GU8" i="12"/>
  <c r="GU21" i="12"/>
  <c r="GU32" i="12"/>
  <c r="GU47" i="12"/>
  <c r="GU50" i="12"/>
  <c r="GV8" i="12"/>
  <c r="GV21" i="12"/>
  <c r="GV32" i="12"/>
  <c r="GV47" i="12"/>
  <c r="GV50" i="12"/>
  <c r="GW8" i="12"/>
  <c r="GW21" i="12"/>
  <c r="GW32" i="12"/>
  <c r="GW47" i="12"/>
  <c r="GZ8" i="12"/>
  <c r="GZ21" i="12"/>
  <c r="GZ47" i="12"/>
  <c r="GZ50" i="12"/>
  <c r="HA8" i="12"/>
  <c r="HA21" i="12"/>
  <c r="HA47" i="12"/>
  <c r="HA50" i="12"/>
  <c r="HB8" i="12"/>
  <c r="HB21" i="12"/>
  <c r="HB47" i="12"/>
  <c r="HB50" i="12"/>
  <c r="HC47" i="12"/>
  <c r="HC50" i="12"/>
  <c r="HD8" i="12"/>
  <c r="HD21" i="12"/>
  <c r="HD47" i="12"/>
  <c r="HD50" i="12"/>
  <c r="HG8" i="12"/>
  <c r="HG21" i="12"/>
  <c r="HG32" i="12"/>
  <c r="HG47" i="12"/>
  <c r="HG50" i="12"/>
  <c r="HH8" i="12"/>
  <c r="HH21" i="12"/>
  <c r="HH32" i="12"/>
  <c r="HH47" i="12"/>
  <c r="HH50" i="12"/>
  <c r="HI8" i="12"/>
  <c r="HI21" i="12"/>
  <c r="HI32" i="12"/>
  <c r="HI47" i="12"/>
  <c r="HI50" i="12"/>
  <c r="HJ8" i="12"/>
  <c r="HJ21" i="12"/>
  <c r="HJ50" i="12"/>
  <c r="HK8" i="12"/>
  <c r="HK21" i="12"/>
  <c r="HK32" i="12"/>
  <c r="HK47" i="12"/>
  <c r="HN8" i="12"/>
  <c r="HN21" i="12"/>
  <c r="HO8" i="12"/>
  <c r="HO21" i="12"/>
  <c r="HP8" i="12"/>
  <c r="HP21" i="12"/>
  <c r="HR8" i="12"/>
  <c r="HR21" i="12"/>
  <c r="HU8" i="12"/>
  <c r="HU21" i="12"/>
  <c r="HV8" i="12"/>
  <c r="HV21" i="12"/>
  <c r="HW8" i="12"/>
  <c r="HW21" i="12"/>
  <c r="HY8" i="12"/>
  <c r="HY21" i="12"/>
  <c r="IB8" i="12"/>
  <c r="IB21" i="12"/>
  <c r="IC8" i="12"/>
  <c r="IC21" i="12"/>
  <c r="ID8" i="12"/>
  <c r="ID21" i="12"/>
  <c r="IF8" i="12"/>
  <c r="IF21" i="12"/>
  <c r="II8" i="12"/>
  <c r="II21" i="12"/>
  <c r="IJ8" i="12"/>
  <c r="IK8" i="12"/>
  <c r="IK21" i="12"/>
  <c r="IM8" i="12"/>
  <c r="IM21" i="12"/>
  <c r="IP8" i="12"/>
  <c r="IP21" i="12"/>
  <c r="IP32" i="12"/>
  <c r="IP47" i="12"/>
  <c r="IQ8" i="12"/>
  <c r="IQ21" i="12"/>
  <c r="IQ32" i="12"/>
  <c r="IQ47" i="12"/>
  <c r="IQ50" i="12"/>
  <c r="IR8" i="12"/>
  <c r="IR21" i="12"/>
  <c r="IR32" i="12"/>
  <c r="IR47" i="12"/>
  <c r="IR50" i="12"/>
  <c r="IS8" i="12"/>
  <c r="IS21" i="12"/>
  <c r="IS32" i="12"/>
  <c r="IS50" i="12"/>
  <c r="IT8" i="12"/>
  <c r="IT21" i="12"/>
  <c r="IT32" i="12"/>
  <c r="BD31" i="2"/>
  <c r="BD49" i="2"/>
  <c r="BP7" i="2"/>
  <c r="BP20" i="2"/>
  <c r="BP31" i="2"/>
  <c r="BP49" i="2"/>
  <c r="Z31" i="2"/>
  <c r="Z46" i="2"/>
  <c r="Z20" i="2"/>
  <c r="C31" i="2"/>
  <c r="C46" i="2"/>
  <c r="C7" i="2"/>
  <c r="C20" i="2"/>
  <c r="C49" i="2"/>
  <c r="AA46" i="2"/>
  <c r="AA7" i="2"/>
  <c r="AA20" i="2"/>
  <c r="B7" i="2"/>
  <c r="B20" i="2"/>
  <c r="GN49" i="2"/>
  <c r="GM49" i="2"/>
  <c r="GL49" i="2"/>
  <c r="GK49" i="2"/>
  <c r="GJ49" i="2"/>
  <c r="GI49" i="2"/>
  <c r="GH49" i="2"/>
  <c r="GG49" i="2"/>
  <c r="GF49" i="2"/>
  <c r="GE49" i="2"/>
  <c r="GD49" i="2"/>
  <c r="GC49" i="2"/>
  <c r="GB49" i="2"/>
  <c r="GA49" i="2"/>
  <c r="FZ49" i="2"/>
  <c r="FY49" i="2"/>
  <c r="FU49" i="2"/>
  <c r="FE49" i="2"/>
  <c r="FD49" i="2"/>
  <c r="ET49" i="2"/>
  <c r="ES49" i="2"/>
  <c r="EL49" i="2"/>
  <c r="EK49" i="2"/>
  <c r="EJ49" i="2"/>
  <c r="EI49" i="2"/>
  <c r="EH49" i="2"/>
  <c r="EG49" i="2"/>
  <c r="EF49" i="2"/>
  <c r="EE49" i="2"/>
  <c r="DV49" i="2"/>
  <c r="DU49" i="2"/>
  <c r="DT49" i="2"/>
  <c r="DS49" i="2"/>
  <c r="DR49" i="2"/>
  <c r="DQ49" i="2"/>
  <c r="DN49" i="2"/>
  <c r="DM49" i="2"/>
  <c r="DL49" i="2"/>
  <c r="DK49" i="2"/>
  <c r="DG49" i="2"/>
  <c r="CY49" i="2"/>
  <c r="CX49" i="2"/>
  <c r="CW49" i="2"/>
  <c r="CV49" i="2"/>
  <c r="CS49" i="2"/>
  <c r="CR49" i="2"/>
  <c r="CO49" i="2"/>
  <c r="CN49" i="2"/>
  <c r="CM49" i="2"/>
  <c r="CL49" i="2"/>
  <c r="CE49" i="2"/>
  <c r="CD49" i="2"/>
  <c r="BW49" i="2"/>
  <c r="BV49" i="2"/>
  <c r="BU49" i="2"/>
  <c r="BT49" i="2"/>
  <c r="BQ49" i="2"/>
  <c r="BO49" i="2"/>
  <c r="BN49" i="2"/>
  <c r="BM49" i="2"/>
  <c r="BL49" i="2"/>
  <c r="BG49" i="2"/>
  <c r="BF49" i="2"/>
  <c r="BE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GP46" i="2"/>
  <c r="GO46" i="2"/>
  <c r="GN46" i="2"/>
  <c r="GM46" i="2"/>
  <c r="GJ46" i="2"/>
  <c r="GI46" i="2"/>
  <c r="GH46" i="2"/>
  <c r="GG46" i="2"/>
  <c r="GF46" i="2"/>
  <c r="GE46" i="2"/>
  <c r="GD46" i="2"/>
  <c r="GC46" i="2"/>
  <c r="GB46" i="2"/>
  <c r="GA46" i="2"/>
  <c r="FZ46" i="2"/>
  <c r="FY46" i="2"/>
  <c r="EZ46" i="2"/>
  <c r="EY46" i="2"/>
  <c r="ET46" i="2"/>
  <c r="ES46" i="2"/>
  <c r="ER46" i="2"/>
  <c r="EQ46" i="2"/>
  <c r="EL46" i="2"/>
  <c r="EK46" i="2"/>
  <c r="EJ46" i="2"/>
  <c r="EI46" i="2"/>
  <c r="EF46" i="2"/>
  <c r="EE46" i="2"/>
  <c r="EB46" i="2"/>
  <c r="EA46" i="2"/>
  <c r="DR46" i="2"/>
  <c r="DQ46" i="2"/>
  <c r="DP46" i="2"/>
  <c r="DO46" i="2"/>
  <c r="DN46" i="2"/>
  <c r="DM46" i="2"/>
  <c r="DL46" i="2"/>
  <c r="DK46" i="2"/>
  <c r="DG46" i="2"/>
  <c r="DF46" i="2"/>
  <c r="CS46" i="2"/>
  <c r="CR46" i="2"/>
  <c r="CQ46" i="2"/>
  <c r="CP46" i="2"/>
  <c r="CO46" i="2"/>
  <c r="CN46" i="2"/>
  <c r="CM46" i="2"/>
  <c r="CL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GP31" i="2"/>
  <c r="GO31" i="2"/>
  <c r="GN31" i="2"/>
  <c r="GM31" i="2"/>
  <c r="GL31" i="2"/>
  <c r="GK31" i="2"/>
  <c r="GJ31" i="2"/>
  <c r="GI31" i="2"/>
  <c r="GH31" i="2"/>
  <c r="GG31" i="2"/>
  <c r="GF31" i="2"/>
  <c r="GE31" i="2"/>
  <c r="GD31" i="2"/>
  <c r="GC31" i="2"/>
  <c r="GB31" i="2"/>
  <c r="GA31" i="2"/>
  <c r="FZ31" i="2"/>
  <c r="FY31" i="2"/>
  <c r="FU31" i="2"/>
  <c r="FT31" i="2"/>
  <c r="FG31" i="2"/>
  <c r="FF31" i="2"/>
  <c r="FE31" i="2"/>
  <c r="FD31" i="2"/>
  <c r="EZ31" i="2"/>
  <c r="EY31" i="2"/>
  <c r="EX31" i="2"/>
  <c r="EW31" i="2"/>
  <c r="EV31" i="2"/>
  <c r="EU31" i="2"/>
  <c r="ET31" i="2"/>
  <c r="ES31" i="2"/>
  <c r="ER31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E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G31" i="2"/>
  <c r="DF31" i="2"/>
  <c r="DE31" i="2"/>
  <c r="DD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I31" i="2"/>
  <c r="CH31" i="2"/>
  <c r="CG31" i="2"/>
  <c r="CF31" i="2"/>
  <c r="CE31" i="2"/>
  <c r="CD31" i="2"/>
  <c r="CC31" i="2"/>
  <c r="CB31" i="2"/>
  <c r="CA31" i="2"/>
  <c r="BZ31" i="2"/>
  <c r="BZ5" i="2" s="1"/>
  <c r="BY31" i="2"/>
  <c r="BX31" i="2"/>
  <c r="BW31" i="2"/>
  <c r="BV31" i="2"/>
  <c r="BQ31" i="2"/>
  <c r="BO31" i="2"/>
  <c r="BN31" i="2"/>
  <c r="BM31" i="2"/>
  <c r="BL31" i="2"/>
  <c r="BK31" i="2"/>
  <c r="BJ31" i="2"/>
  <c r="BI31" i="2"/>
  <c r="BH31" i="2"/>
  <c r="BG31" i="2"/>
  <c r="BF31" i="2"/>
  <c r="BE31" i="2"/>
  <c r="BE5" i="2" s="1"/>
  <c r="AZ31" i="2"/>
  <c r="AY31" i="2"/>
  <c r="AV31" i="2"/>
  <c r="AU31" i="2"/>
  <c r="AT31" i="2"/>
  <c r="AS31" i="2"/>
  <c r="AR31" i="2"/>
  <c r="AQ31" i="2"/>
  <c r="AP31" i="2"/>
  <c r="AO31" i="2"/>
  <c r="AN31" i="2"/>
  <c r="AN5" i="2" s="1"/>
  <c r="AM31" i="2"/>
  <c r="AL31" i="2"/>
  <c r="AK31" i="2"/>
  <c r="AJ31" i="2"/>
  <c r="AI31" i="2"/>
  <c r="AH31" i="2"/>
  <c r="AG31" i="2"/>
  <c r="AF31" i="2"/>
  <c r="AE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GP20" i="2"/>
  <c r="GO20" i="2"/>
  <c r="GN20" i="2"/>
  <c r="GM20" i="2"/>
  <c r="GJ20" i="2"/>
  <c r="GI20" i="2"/>
  <c r="GH20" i="2"/>
  <c r="GG20" i="2"/>
  <c r="GF20" i="2"/>
  <c r="GE20" i="2"/>
  <c r="GD20" i="2"/>
  <c r="GC20" i="2"/>
  <c r="GB20" i="2"/>
  <c r="GA20" i="2"/>
  <c r="FZ20" i="2"/>
  <c r="FY20" i="2"/>
  <c r="EZ20" i="2"/>
  <c r="EY20" i="2"/>
  <c r="EX20" i="2"/>
  <c r="EW20" i="2"/>
  <c r="ET20" i="2"/>
  <c r="ES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G20" i="2"/>
  <c r="DF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I20" i="2"/>
  <c r="CH20" i="2"/>
  <c r="BQ20" i="2"/>
  <c r="BO20" i="2"/>
  <c r="BN20" i="2"/>
  <c r="BM20" i="2"/>
  <c r="BL20" i="2"/>
  <c r="BI20" i="2"/>
  <c r="BH20" i="2"/>
  <c r="BG20" i="2"/>
  <c r="BF20" i="2"/>
  <c r="AZ20" i="2"/>
  <c r="AY20" i="2"/>
  <c r="AV20" i="2"/>
  <c r="AU20" i="2"/>
  <c r="AT20" i="2"/>
  <c r="AS20" i="2"/>
  <c r="AR20" i="2"/>
  <c r="AQ20" i="2"/>
  <c r="AP20" i="2"/>
  <c r="AP5" i="2" s="1"/>
  <c r="AO20" i="2"/>
  <c r="AN20" i="2"/>
  <c r="AM20" i="2"/>
  <c r="AL20" i="2"/>
  <c r="AL5" i="2" s="1"/>
  <c r="AK20" i="2"/>
  <c r="AJ20" i="2"/>
  <c r="AI20" i="2"/>
  <c r="AH20" i="2"/>
  <c r="AG20" i="2"/>
  <c r="AF20" i="2"/>
  <c r="AE20" i="2"/>
  <c r="Y5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Z20" i="8"/>
  <c r="Z31" i="8"/>
  <c r="Z7" i="8"/>
  <c r="Z49" i="8"/>
  <c r="Y20" i="8"/>
  <c r="Y31" i="8"/>
  <c r="Y49" i="8"/>
  <c r="X46" i="8"/>
  <c r="X20" i="8"/>
  <c r="X31" i="8"/>
  <c r="X7" i="8"/>
  <c r="X49" i="8"/>
  <c r="W46" i="8"/>
  <c r="W20" i="8"/>
  <c r="W31" i="8"/>
  <c r="W7" i="8"/>
  <c r="W49" i="8"/>
  <c r="V20" i="8"/>
  <c r="V31" i="8"/>
  <c r="V7" i="8"/>
  <c r="U20" i="8"/>
  <c r="U31" i="8"/>
  <c r="U7" i="8"/>
  <c r="U49" i="8"/>
  <c r="T46" i="8"/>
  <c r="T20" i="8"/>
  <c r="T31" i="8"/>
  <c r="T7" i="8"/>
  <c r="S20" i="8"/>
  <c r="S31" i="8"/>
  <c r="S7" i="8"/>
  <c r="S49" i="8"/>
  <c r="R46" i="8"/>
  <c r="R20" i="8"/>
  <c r="R31" i="8"/>
  <c r="R7" i="8"/>
  <c r="R49" i="8"/>
  <c r="Q20" i="8"/>
  <c r="Q31" i="8"/>
  <c r="Q7" i="8"/>
  <c r="Q49" i="8"/>
  <c r="P46" i="8"/>
  <c r="P20" i="8"/>
  <c r="P31" i="8"/>
  <c r="P49" i="8"/>
  <c r="L46" i="8"/>
  <c r="L31" i="8"/>
  <c r="L7" i="8"/>
  <c r="L20" i="8"/>
  <c r="L49" i="8"/>
  <c r="K31" i="8"/>
  <c r="K20" i="8"/>
  <c r="K49" i="8"/>
  <c r="J7" i="8"/>
  <c r="J49" i="8"/>
  <c r="I46" i="8"/>
  <c r="I7" i="8"/>
  <c r="I20" i="8"/>
  <c r="I49" i="8"/>
  <c r="H46" i="8"/>
  <c r="H31" i="8"/>
  <c r="H7" i="8"/>
  <c r="H20" i="8"/>
  <c r="H49" i="8"/>
  <c r="G31" i="8"/>
  <c r="G7" i="8"/>
  <c r="G20" i="8"/>
  <c r="G49" i="8"/>
  <c r="F31" i="8"/>
  <c r="F20" i="8"/>
  <c r="E46" i="8"/>
  <c r="E31" i="8"/>
  <c r="E7" i="8"/>
  <c r="E20" i="8"/>
  <c r="E49" i="8"/>
  <c r="D46" i="8"/>
  <c r="D7" i="8"/>
  <c r="D20" i="8"/>
  <c r="D49" i="8"/>
  <c r="C46" i="8"/>
  <c r="C31" i="8"/>
  <c r="C7" i="8"/>
  <c r="C20" i="8"/>
  <c r="C49" i="8"/>
  <c r="B46" i="8"/>
  <c r="B7" i="8"/>
  <c r="B20" i="8"/>
  <c r="B49" i="8"/>
  <c r="GP7" i="2"/>
  <c r="GO7" i="2"/>
  <c r="GN7" i="2"/>
  <c r="GM7" i="2"/>
  <c r="GL7" i="2"/>
  <c r="GK7" i="2"/>
  <c r="GJ7" i="2"/>
  <c r="GI7" i="2"/>
  <c r="GH7" i="2"/>
  <c r="GG7" i="2"/>
  <c r="GF7" i="2"/>
  <c r="GE7" i="2"/>
  <c r="GD7" i="2"/>
  <c r="GC7" i="2"/>
  <c r="GB7" i="2"/>
  <c r="GA7" i="2"/>
  <c r="FZ7" i="2"/>
  <c r="FY7" i="2"/>
  <c r="FU7" i="2"/>
  <c r="FT7" i="2"/>
  <c r="FS7" i="2"/>
  <c r="FS5" i="2" s="1"/>
  <c r="FR7" i="2"/>
  <c r="FQ7" i="2"/>
  <c r="FP7" i="2"/>
  <c r="FO7" i="2"/>
  <c r="FO5" i="2" s="1"/>
  <c r="FN7" i="2"/>
  <c r="FM7" i="2"/>
  <c r="FM5" i="2" s="1"/>
  <c r="FL7" i="2"/>
  <c r="FK7" i="2"/>
  <c r="FJ7" i="2"/>
  <c r="FI5" i="2"/>
  <c r="FG7" i="2"/>
  <c r="FF7" i="2"/>
  <c r="EZ7" i="2"/>
  <c r="EY7" i="2"/>
  <c r="EX7" i="2"/>
  <c r="EW7" i="2"/>
  <c r="EV7" i="2"/>
  <c r="EU7" i="2"/>
  <c r="ET7" i="2"/>
  <c r="ES7" i="2"/>
  <c r="ER7" i="2"/>
  <c r="EQ7" i="2"/>
  <c r="EP7" i="2"/>
  <c r="EO7" i="2"/>
  <c r="EN7" i="2"/>
  <c r="EM7" i="2"/>
  <c r="EL7" i="2"/>
  <c r="EK7" i="2"/>
  <c r="EJ7" i="2"/>
  <c r="EI7" i="2"/>
  <c r="EH7" i="2"/>
  <c r="EG7" i="2"/>
  <c r="EF7" i="2"/>
  <c r="EE7" i="2"/>
  <c r="EB7" i="2"/>
  <c r="EA7" i="2"/>
  <c r="DZ7" i="2"/>
  <c r="DY7" i="2"/>
  <c r="DX7" i="2"/>
  <c r="DX5" i="2" s="1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I7" i="2"/>
  <c r="CH7" i="2"/>
  <c r="CF5" i="2"/>
  <c r="CE7" i="2"/>
  <c r="CD7" i="2"/>
  <c r="CD5" i="2" s="1"/>
  <c r="CA7" i="2"/>
  <c r="BZ7" i="2"/>
  <c r="BY7" i="2"/>
  <c r="BX7" i="2"/>
  <c r="BX5" i="2" s="1"/>
  <c r="BW7" i="2"/>
  <c r="BV7" i="2"/>
  <c r="BV5" i="2" s="1"/>
  <c r="BT5" i="2"/>
  <c r="BQ7" i="2"/>
  <c r="BO7" i="2"/>
  <c r="BN7" i="2"/>
  <c r="BM5" i="2"/>
  <c r="BK7" i="2"/>
  <c r="BK5" i="2" s="1"/>
  <c r="BJ7" i="2"/>
  <c r="BI5" i="2"/>
  <c r="BG7" i="2"/>
  <c r="BG5" i="2" s="1"/>
  <c r="BF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FQ5" i="2"/>
  <c r="FK5" i="2"/>
  <c r="FG5" i="2"/>
  <c r="FE5" i="2"/>
  <c r="DW5" i="2"/>
  <c r="DT5" i="2"/>
  <c r="CN5" i="2"/>
  <c r="AJ5" i="2"/>
  <c r="GP1" i="2"/>
  <c r="FV1" i="2"/>
  <c r="FA1" i="2"/>
  <c r="EP1" i="2"/>
  <c r="EB1" i="2"/>
  <c r="DH1" i="2"/>
  <c r="CW1" i="2"/>
  <c r="CI1" i="2"/>
  <c r="BQ1" i="2"/>
  <c r="BA1" i="2"/>
  <c r="FN6" i="12"/>
  <c r="FR6" i="12"/>
  <c r="DA6" i="12"/>
  <c r="DK6" i="12"/>
  <c r="AX6" i="12"/>
  <c r="S6" i="12"/>
  <c r="BS6" i="12"/>
  <c r="CQ6" i="12"/>
  <c r="AM6" i="12"/>
  <c r="AG6" i="12"/>
  <c r="AA6" i="12"/>
  <c r="F6" i="12"/>
  <c r="GO6" i="12"/>
  <c r="EB49" i="2"/>
  <c r="AZ49" i="2"/>
  <c r="Z49" i="2"/>
  <c r="FE50" i="12"/>
  <c r="X50" i="12"/>
  <c r="L50" i="12"/>
  <c r="GN6" i="12" l="1"/>
  <c r="GD6" i="12"/>
  <c r="FI6" i="12"/>
  <c r="CU6" i="12"/>
  <c r="AY6" i="12"/>
  <c r="AU6" i="12"/>
  <c r="AN6" i="12"/>
  <c r="AJ6" i="12"/>
  <c r="AC6" i="12"/>
  <c r="R6" i="12"/>
  <c r="HK50" i="12"/>
  <c r="HK6" i="12" s="1"/>
  <c r="GF6" i="12"/>
  <c r="FK6" i="12"/>
  <c r="FM6" i="12"/>
  <c r="DE6" i="12"/>
  <c r="BZ6" i="12"/>
  <c r="CV6" i="12"/>
  <c r="AZ6" i="12"/>
  <c r="AV6" i="12"/>
  <c r="FZ5" i="2"/>
  <c r="EX5" i="2"/>
  <c r="GJ5" i="2"/>
  <c r="DO5" i="2"/>
  <c r="DQ5" i="2"/>
  <c r="DU5" i="2"/>
  <c r="CB5" i="2"/>
  <c r="F5" i="2"/>
  <c r="M5" i="2"/>
  <c r="CJ6" i="12"/>
  <c r="DL6" i="12"/>
  <c r="EZ6" i="12"/>
  <c r="FD6" i="12"/>
  <c r="FV6" i="12"/>
  <c r="GF5" i="2"/>
  <c r="EL5" i="2"/>
  <c r="DP5" i="2"/>
  <c r="DC5" i="2"/>
  <c r="DE5" i="2"/>
  <c r="BU5" i="2"/>
  <c r="AT5" i="2"/>
  <c r="AF5" i="2"/>
  <c r="AR5" i="2"/>
  <c r="AV5" i="2"/>
  <c r="E5" i="2"/>
  <c r="S5" i="2"/>
  <c r="B5" i="2"/>
  <c r="GE6" i="12"/>
  <c r="GC6" i="12"/>
  <c r="FZ6" i="12"/>
  <c r="FW6" i="12"/>
  <c r="FJ6" i="12"/>
  <c r="CZ6" i="12"/>
  <c r="DB6" i="12"/>
  <c r="CC6" i="12"/>
  <c r="BP6" i="12"/>
  <c r="AQ6" i="12"/>
  <c r="AH6" i="12"/>
  <c r="AD6" i="12"/>
  <c r="AB6" i="12"/>
  <c r="V6" i="12"/>
  <c r="J6" i="12"/>
  <c r="K6" i="12"/>
  <c r="C6" i="12"/>
  <c r="EH5" i="2"/>
  <c r="ET5" i="2"/>
  <c r="V5" i="2"/>
  <c r="R5" i="2"/>
  <c r="GP5" i="2"/>
  <c r="GP6" i="2" s="1"/>
  <c r="GN5" i="2"/>
  <c r="GC5" i="2"/>
  <c r="GG5" i="2"/>
  <c r="GI5" i="2"/>
  <c r="GK5" i="2"/>
  <c r="GH5" i="2"/>
  <c r="GL5" i="2"/>
  <c r="FD5" i="2"/>
  <c r="FF5" i="2"/>
  <c r="FH5" i="2"/>
  <c r="FJ5" i="2"/>
  <c r="FL5" i="2"/>
  <c r="FP5" i="2"/>
  <c r="FR5" i="2"/>
  <c r="FN5" i="2"/>
  <c r="EJ5" i="2"/>
  <c r="EN5" i="2"/>
  <c r="ER5" i="2"/>
  <c r="DN5" i="2"/>
  <c r="DR5" i="2"/>
  <c r="DV5" i="2"/>
  <c r="DZ5" i="2"/>
  <c r="DK5" i="2"/>
  <c r="DM5" i="2"/>
  <c r="DS5" i="2"/>
  <c r="DY5" i="2"/>
  <c r="CQ5" i="2"/>
  <c r="CY5" i="2"/>
  <c r="CL5" i="2"/>
  <c r="CR5" i="2"/>
  <c r="CT5" i="2"/>
  <c r="CZ5" i="2"/>
  <c r="DB5" i="2"/>
  <c r="DD5" i="2"/>
  <c r="CV5" i="2"/>
  <c r="BW5" i="2"/>
  <c r="BY5" i="2"/>
  <c r="CA5" i="2"/>
  <c r="CC5" i="2"/>
  <c r="CE5" i="2"/>
  <c r="CG5" i="2"/>
  <c r="BO5" i="2"/>
  <c r="BF5" i="2"/>
  <c r="BH5" i="2"/>
  <c r="BJ5" i="2"/>
  <c r="BL5" i="2"/>
  <c r="BN5" i="2"/>
  <c r="AH5" i="2"/>
  <c r="AZ5" i="2"/>
  <c r="AZ6" i="2" s="1"/>
  <c r="AE5" i="2"/>
  <c r="AG5" i="2"/>
  <c r="AI5" i="2"/>
  <c r="AK5" i="2"/>
  <c r="AW5" i="2"/>
  <c r="X5" i="2"/>
  <c r="K5" i="2"/>
  <c r="O5" i="2"/>
  <c r="W5" i="2"/>
  <c r="D5" i="2"/>
  <c r="N5" i="2"/>
  <c r="F49" i="8"/>
  <c r="FX6" i="12"/>
  <c r="FB6" i="12"/>
  <c r="FF6" i="12"/>
  <c r="DM6" i="12"/>
  <c r="DI6" i="12"/>
  <c r="DD6" i="12"/>
  <c r="DC6" i="12"/>
  <c r="CA6" i="12"/>
  <c r="BY6" i="12"/>
  <c r="BT6" i="12"/>
  <c r="BE6" i="12"/>
  <c r="BI6" i="12"/>
  <c r="AO6" i="12"/>
  <c r="Y6" i="12"/>
  <c r="P6" i="12"/>
  <c r="H6" i="12"/>
  <c r="D6" i="12"/>
  <c r="GG50" i="12"/>
  <c r="FU6" i="12"/>
  <c r="DN6" i="12"/>
  <c r="DJ6" i="12"/>
  <c r="CD6" i="12"/>
  <c r="CB6" i="12"/>
  <c r="U6" i="12"/>
  <c r="I6" i="12"/>
  <c r="G6" i="12"/>
  <c r="AP6" i="12"/>
  <c r="AL6" i="12"/>
  <c r="W6" i="12"/>
  <c r="Q6" i="12"/>
  <c r="AU5" i="2"/>
  <c r="GB5" i="2"/>
  <c r="FC6" i="12"/>
  <c r="AX5" i="2"/>
  <c r="U5" i="2"/>
  <c r="Q5" i="2"/>
  <c r="I5" i="2"/>
  <c r="G5" i="2"/>
  <c r="FA6" i="12"/>
  <c r="EW6" i="12"/>
  <c r="FE6" i="12"/>
  <c r="EU5" i="2"/>
  <c r="EV5" i="2"/>
  <c r="ES5" i="2"/>
  <c r="EP5" i="2"/>
  <c r="EG5" i="2"/>
  <c r="EF5" i="2"/>
  <c r="DA5" i="2"/>
  <c r="CW5" i="2"/>
  <c r="CS5" i="2"/>
  <c r="CO5" i="2"/>
  <c r="AS5" i="2"/>
  <c r="J5" i="2"/>
  <c r="GO5" i="2"/>
  <c r="GO6" i="2" s="1"/>
  <c r="FU5" i="2"/>
  <c r="FS6" i="2" s="1"/>
  <c r="EZ5" i="2"/>
  <c r="EE5" i="2"/>
  <c r="EK5" i="2"/>
  <c r="EM5" i="2"/>
  <c r="EW5" i="2"/>
  <c r="EB5" i="2"/>
  <c r="EA5" i="2"/>
  <c r="EA6" i="2" s="1"/>
  <c r="DG5" i="2"/>
  <c r="DF5" i="2"/>
  <c r="DF6" i="2" s="1"/>
  <c r="CH5" i="2"/>
  <c r="CH6" i="2" s="1"/>
  <c r="BQ5" i="2"/>
  <c r="BK6" i="2" s="1"/>
  <c r="AY5" i="2"/>
  <c r="AA5" i="2"/>
  <c r="Z5" i="2"/>
  <c r="H5" i="2"/>
  <c r="L5" i="2"/>
  <c r="P5" i="2"/>
  <c r="IM6" i="12"/>
  <c r="GG6" i="12"/>
  <c r="FQ6" i="12"/>
  <c r="DO6" i="12"/>
  <c r="DF6" i="12"/>
  <c r="CW6" i="12"/>
  <c r="CE6" i="12"/>
  <c r="BJ6" i="12"/>
  <c r="BA6" i="12"/>
  <c r="AR6" i="12"/>
  <c r="AI6" i="12"/>
  <c r="X6" i="12"/>
  <c r="L6" i="12"/>
  <c r="B6" i="12"/>
  <c r="CI5" i="2"/>
  <c r="CM5" i="2"/>
  <c r="CU5" i="2"/>
  <c r="DL5" i="2"/>
  <c r="GD5" i="2"/>
  <c r="C5" i="8"/>
  <c r="E5" i="8"/>
  <c r="G5" i="8"/>
  <c r="I5" i="8"/>
  <c r="K5" i="8"/>
  <c r="R5" i="8"/>
  <c r="T5" i="8"/>
  <c r="V5" i="8"/>
  <c r="X5" i="8"/>
  <c r="HV6" i="12"/>
  <c r="HR6" i="12"/>
  <c r="HP6" i="12"/>
  <c r="HN6" i="12"/>
  <c r="GV6" i="12"/>
  <c r="GT6" i="12"/>
  <c r="B5" i="8"/>
  <c r="D5" i="8"/>
  <c r="H5" i="8"/>
  <c r="J5" i="8"/>
  <c r="L5" i="8"/>
  <c r="Q5" i="8"/>
  <c r="S5" i="8"/>
  <c r="U5" i="8"/>
  <c r="W5" i="8"/>
  <c r="Y5" i="8"/>
  <c r="BD5" i="2"/>
  <c r="IS6" i="12"/>
  <c r="IQ6" i="12"/>
  <c r="IJ6" i="12"/>
  <c r="IF6" i="12"/>
  <c r="ID6" i="12"/>
  <c r="IB6" i="12"/>
  <c r="HJ6" i="12"/>
  <c r="HH6" i="12"/>
  <c r="HD6" i="12"/>
  <c r="HB6" i="12"/>
  <c r="GZ6" i="12"/>
  <c r="GP6" i="12"/>
  <c r="ER6" i="12"/>
  <c r="EP6" i="12"/>
  <c r="T5" i="2"/>
  <c r="T6" i="2" s="1"/>
  <c r="AM5" i="2"/>
  <c r="AO5" i="2"/>
  <c r="AQ5" i="2"/>
  <c r="CP5" i="2"/>
  <c r="CX5" i="2"/>
  <c r="EI5" i="2"/>
  <c r="EO5" i="2"/>
  <c r="EQ5" i="2"/>
  <c r="EY5" i="2"/>
  <c r="FY5" i="2"/>
  <c r="GA5" i="2"/>
  <c r="GE5" i="2"/>
  <c r="GM5" i="2"/>
  <c r="C5" i="2"/>
  <c r="BP5" i="2"/>
  <c r="IT6" i="12"/>
  <c r="IR6" i="12"/>
  <c r="IP6" i="12"/>
  <c r="IK6" i="12"/>
  <c r="II6" i="12"/>
  <c r="IC6" i="12"/>
  <c r="HY6" i="12"/>
  <c r="HW6" i="12"/>
  <c r="HU6" i="12"/>
  <c r="HO6" i="12"/>
  <c r="HI6" i="12"/>
  <c r="HG6" i="12"/>
  <c r="HA6" i="12"/>
  <c r="GW6" i="12"/>
  <c r="GU6" i="12"/>
  <c r="GQ6" i="12"/>
  <c r="EU6" i="12"/>
  <c r="EQ6" i="12"/>
  <c r="EO6" i="12"/>
  <c r="EK6" i="12"/>
  <c r="EI6" i="12"/>
  <c r="DW6" i="12"/>
  <c r="DU6" i="12"/>
  <c r="DS6" i="12"/>
  <c r="CM6" i="12"/>
  <c r="CK6" i="12"/>
  <c r="CI6" i="12"/>
  <c r="T6" i="12"/>
  <c r="BH6" i="12"/>
  <c r="EX6" i="12"/>
  <c r="FT49" i="2"/>
  <c r="FT5" i="2" s="1"/>
  <c r="EL6" i="12"/>
  <c r="EJ6" i="12"/>
  <c r="DX6" i="12"/>
  <c r="DV6" i="12"/>
  <c r="DT6" i="12"/>
  <c r="DR6" i="12"/>
  <c r="CN6" i="12"/>
  <c r="CL6" i="12"/>
  <c r="CH6" i="12"/>
  <c r="BU6" i="12"/>
  <c r="Z5" i="8"/>
  <c r="GH6" i="2" l="1"/>
  <c r="E6" i="2"/>
  <c r="FE6" i="2"/>
  <c r="ER6" i="2"/>
  <c r="DV6" i="2"/>
  <c r="R6" i="2"/>
  <c r="CQ6" i="2"/>
  <c r="AJ6" i="2"/>
  <c r="GD6" i="2"/>
  <c r="GN6" i="2"/>
  <c r="GJ6" i="2"/>
  <c r="GL6" i="2"/>
  <c r="GB6" i="2"/>
  <c r="GF6" i="2"/>
  <c r="FZ6" i="2"/>
  <c r="FO6" i="2"/>
  <c r="FK6" i="2"/>
  <c r="FQ6" i="2"/>
  <c r="FM6" i="2"/>
  <c r="FG6" i="2"/>
  <c r="FI6" i="2"/>
  <c r="FU6" i="2"/>
  <c r="CD6" i="2"/>
  <c r="BI6" i="2"/>
  <c r="BO6" i="2"/>
  <c r="BG6" i="2"/>
  <c r="AE6" i="2"/>
  <c r="AP6" i="2"/>
  <c r="AX6" i="2"/>
  <c r="AT6" i="2"/>
  <c r="AH6" i="2"/>
  <c r="AF6" i="2"/>
  <c r="AN6" i="2"/>
  <c r="AL6" i="2"/>
  <c r="AR6" i="2"/>
  <c r="AV6" i="2"/>
  <c r="DT6" i="2"/>
  <c r="GA6" i="2"/>
  <c r="GM6" i="2"/>
  <c r="EP6" i="2"/>
  <c r="DR6" i="2"/>
  <c r="DX6" i="2"/>
  <c r="DS6" i="2"/>
  <c r="DQ6" i="2"/>
  <c r="DW6" i="2"/>
  <c r="DU6" i="2"/>
  <c r="DM6" i="2"/>
  <c r="DO6" i="2"/>
  <c r="DY6" i="2"/>
  <c r="DK6" i="2"/>
  <c r="DG6" i="2"/>
  <c r="CT6" i="2"/>
  <c r="CX6" i="2"/>
  <c r="DB6" i="2"/>
  <c r="CL6" i="2"/>
  <c r="AO6" i="2"/>
  <c r="N6" i="2"/>
  <c r="F6" i="2"/>
  <c r="P6" i="2"/>
  <c r="Z6" i="2"/>
  <c r="L6" i="2"/>
  <c r="H6" i="2"/>
  <c r="X6" i="2"/>
  <c r="B6" i="2"/>
  <c r="D6" i="2"/>
  <c r="V6" i="2"/>
  <c r="J6" i="2"/>
  <c r="GE6" i="2"/>
  <c r="FY6" i="2"/>
  <c r="GK6" i="2"/>
  <c r="GG6" i="2"/>
  <c r="GI6" i="2"/>
  <c r="GC6" i="2"/>
  <c r="EH6" i="2"/>
  <c r="EJ6" i="2"/>
  <c r="EN6" i="2"/>
  <c r="EV6" i="2"/>
  <c r="EF6" i="2"/>
  <c r="ET6" i="2"/>
  <c r="EX6" i="2"/>
  <c r="EL6" i="2"/>
  <c r="EZ6" i="2"/>
  <c r="DP6" i="2"/>
  <c r="EB6" i="2"/>
  <c r="DL6" i="2"/>
  <c r="DZ6" i="2"/>
  <c r="DN6" i="2"/>
  <c r="CU6" i="2"/>
  <c r="DA6" i="2"/>
  <c r="DE6" i="2"/>
  <c r="CS6" i="2"/>
  <c r="CM6" i="2"/>
  <c r="CO6" i="2"/>
  <c r="CY6" i="2"/>
  <c r="CW6" i="2"/>
  <c r="DC6" i="2"/>
  <c r="CP6" i="2"/>
  <c r="DD6" i="2"/>
  <c r="CZ6" i="2"/>
  <c r="CR6" i="2"/>
  <c r="CN6" i="2"/>
  <c r="CV6" i="2"/>
  <c r="BV6" i="2"/>
  <c r="BZ6" i="2"/>
  <c r="BT6" i="2"/>
  <c r="CB6" i="2"/>
  <c r="BX6" i="2"/>
  <c r="CF6" i="2"/>
  <c r="BM6" i="2"/>
  <c r="BE6" i="2"/>
  <c r="BQ6" i="2"/>
  <c r="AU6" i="2"/>
  <c r="AK6" i="2"/>
  <c r="AG6" i="2"/>
  <c r="AQ6" i="2"/>
  <c r="AM6" i="2"/>
  <c r="AS6" i="2"/>
  <c r="AY6" i="2"/>
  <c r="AW6" i="2"/>
  <c r="AI6" i="2"/>
  <c r="S6" i="2"/>
  <c r="AA6" i="2"/>
  <c r="O6" i="2"/>
  <c r="W6" i="2"/>
  <c r="I6" i="2"/>
  <c r="G6" i="2"/>
  <c r="M6" i="2"/>
  <c r="Q6" i="2"/>
  <c r="C6" i="2"/>
  <c r="Y6" i="2"/>
  <c r="U6" i="2"/>
  <c r="K6" i="2"/>
  <c r="FT6" i="2"/>
  <c r="FN6" i="2"/>
  <c r="FF6" i="2"/>
  <c r="FJ6" i="2"/>
  <c r="FP6" i="2"/>
  <c r="FD6" i="2"/>
  <c r="FH6" i="2"/>
  <c r="FL6" i="2"/>
  <c r="FR6" i="2"/>
  <c r="EY6" i="2"/>
  <c r="EG6" i="2"/>
  <c r="EO6" i="2"/>
  <c r="BW6" i="2"/>
  <c r="CA6" i="2"/>
  <c r="CG6" i="2"/>
  <c r="CE6" i="2"/>
  <c r="CI6" i="2"/>
  <c r="BY6" i="2"/>
  <c r="CC6" i="2"/>
  <c r="EM6" i="2"/>
  <c r="EE6" i="2"/>
  <c r="EU6" i="2"/>
  <c r="BU6" i="2"/>
  <c r="BL6" i="2"/>
  <c r="BH6" i="2"/>
  <c r="BF6" i="2"/>
  <c r="BN6" i="2"/>
  <c r="BP6" i="2"/>
  <c r="BJ6" i="2"/>
  <c r="EQ6" i="2"/>
  <c r="EI6" i="2"/>
  <c r="BD6" i="2"/>
  <c r="EW6" i="2"/>
  <c r="EK6" i="2"/>
  <c r="ES6" i="2"/>
  <c r="FY8" i="12"/>
  <c r="FY6" i="12" s="1"/>
  <c r="F7" i="8"/>
  <c r="F5" i="8" s="1"/>
  <c r="P7" i="8"/>
  <c r="P5" i="8" s="1"/>
</calcChain>
</file>

<file path=xl/sharedStrings.xml><?xml version="1.0" encoding="utf-8"?>
<sst xmlns="http://schemas.openxmlformats.org/spreadsheetml/2006/main" count="2939" uniqueCount="272">
  <si>
    <t>１ 肉 用 牛　（ 合 計 ）</t>
  </si>
  <si>
    <t>　 肉 用 牛　（経営タイプ別)</t>
  </si>
  <si>
    <t>２ 乳 用 牛</t>
  </si>
  <si>
    <t>３ 豚（合計）</t>
  </si>
  <si>
    <t xml:space="preserve"> 　豚（ランドレース）</t>
  </si>
  <si>
    <t xml:space="preserve"> 　豚（ハンプシャー）</t>
  </si>
  <si>
    <t xml:space="preserve"> 　豚（大ヨークシャー）</t>
  </si>
  <si>
    <t xml:space="preserve"> 　豚（デュロック）</t>
  </si>
  <si>
    <t xml:space="preserve"> 　豚（その他雑種）</t>
  </si>
  <si>
    <t xml:space="preserve"> 　豚（経営タイプ別）</t>
  </si>
  <si>
    <t>４ 採 卵 鶏</t>
  </si>
  <si>
    <t>５ ブロイラー</t>
  </si>
  <si>
    <t>６ 山　羊</t>
  </si>
  <si>
    <t>７ 乳用山羊</t>
  </si>
  <si>
    <t>区分</t>
  </si>
  <si>
    <t>飼 養</t>
  </si>
  <si>
    <t>繁 　  殖  　用</t>
  </si>
  <si>
    <t>子 牛</t>
  </si>
  <si>
    <t>生 産</t>
  </si>
  <si>
    <t>肉　　豚</t>
  </si>
  <si>
    <t>繁　　殖　　用</t>
  </si>
  <si>
    <t>出荷量（１～12月）</t>
  </si>
  <si>
    <t>繁  殖　用</t>
  </si>
  <si>
    <t>肉　　用</t>
  </si>
  <si>
    <t>飼　養</t>
  </si>
  <si>
    <t>状　　　況</t>
  </si>
  <si>
    <t>計　　　画</t>
  </si>
  <si>
    <t>計</t>
  </si>
  <si>
    <t>繁殖経営</t>
  </si>
  <si>
    <t>一貫経営</t>
  </si>
  <si>
    <t>肥育経営</t>
  </si>
  <si>
    <t>飼養頭数</t>
  </si>
  <si>
    <t>母付子豚</t>
  </si>
  <si>
    <t>ひ　な</t>
  </si>
  <si>
    <t>出 荷</t>
  </si>
  <si>
    <t>成 雌</t>
  </si>
  <si>
    <t>成 雄</t>
  </si>
  <si>
    <t>子 馬</t>
  </si>
  <si>
    <t>成　雌</t>
  </si>
  <si>
    <t>成　雄</t>
  </si>
  <si>
    <t>子　兎</t>
  </si>
  <si>
    <t>市町村名</t>
  </si>
  <si>
    <t>戸 数</t>
  </si>
  <si>
    <t>経産</t>
  </si>
  <si>
    <t>未経産</t>
  </si>
  <si>
    <t>雄</t>
  </si>
  <si>
    <t>雌</t>
  </si>
  <si>
    <t>頭 数</t>
  </si>
  <si>
    <t>繁殖用雌牛</t>
  </si>
  <si>
    <t>肥育牛</t>
  </si>
  <si>
    <t>子取用雌豚</t>
  </si>
  <si>
    <t>肥育豚</t>
  </si>
  <si>
    <t>羽 数</t>
  </si>
  <si>
    <t>回 数</t>
  </si>
  <si>
    <t>戸　数</t>
  </si>
  <si>
    <t>件　　数</t>
  </si>
  <si>
    <t>群　　数</t>
  </si>
  <si>
    <t>合　計</t>
  </si>
  <si>
    <t>北部地区</t>
  </si>
  <si>
    <t>国 頭 村</t>
  </si>
  <si>
    <t>大宜味村</t>
  </si>
  <si>
    <t>東    村</t>
  </si>
  <si>
    <t>名 護 市</t>
  </si>
  <si>
    <t>今帰仁村</t>
  </si>
  <si>
    <t>本 部 町</t>
  </si>
  <si>
    <t>恩 納 村</t>
  </si>
  <si>
    <t>宜野座村</t>
  </si>
  <si>
    <t>金 武 町</t>
  </si>
  <si>
    <t>伊 江 村</t>
  </si>
  <si>
    <t>伊平屋村</t>
  </si>
  <si>
    <t>伊是名村</t>
  </si>
  <si>
    <t>中部地区</t>
  </si>
  <si>
    <t>沖 縄 市</t>
  </si>
  <si>
    <t>読 谷 村</t>
  </si>
  <si>
    <t>嘉手納町</t>
  </si>
  <si>
    <t>北 谷 町</t>
  </si>
  <si>
    <t>北中城村</t>
  </si>
  <si>
    <t>中 城 村</t>
  </si>
  <si>
    <t>宜野湾市</t>
  </si>
  <si>
    <t>西 原 町</t>
  </si>
  <si>
    <t>浦 添 市</t>
  </si>
  <si>
    <t>南部地区</t>
  </si>
  <si>
    <t>那 覇 市</t>
  </si>
  <si>
    <t>糸 満 市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</si>
  <si>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</si>
  <si>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</si>
  <si>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</si>
  <si>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</si>
  <si>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</si>
  <si>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</si>
  <si>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</si>
  <si>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</si>
  <si>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宮古地区</t>
  </si>
  <si>
    <t>多良間村</t>
  </si>
  <si>
    <t>八重山地区</t>
  </si>
  <si>
    <t>与那国町</t>
  </si>
  <si>
    <t>　 乳　用　牛　（規模別）</t>
  </si>
  <si>
    <t>　 豚（規模別　母付子豚を除く）</t>
  </si>
  <si>
    <t>　 豚（規模別　子取り用雌豚）</t>
  </si>
  <si>
    <t xml:space="preserve"> 採卵鶏（規模別　ひなも含む）</t>
  </si>
  <si>
    <t>　 ブロイラー（規模別）</t>
  </si>
  <si>
    <t>1</t>
  </si>
  <si>
    <t>2,000</t>
  </si>
  <si>
    <t>5,000</t>
  </si>
  <si>
    <t>10,000</t>
  </si>
  <si>
    <t>30,000</t>
  </si>
  <si>
    <t>50,000</t>
  </si>
  <si>
    <t>100,000</t>
  </si>
  <si>
    <t>１頭</t>
  </si>
  <si>
    <t>２～９</t>
  </si>
  <si>
    <t>10～19</t>
  </si>
  <si>
    <t>20～29</t>
  </si>
  <si>
    <t>30～39</t>
  </si>
  <si>
    <t>40～49</t>
  </si>
  <si>
    <t>50～59</t>
  </si>
  <si>
    <t>100頭以上</t>
  </si>
  <si>
    <t>60頭以上</t>
  </si>
  <si>
    <t>１～19</t>
  </si>
  <si>
    <t>20～３9</t>
  </si>
  <si>
    <t>40～59</t>
  </si>
  <si>
    <t>60～79</t>
  </si>
  <si>
    <t>80～99</t>
  </si>
  <si>
    <t>20～49</t>
  </si>
  <si>
    <t>50～99</t>
  </si>
  <si>
    <t>100～299</t>
  </si>
  <si>
    <t>300～499</t>
  </si>
  <si>
    <t>500～999</t>
  </si>
  <si>
    <t>1,000～1,999</t>
  </si>
  <si>
    <t>2,000～2,999</t>
  </si>
  <si>
    <t>3,000～3,999</t>
  </si>
  <si>
    <t>4,000頭以上</t>
  </si>
  <si>
    <t>１～４</t>
  </si>
  <si>
    <t>５～９</t>
  </si>
  <si>
    <t>500頭以上</t>
  </si>
  <si>
    <t>１～99</t>
  </si>
  <si>
    <t>100～199</t>
  </si>
  <si>
    <t>200～499</t>
  </si>
  <si>
    <t>2,000～4,999</t>
  </si>
  <si>
    <t>5,000～9,999</t>
  </si>
  <si>
    <t>～29,999</t>
  </si>
  <si>
    <t>～49,999</t>
  </si>
  <si>
    <t>50,000以上</t>
  </si>
  <si>
    <t>～1,999</t>
  </si>
  <si>
    <t>～4,999</t>
  </si>
  <si>
    <t>～9,999</t>
  </si>
  <si>
    <t>～99,999</t>
  </si>
  <si>
    <t>～149,999</t>
  </si>
  <si>
    <t>150,000以上</t>
  </si>
  <si>
    <t>戸数</t>
  </si>
  <si>
    <t>頭数</t>
  </si>
  <si>
    <t>羽数</t>
  </si>
  <si>
    <t>（％）</t>
  </si>
  <si>
    <t>久米島町</t>
    <rPh sb="0" eb="4">
      <t>クメジマチョウ</t>
    </rPh>
    <phoneticPr fontId="9"/>
  </si>
  <si>
    <t>豊見城市</t>
  </si>
  <si>
    <t>うるま市</t>
    <rPh sb="3" eb="4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</si>
  <si>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</si>
  <si>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r>
      <t>南 城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>市</t>
    </r>
    <rPh sb="0" eb="1">
      <t>ミナミ</t>
    </rPh>
    <rPh sb="2" eb="3">
      <t>シロ</t>
    </rPh>
    <rPh sb="4" eb="5">
      <t>シ</t>
    </rPh>
    <phoneticPr fontId="9"/>
  </si>
  <si>
    <t>南 城 市</t>
    <rPh sb="0" eb="1">
      <t>ミナミ</t>
    </rPh>
    <rPh sb="2" eb="3">
      <t>シロ</t>
    </rPh>
    <rPh sb="4" eb="5">
      <t>シ</t>
    </rPh>
    <phoneticPr fontId="9"/>
  </si>
  <si>
    <t>羽数</t>
    <rPh sb="0" eb="1">
      <t>ハ</t>
    </rPh>
    <phoneticPr fontId="9"/>
  </si>
  <si>
    <t>　山　羊（規模別）</t>
    <phoneticPr fontId="9"/>
  </si>
  <si>
    <t>２～４</t>
    <phoneticPr fontId="9"/>
  </si>
  <si>
    <t>５～９</t>
    <phoneticPr fontId="9"/>
  </si>
  <si>
    <r>
      <t>10～</t>
    </r>
    <r>
      <rPr>
        <sz val="11"/>
        <rFont val="明朝"/>
        <family val="1"/>
        <charset val="128"/>
      </rPr>
      <t>19</t>
    </r>
    <phoneticPr fontId="9"/>
  </si>
  <si>
    <r>
      <t>20～</t>
    </r>
    <r>
      <rPr>
        <sz val="11"/>
        <rFont val="明朝"/>
        <family val="1"/>
        <charset val="128"/>
      </rPr>
      <t>29</t>
    </r>
    <phoneticPr fontId="9"/>
  </si>
  <si>
    <t>30～39</t>
    <phoneticPr fontId="9"/>
  </si>
  <si>
    <t>40～49</t>
    <phoneticPr fontId="9"/>
  </si>
  <si>
    <t>50～99</t>
    <phoneticPr fontId="9"/>
  </si>
  <si>
    <t>100～199</t>
    <phoneticPr fontId="9"/>
  </si>
  <si>
    <t>200～299</t>
    <phoneticPr fontId="9"/>
  </si>
  <si>
    <t>300～499</t>
    <phoneticPr fontId="9"/>
  </si>
  <si>
    <t>500頭以上</t>
    <phoneticPr fontId="9"/>
  </si>
  <si>
    <t>10～19</t>
    <phoneticPr fontId="9"/>
  </si>
  <si>
    <t>20～29</t>
    <phoneticPr fontId="9"/>
  </si>
  <si>
    <t>50～59</t>
    <phoneticPr fontId="9"/>
  </si>
  <si>
    <t>60～99</t>
    <phoneticPr fontId="9"/>
  </si>
  <si>
    <t>100頭以上</t>
    <phoneticPr fontId="9"/>
  </si>
  <si>
    <t>１～９</t>
    <phoneticPr fontId="9"/>
  </si>
  <si>
    <t>50～79</t>
    <phoneticPr fontId="9"/>
  </si>
  <si>
    <t>80頭以上</t>
    <phoneticPr fontId="9"/>
  </si>
  <si>
    <t>頭数</t>
    <phoneticPr fontId="9"/>
  </si>
  <si>
    <t>国頭村</t>
  </si>
  <si>
    <t>東村</t>
  </si>
  <si>
    <t>名護市</t>
  </si>
  <si>
    <t>恩納村</t>
  </si>
  <si>
    <t>金武町</t>
  </si>
  <si>
    <t>伊江村</t>
  </si>
  <si>
    <t>石垣市</t>
  </si>
  <si>
    <t>竹富町</t>
  </si>
  <si>
    <t>本部町</t>
  </si>
  <si>
    <t>宮古島市</t>
  </si>
  <si>
    <t>うるま市</t>
  </si>
  <si>
    <t>沖縄市</t>
  </si>
  <si>
    <t>読谷村</t>
  </si>
  <si>
    <t>北谷町</t>
  </si>
  <si>
    <t>中城村</t>
  </si>
  <si>
    <t>西原町</t>
  </si>
  <si>
    <t>浦添市</t>
  </si>
  <si>
    <t>那覇市</t>
  </si>
  <si>
    <t>糸満市</t>
  </si>
  <si>
    <t>八重瀬町</t>
  </si>
  <si>
    <t>南城市</t>
  </si>
  <si>
    <t>久米島町</t>
  </si>
  <si>
    <t>粟国村</t>
  </si>
  <si>
    <t>8 馬</t>
    <phoneticPr fontId="9"/>
  </si>
  <si>
    <t>9 家　兎</t>
    <phoneticPr fontId="9"/>
  </si>
  <si>
    <r>
      <t>2</t>
    </r>
    <r>
      <rPr>
        <sz val="11"/>
        <rFont val="明朝"/>
        <family val="1"/>
        <charset val="128"/>
      </rPr>
      <t>4</t>
    </r>
    <r>
      <rPr>
        <sz val="11"/>
        <rFont val="明朝"/>
        <family val="1"/>
        <charset val="128"/>
      </rPr>
      <t>カ月以上</t>
    </r>
    <phoneticPr fontId="9"/>
  </si>
  <si>
    <r>
      <t>1</t>
    </r>
    <r>
      <rPr>
        <sz val="11"/>
        <rFont val="明朝"/>
        <family val="1"/>
        <charset val="128"/>
      </rPr>
      <t>2</t>
    </r>
    <r>
      <rPr>
        <sz val="11"/>
        <rFont val="明朝"/>
        <family val="1"/>
        <charset val="128"/>
      </rPr>
      <t>～</t>
    </r>
    <r>
      <rPr>
        <sz val="11"/>
        <rFont val="明朝"/>
        <family val="1"/>
        <charset val="128"/>
      </rPr>
      <t>24</t>
    </r>
    <r>
      <rPr>
        <sz val="11"/>
        <rFont val="明朝"/>
        <family val="1"/>
        <charset val="128"/>
      </rPr>
      <t>カ月未満</t>
    </r>
    <phoneticPr fontId="9"/>
  </si>
  <si>
    <t>成牛（繁殖牛）</t>
    <rPh sb="0" eb="1">
      <t>シゲル</t>
    </rPh>
    <rPh sb="1" eb="2">
      <t>ウシ</t>
    </rPh>
    <rPh sb="3" eb="5">
      <t>ハンショク</t>
    </rPh>
    <rPh sb="5" eb="6">
      <t>ギュウ</t>
    </rPh>
    <phoneticPr fontId="9"/>
  </si>
  <si>
    <t>育成牛</t>
    <rPh sb="0" eb="2">
      <t>イクセイ</t>
    </rPh>
    <rPh sb="2" eb="3">
      <t>ギュウ</t>
    </rPh>
    <phoneticPr fontId="9"/>
  </si>
  <si>
    <t>肥　育　用</t>
    <rPh sb="0" eb="1">
      <t>コエ</t>
    </rPh>
    <rPh sb="2" eb="3">
      <t>イク</t>
    </rPh>
    <rPh sb="4" eb="5">
      <t>ヨウ</t>
    </rPh>
    <phoneticPr fontId="9"/>
  </si>
  <si>
    <t>雄（去勢）</t>
    <rPh sb="2" eb="4">
      <t>キョセイ</t>
    </rPh>
    <phoneticPr fontId="9"/>
  </si>
  <si>
    <r>
      <t>1</t>
    </r>
    <r>
      <rPr>
        <sz val="11"/>
        <rFont val="明朝"/>
        <family val="1"/>
        <charset val="128"/>
      </rPr>
      <t>2ヶ月未満</t>
    </r>
    <rPh sb="3" eb="4">
      <t>ゲツ</t>
    </rPh>
    <rPh sb="4" eb="6">
      <t>ミマン</t>
    </rPh>
    <phoneticPr fontId="9"/>
  </si>
  <si>
    <t>（老廃牛含む）</t>
    <rPh sb="1" eb="3">
      <t>ロウハイ</t>
    </rPh>
    <rPh sb="3" eb="4">
      <t>ギュウ</t>
    </rPh>
    <rPh sb="4" eb="5">
      <t>フク</t>
    </rPh>
    <phoneticPr fontId="9"/>
  </si>
  <si>
    <t>　 肉 用 牛　（繁殖用　黒毛和種)</t>
    <rPh sb="9" eb="12">
      <t>ハンショクヨウ</t>
    </rPh>
    <phoneticPr fontId="9"/>
  </si>
  <si>
    <r>
      <t>1</t>
    </r>
    <r>
      <rPr>
        <sz val="11"/>
        <rFont val="明朝"/>
        <family val="1"/>
        <charset val="128"/>
      </rPr>
      <t>2</t>
    </r>
    <r>
      <rPr>
        <sz val="11"/>
        <rFont val="明朝"/>
        <family val="1"/>
        <charset val="128"/>
      </rPr>
      <t>ヶ月未満</t>
    </r>
    <rPh sb="3" eb="4">
      <t>ゲツ</t>
    </rPh>
    <rPh sb="4" eb="6">
      <t>ミマン</t>
    </rPh>
    <phoneticPr fontId="9"/>
  </si>
  <si>
    <t>　 肉 用 牛　（繁殖用　黒毛和種以外)</t>
    <rPh sb="9" eb="12">
      <t>ハンショクヨウ</t>
    </rPh>
    <rPh sb="17" eb="19">
      <t>イガイ</t>
    </rPh>
    <phoneticPr fontId="9"/>
  </si>
  <si>
    <t>　 肉 用 牛　（肥育用　黒毛和種)</t>
    <rPh sb="9" eb="12">
      <t>ヒイクヨウ</t>
    </rPh>
    <rPh sb="13" eb="15">
      <t>クロゲ</t>
    </rPh>
    <rPh sb="15" eb="17">
      <t>ワシュ</t>
    </rPh>
    <phoneticPr fontId="9"/>
  </si>
  <si>
    <t>雌</t>
    <rPh sb="0" eb="1">
      <t>メス</t>
    </rPh>
    <phoneticPr fontId="9"/>
  </si>
  <si>
    <t>雄</t>
    <rPh sb="0" eb="1">
      <t>オス</t>
    </rPh>
    <phoneticPr fontId="9"/>
  </si>
  <si>
    <t>（去勢）</t>
    <rPh sb="1" eb="3">
      <t>キョセイ</t>
    </rPh>
    <phoneticPr fontId="9"/>
  </si>
  <si>
    <t>うち老廃牛</t>
    <rPh sb="2" eb="4">
      <t>ロウハイ</t>
    </rPh>
    <rPh sb="4" eb="5">
      <t>ギュウ</t>
    </rPh>
    <phoneticPr fontId="9"/>
  </si>
  <si>
    <r>
      <t>2</t>
    </r>
    <r>
      <rPr>
        <sz val="11"/>
        <rFont val="明朝"/>
        <family val="1"/>
        <charset val="128"/>
      </rPr>
      <t>4ヶ月以上</t>
    </r>
    <rPh sb="3" eb="4">
      <t>ゲツ</t>
    </rPh>
    <rPh sb="4" eb="6">
      <t>イジョウ</t>
    </rPh>
    <phoneticPr fontId="9"/>
  </si>
  <si>
    <t>24ヶ月未満</t>
    <rPh sb="3" eb="4">
      <t>ゲツ</t>
    </rPh>
    <rPh sb="4" eb="6">
      <t>ミマン</t>
    </rPh>
    <phoneticPr fontId="9"/>
  </si>
  <si>
    <t>　 肉 用 牛　（肥育用　乳用種)</t>
    <rPh sb="9" eb="12">
      <t>ヒイクヨウ</t>
    </rPh>
    <rPh sb="13" eb="16">
      <t>ニュウヨウシュ</t>
    </rPh>
    <phoneticPr fontId="9"/>
  </si>
  <si>
    <t>肥　育　用　　黒毛和種</t>
    <rPh sb="0" eb="1">
      <t>コエ</t>
    </rPh>
    <rPh sb="2" eb="3">
      <t>イク</t>
    </rPh>
    <rPh sb="4" eb="5">
      <t>ヨウ</t>
    </rPh>
    <rPh sb="7" eb="9">
      <t>クロゲ</t>
    </rPh>
    <rPh sb="9" eb="11">
      <t>ワシュ</t>
    </rPh>
    <phoneticPr fontId="9"/>
  </si>
  <si>
    <t>肥　育　用　　乳用種</t>
    <rPh sb="0" eb="1">
      <t>コエ</t>
    </rPh>
    <rPh sb="2" eb="3">
      <t>イク</t>
    </rPh>
    <rPh sb="4" eb="5">
      <t>ヨウ</t>
    </rPh>
    <rPh sb="7" eb="10">
      <t>ニュウヨウシュ</t>
    </rPh>
    <phoneticPr fontId="9"/>
  </si>
  <si>
    <t>　 肉 用 牛　（肥育用　交雑種)</t>
    <rPh sb="9" eb="12">
      <t>ヒイクヨウ</t>
    </rPh>
    <rPh sb="13" eb="15">
      <t>コウザツ</t>
    </rPh>
    <rPh sb="15" eb="16">
      <t>タネ</t>
    </rPh>
    <phoneticPr fontId="9"/>
  </si>
  <si>
    <t>肥　育　用　　交雑種</t>
    <rPh sb="0" eb="1">
      <t>コエ</t>
    </rPh>
    <rPh sb="2" eb="3">
      <t>イク</t>
    </rPh>
    <rPh sb="4" eb="5">
      <t>ヨウ</t>
    </rPh>
    <rPh sb="7" eb="9">
      <t>コウザツ</t>
    </rPh>
    <rPh sb="9" eb="10">
      <t>タネ</t>
    </rPh>
    <phoneticPr fontId="9"/>
  </si>
  <si>
    <t>3ヶ月未満</t>
    <rPh sb="2" eb="3">
      <t>ゲツ</t>
    </rPh>
    <rPh sb="3" eb="5">
      <t>ミマン</t>
    </rPh>
    <phoneticPr fontId="9"/>
  </si>
  <si>
    <t>3ヶ月以上</t>
    <rPh sb="2" eb="3">
      <t>ゲツ</t>
    </rPh>
    <rPh sb="3" eb="5">
      <t>イジョウ</t>
    </rPh>
    <phoneticPr fontId="9"/>
  </si>
  <si>
    <t>成　　　鶏</t>
    <rPh sb="0" eb="1">
      <t>シゲル</t>
    </rPh>
    <rPh sb="4" eb="5">
      <t>ニワトリ</t>
    </rPh>
    <phoneticPr fontId="9"/>
  </si>
  <si>
    <t>育　成　鶏</t>
    <rPh sb="0" eb="1">
      <t>イク</t>
    </rPh>
    <rPh sb="2" eb="3">
      <t>シゲル</t>
    </rPh>
    <rPh sb="4" eb="5">
      <t>ニワトリ</t>
    </rPh>
    <phoneticPr fontId="9"/>
  </si>
  <si>
    <t>（ひなを含む）</t>
    <rPh sb="4" eb="5">
      <t>フク</t>
    </rPh>
    <phoneticPr fontId="9"/>
  </si>
  <si>
    <t>肥育山羊</t>
    <rPh sb="0" eb="2">
      <t>ヒイク</t>
    </rPh>
    <rPh sb="2" eb="4">
      <t>ヤギ</t>
    </rPh>
    <phoneticPr fontId="9"/>
  </si>
  <si>
    <t>成山羊</t>
    <rPh sb="0" eb="2">
      <t>ナリヤマ</t>
    </rPh>
    <rPh sb="2" eb="3">
      <t>ヒツジ</t>
    </rPh>
    <phoneticPr fontId="9"/>
  </si>
  <si>
    <t>育成山羊</t>
    <rPh sb="0" eb="2">
      <t>イクセイ</t>
    </rPh>
    <rPh sb="2" eb="4">
      <t>ヤギ</t>
    </rPh>
    <phoneticPr fontId="9"/>
  </si>
  <si>
    <r>
      <t>1</t>
    </r>
    <r>
      <rPr>
        <sz val="11"/>
        <rFont val="明朝"/>
        <family val="1"/>
        <charset val="128"/>
      </rPr>
      <t>0ヶ月以上</t>
    </r>
    <rPh sb="3" eb="4">
      <t>ゲツ</t>
    </rPh>
    <rPh sb="4" eb="6">
      <t>イジョウ</t>
    </rPh>
    <phoneticPr fontId="9"/>
  </si>
  <si>
    <r>
      <t>3～</t>
    </r>
    <r>
      <rPr>
        <sz val="11"/>
        <rFont val="明朝"/>
        <family val="1"/>
        <charset val="128"/>
      </rPr>
      <t>10ヶ月未満</t>
    </r>
    <rPh sb="5" eb="6">
      <t>ゲツ</t>
    </rPh>
    <rPh sb="6" eb="8">
      <t>ミマン</t>
    </rPh>
    <phoneticPr fontId="9"/>
  </si>
  <si>
    <t>経産</t>
    <rPh sb="0" eb="1">
      <t>キョウ</t>
    </rPh>
    <rPh sb="1" eb="2">
      <t>サン</t>
    </rPh>
    <phoneticPr fontId="9"/>
  </si>
  <si>
    <t>未経産</t>
    <rPh sb="0" eb="1">
      <t>ミ</t>
    </rPh>
    <rPh sb="1" eb="2">
      <t>キョウ</t>
    </rPh>
    <rPh sb="2" eb="3">
      <t>サン</t>
    </rPh>
    <phoneticPr fontId="9"/>
  </si>
  <si>
    <t>子山羊</t>
    <rPh sb="0" eb="1">
      <t>コ</t>
    </rPh>
    <rPh sb="1" eb="3">
      <t>ヤギ</t>
    </rPh>
    <phoneticPr fontId="9"/>
  </si>
  <si>
    <t>11 水　牛</t>
    <phoneticPr fontId="9"/>
  </si>
  <si>
    <t>12 みつばち</t>
    <phoneticPr fontId="9"/>
  </si>
  <si>
    <t>13 ダチョウ</t>
    <phoneticPr fontId="9"/>
  </si>
  <si>
    <t>14 アヒル</t>
    <phoneticPr fontId="9"/>
  </si>
  <si>
    <t>15 うずら</t>
    <phoneticPr fontId="9"/>
  </si>
  <si>
    <t>16 七面鳥</t>
    <rPh sb="3" eb="6">
      <t>シチメンチョウ</t>
    </rPh>
    <phoneticPr fontId="9"/>
  </si>
  <si>
    <t>17 きじ</t>
    <phoneticPr fontId="9"/>
  </si>
  <si>
    <t>18 ほろほろ鳥</t>
    <rPh sb="7" eb="8">
      <t>チョウ</t>
    </rPh>
    <phoneticPr fontId="9"/>
  </si>
  <si>
    <t>19 カモ等</t>
    <rPh sb="5" eb="6">
      <t>トウ</t>
    </rPh>
    <phoneticPr fontId="9"/>
  </si>
  <si>
    <t>10 闘　牛</t>
    <rPh sb="3" eb="4">
      <t>タタカ</t>
    </rPh>
    <rPh sb="5" eb="6">
      <t>ウシ</t>
    </rPh>
    <phoneticPr fontId="9"/>
  </si>
  <si>
    <t>闘牛頭数</t>
    <rPh sb="0" eb="2">
      <t>トウギュウ</t>
    </rPh>
    <rPh sb="2" eb="4">
      <t>トウスウ</t>
    </rPh>
    <phoneticPr fontId="9"/>
  </si>
  <si>
    <t>　 肉 用 牛　（規模別　肥育用乳用種以外の全ての肉用牛)</t>
    <rPh sb="13" eb="16">
      <t>ヒイクヨウ</t>
    </rPh>
    <rPh sb="27" eb="28">
      <t>ウシ</t>
    </rPh>
    <phoneticPr fontId="9"/>
  </si>
  <si>
    <t>　 肉 用 牛　（規模別　肉専用繁殖雌牛　生後24ヶ月以上)</t>
    <phoneticPr fontId="9"/>
  </si>
  <si>
    <t>　 乳　用　牛　（規模別　乳用繁殖用雌牛　生後24ヶ月以上）</t>
    <phoneticPr fontId="9"/>
  </si>
  <si>
    <t xml:space="preserve"> 採卵鶏（規模別　ひなも含む）</t>
    <phoneticPr fontId="9"/>
  </si>
  <si>
    <t>成　牛</t>
    <rPh sb="0" eb="1">
      <t>シゲル</t>
    </rPh>
    <rPh sb="2" eb="3">
      <t>ウシ</t>
    </rPh>
    <phoneticPr fontId="9"/>
  </si>
  <si>
    <t>育　成　牛</t>
    <rPh sb="0" eb="1">
      <t>イク</t>
    </rPh>
    <rPh sb="2" eb="3">
      <t>シゲル</t>
    </rPh>
    <rPh sb="4" eb="5">
      <t>ギュウ</t>
    </rPh>
    <phoneticPr fontId="9"/>
  </si>
  <si>
    <t>頭　数</t>
    <rPh sb="0" eb="1">
      <t>アタマ</t>
    </rPh>
    <rPh sb="2" eb="3">
      <t>カズ</t>
    </rPh>
    <phoneticPr fontId="9"/>
  </si>
  <si>
    <r>
      <t>1</t>
    </r>
    <r>
      <rPr>
        <sz val="11"/>
        <rFont val="明朝"/>
        <family val="1"/>
        <charset val="128"/>
      </rPr>
      <t>2～24ヶ月未満</t>
    </r>
    <rPh sb="6" eb="7">
      <t>ゲツ</t>
    </rPh>
    <rPh sb="7" eb="9">
      <t>ミマン</t>
    </rPh>
    <phoneticPr fontId="9"/>
  </si>
  <si>
    <t>竹富町</t>
    <rPh sb="0" eb="3">
      <t>タケトミチョウ</t>
    </rPh>
    <phoneticPr fontId="9"/>
  </si>
  <si>
    <t>令和元年12月末</t>
    <rPh sb="0" eb="2">
      <t>レイワ</t>
    </rPh>
    <rPh sb="2" eb="4">
      <t>ガンネン</t>
    </rPh>
    <phoneticPr fontId="9"/>
  </si>
  <si>
    <t>令和元年12月末</t>
    <rPh sb="0" eb="2">
      <t>レイワ</t>
    </rPh>
    <rPh sb="2" eb="4">
      <t>ガンネン</t>
    </rPh>
    <rPh sb="6" eb="7">
      <t>ガツ</t>
    </rPh>
    <rPh sb="7" eb="8">
      <t>マツ</t>
    </rPh>
    <phoneticPr fontId="9"/>
  </si>
  <si>
    <t>令和元年12月末</t>
    <rPh sb="0" eb="2">
      <t>レイワ</t>
    </rPh>
    <rPh sb="2" eb="4">
      <t>ガンネン</t>
    </rPh>
    <rPh sb="6" eb="8">
      <t>ガツマツ</t>
    </rPh>
    <phoneticPr fontId="14"/>
  </si>
  <si>
    <t>　</t>
    <phoneticPr fontId="9"/>
  </si>
  <si>
    <t xml:space="preserve"> 　豚（沖縄アグー豚）</t>
    <rPh sb="4" eb="6">
      <t>オキナワ</t>
    </rPh>
    <rPh sb="9" eb="10">
      <t>ブタ</t>
    </rPh>
    <phoneticPr fontId="9"/>
  </si>
  <si>
    <t>育成豚(60日齢以上)</t>
    <rPh sb="0" eb="2">
      <t>イクセイ</t>
    </rPh>
    <rPh sb="2" eb="3">
      <t>トン</t>
    </rPh>
    <rPh sb="6" eb="7">
      <t>ニチ</t>
    </rPh>
    <rPh sb="7" eb="8">
      <t>トシ</t>
    </rPh>
    <rPh sb="8" eb="10">
      <t>イジョウ</t>
    </rPh>
    <phoneticPr fontId="1"/>
  </si>
  <si>
    <t>成　　豚</t>
    <rPh sb="0" eb="1">
      <t>シゲル</t>
    </rPh>
    <rPh sb="3" eb="4">
      <t>ブタ</t>
    </rPh>
    <phoneticPr fontId="9"/>
  </si>
  <si>
    <t>令和2年3月末</t>
    <rPh sb="0" eb="2">
      <t>レイワ</t>
    </rPh>
    <rPh sb="3" eb="4">
      <t>ネン</t>
    </rPh>
    <rPh sb="5" eb="7">
      <t>ガツマツ</t>
    </rPh>
    <phoneticPr fontId="2"/>
  </si>
  <si>
    <t>注1)沖縄県アグーブランド豚推進協議会の基準に基づき、アグーの体型及びDNA調査を実施し、</t>
    <rPh sb="0" eb="1">
      <t>チュウ</t>
    </rPh>
    <rPh sb="3" eb="6">
      <t>オキナワケン</t>
    </rPh>
    <rPh sb="13" eb="14">
      <t>ブタ</t>
    </rPh>
    <rPh sb="14" eb="16">
      <t>スイシン</t>
    </rPh>
    <rPh sb="16" eb="19">
      <t>キョウギカイ</t>
    </rPh>
    <rPh sb="20" eb="22">
      <t>キジュン</t>
    </rPh>
    <rPh sb="23" eb="24">
      <t>モト</t>
    </rPh>
    <rPh sb="31" eb="33">
      <t>タイケイ</t>
    </rPh>
    <rPh sb="33" eb="34">
      <t>オヨ</t>
    </rPh>
    <rPh sb="38" eb="40">
      <t>チョウサ</t>
    </rPh>
    <rPh sb="41" eb="43">
      <t>ジッシ</t>
    </rPh>
    <phoneticPr fontId="2"/>
  </si>
  <si>
    <t>　　成豚にはICチップ付き個体識別耳標を装着している。</t>
    <rPh sb="2" eb="4">
      <t>セイトン</t>
    </rPh>
    <rPh sb="11" eb="12">
      <t>ツ</t>
    </rPh>
    <rPh sb="13" eb="15">
      <t>コタイ</t>
    </rPh>
    <rPh sb="15" eb="17">
      <t>シキベツ</t>
    </rPh>
    <rPh sb="17" eb="18">
      <t>ジ</t>
    </rPh>
    <rPh sb="18" eb="19">
      <t>ヒョウ</t>
    </rPh>
    <rPh sb="20" eb="22">
      <t>ソウチャク</t>
    </rPh>
    <phoneticPr fontId="2"/>
  </si>
  <si>
    <t>　2)アグー飼養者を対象に調査し、報告を受けた頭数について集計した。</t>
    <rPh sb="6" eb="9">
      <t>シヨウシャ</t>
    </rPh>
    <rPh sb="10" eb="12">
      <t>タイショウ</t>
    </rPh>
    <rPh sb="13" eb="15">
      <t>チョウサ</t>
    </rPh>
    <rPh sb="17" eb="19">
      <t>ホウコク</t>
    </rPh>
    <rPh sb="20" eb="21">
      <t>ウ</t>
    </rPh>
    <rPh sb="23" eb="25">
      <t>トウスウ</t>
    </rPh>
    <rPh sb="29" eb="31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</si>
</sst>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=0]&quot;(&quot;0&quot;)&quot;;[=100]&quot;(&quot;###&quot;)&quot;;&quot;(&quot;0.0&quot;)&quot;"/>
    <numFmt numFmtId="177" formatCode="0_);[Red]\(0\)"/>
  </numFmts>
  <fonts count="15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b/>
      <sz val="11"/>
      <name val="明朝"/>
      <family val="1"/>
      <charset val="128"/>
    </font>
    <font>
      <b/>
      <sz val="9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10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88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37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7" fontId="2" fillId="0" borderId="2" xfId="0" applyNumberFormat="1" applyFont="1" applyFill="1" applyBorder="1" applyAlignment="1" applyProtection="1">
      <alignment vertical="center"/>
      <protection locked="0"/>
    </xf>
    <xf numFmtId="37" fontId="2" fillId="0" borderId="5" xfId="0" applyNumberFormat="1" applyFont="1" applyFill="1" applyBorder="1" applyAlignment="1" applyProtection="1">
      <alignment vertical="center"/>
      <protection locked="0"/>
    </xf>
    <xf numFmtId="37" fontId="2" fillId="0" borderId="6" xfId="0" applyNumberFormat="1" applyFont="1" applyFill="1" applyBorder="1" applyAlignment="1" applyProtection="1">
      <alignment vertical="center"/>
      <protection locked="0"/>
    </xf>
    <xf numFmtId="37" fontId="2" fillId="0" borderId="7" xfId="0" applyNumberFormat="1" applyFont="1" applyFill="1" applyBorder="1" applyAlignment="1" applyProtection="1">
      <alignment vertical="center"/>
      <protection locked="0"/>
    </xf>
    <xf numFmtId="37" fontId="2" fillId="0" borderId="8" xfId="0" applyNumberFormat="1" applyFont="1" applyFill="1" applyBorder="1" applyAlignment="1" applyProtection="1">
      <alignment vertical="center"/>
      <protection locked="0"/>
    </xf>
    <xf numFmtId="37" fontId="2" fillId="0" borderId="9" xfId="0" applyNumberFormat="1" applyFont="1" applyFill="1" applyBorder="1" applyAlignment="1" applyProtection="1">
      <alignment vertical="center"/>
      <protection locked="0"/>
    </xf>
    <xf numFmtId="37" fontId="2" fillId="0" borderId="10" xfId="0" applyNumberFormat="1" applyFont="1" applyFill="1" applyBorder="1" applyAlignment="1" applyProtection="1">
      <alignment vertical="center"/>
      <protection locked="0"/>
    </xf>
    <xf numFmtId="37" fontId="2" fillId="0" borderId="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>
      <alignment horizontal="right"/>
    </xf>
    <xf numFmtId="37" fontId="2" fillId="0" borderId="5" xfId="0" applyNumberFormat="1" applyFont="1" applyFill="1" applyBorder="1" applyAlignment="1" applyProtection="1">
      <alignment vertical="center"/>
    </xf>
    <xf numFmtId="37" fontId="2" fillId="0" borderId="6" xfId="0" applyNumberFormat="1" applyFont="1" applyFill="1" applyBorder="1" applyAlignment="1" applyProtection="1">
      <alignment vertical="center"/>
    </xf>
    <xf numFmtId="37" fontId="2" fillId="0" borderId="7" xfId="0" applyNumberFormat="1" applyFont="1" applyFill="1" applyBorder="1" applyAlignment="1" applyProtection="1">
      <alignment vertical="center"/>
    </xf>
    <xf numFmtId="37" fontId="2" fillId="0" borderId="8" xfId="0" applyNumberFormat="1" applyFont="1" applyFill="1" applyBorder="1" applyAlignment="1" applyProtection="1">
      <alignment vertical="center"/>
    </xf>
    <xf numFmtId="37" fontId="2" fillId="0" borderId="9" xfId="0" applyNumberFormat="1" applyFont="1" applyFill="1" applyBorder="1" applyAlignment="1" applyProtection="1">
      <alignment vertical="center"/>
    </xf>
    <xf numFmtId="37" fontId="2" fillId="0" borderId="10" xfId="0" applyNumberFormat="1" applyFont="1" applyFill="1" applyBorder="1" applyAlignment="1" applyProtection="1">
      <alignment vertical="center"/>
    </xf>
    <xf numFmtId="37" fontId="2" fillId="0" borderId="2" xfId="0" applyNumberFormat="1" applyFont="1" applyFill="1" applyBorder="1" applyAlignment="1" applyProtection="1">
      <alignment vertical="center"/>
    </xf>
    <xf numFmtId="37" fontId="2" fillId="0" borderId="1" xfId="0" applyNumberFormat="1" applyFont="1" applyFill="1" applyBorder="1" applyAlignment="1" applyProtection="1">
      <alignment vertical="center"/>
      <protection locked="0"/>
    </xf>
    <xf numFmtId="37" fontId="2" fillId="0" borderId="12" xfId="0" applyNumberFormat="1" applyFont="1" applyFill="1" applyBorder="1" applyAlignment="1" applyProtection="1">
      <alignment vertical="center"/>
      <protection locked="0"/>
    </xf>
    <xf numFmtId="37" fontId="2" fillId="0" borderId="13" xfId="0" applyNumberFormat="1" applyFont="1" applyFill="1" applyBorder="1" applyAlignment="1" applyProtection="1">
      <alignment vertical="center"/>
      <protection locked="0"/>
    </xf>
    <xf numFmtId="37" fontId="2" fillId="0" borderId="14" xfId="0" applyNumberFormat="1" applyFont="1" applyFill="1" applyBorder="1" applyAlignment="1" applyProtection="1">
      <alignment vertical="center"/>
      <protection locked="0"/>
    </xf>
    <xf numFmtId="37" fontId="2" fillId="0" borderId="15" xfId="0" applyNumberFormat="1" applyFont="1" applyFill="1" applyBorder="1" applyAlignment="1" applyProtection="1">
      <alignment vertical="center"/>
      <protection locked="0"/>
    </xf>
    <xf numFmtId="37" fontId="2" fillId="0" borderId="16" xfId="0" applyNumberFormat="1" applyFont="1" applyFill="1" applyBorder="1" applyAlignment="1" applyProtection="1">
      <alignment vertical="center"/>
      <protection locked="0"/>
    </xf>
    <xf numFmtId="37" fontId="2" fillId="0" borderId="17" xfId="0" applyNumberFormat="1" applyFont="1" applyFill="1" applyBorder="1" applyAlignment="1" applyProtection="1">
      <alignment vertical="center"/>
      <protection locked="0"/>
    </xf>
    <xf numFmtId="37" fontId="2" fillId="0" borderId="12" xfId="0" applyNumberFormat="1" applyFont="1" applyFill="1" applyBorder="1" applyAlignment="1" applyProtection="1">
      <alignment vertical="center"/>
    </xf>
    <xf numFmtId="37" fontId="2" fillId="0" borderId="13" xfId="0" applyNumberFormat="1" applyFont="1" applyFill="1" applyBorder="1" applyAlignment="1" applyProtection="1">
      <alignment vertical="center"/>
    </xf>
    <xf numFmtId="37" fontId="2" fillId="0" borderId="14" xfId="0" applyNumberFormat="1" applyFont="1" applyFill="1" applyBorder="1" applyAlignment="1" applyProtection="1">
      <alignment vertical="center"/>
    </xf>
    <xf numFmtId="37" fontId="2" fillId="0" borderId="15" xfId="0" applyNumberFormat="1" applyFont="1" applyFill="1" applyBorder="1" applyAlignment="1" applyProtection="1">
      <alignment vertical="center"/>
    </xf>
    <xf numFmtId="37" fontId="2" fillId="0" borderId="16" xfId="0" applyNumberFormat="1" applyFont="1" applyFill="1" applyBorder="1" applyAlignment="1" applyProtection="1">
      <alignment vertical="center"/>
    </xf>
    <xf numFmtId="37" fontId="2" fillId="0" borderId="17" xfId="0" applyNumberFormat="1" applyFont="1" applyFill="1" applyBorder="1" applyAlignment="1" applyProtection="1">
      <alignment vertical="center"/>
    </xf>
    <xf numFmtId="37" fontId="2" fillId="0" borderId="3" xfId="0" applyNumberFormat="1" applyFont="1" applyFill="1" applyBorder="1" applyAlignment="1" applyProtection="1">
      <alignment vertical="center"/>
      <protection locked="0"/>
    </xf>
    <xf numFmtId="37" fontId="2" fillId="0" borderId="18" xfId="0" applyNumberFormat="1" applyFont="1" applyFill="1" applyBorder="1" applyAlignment="1" applyProtection="1">
      <alignment vertical="center"/>
      <protection locked="0"/>
    </xf>
    <xf numFmtId="37" fontId="2" fillId="0" borderId="19" xfId="0" applyNumberFormat="1" applyFont="1" applyFill="1" applyBorder="1" applyAlignment="1" applyProtection="1">
      <alignment vertical="center"/>
      <protection locked="0"/>
    </xf>
    <xf numFmtId="37" fontId="2" fillId="0" borderId="20" xfId="0" applyNumberFormat="1" applyFont="1" applyFill="1" applyBorder="1" applyAlignment="1" applyProtection="1">
      <alignment vertical="center"/>
      <protection locked="0"/>
    </xf>
    <xf numFmtId="37" fontId="2" fillId="0" borderId="21" xfId="0" applyNumberFormat="1" applyFont="1" applyFill="1" applyBorder="1" applyAlignment="1" applyProtection="1">
      <alignment vertical="center"/>
      <protection locked="0"/>
    </xf>
    <xf numFmtId="37" fontId="2" fillId="0" borderId="22" xfId="0" applyNumberFormat="1" applyFont="1" applyFill="1" applyBorder="1" applyAlignment="1" applyProtection="1">
      <alignment vertical="center"/>
      <protection locked="0"/>
    </xf>
    <xf numFmtId="37" fontId="2" fillId="0" borderId="23" xfId="0" applyNumberFormat="1" applyFont="1" applyFill="1" applyBorder="1" applyAlignment="1" applyProtection="1">
      <alignment vertical="center"/>
      <protection locked="0"/>
    </xf>
    <xf numFmtId="37" fontId="2" fillId="0" borderId="18" xfId="0" applyNumberFormat="1" applyFont="1" applyFill="1" applyBorder="1" applyAlignment="1" applyProtection="1">
      <alignment vertical="center"/>
    </xf>
    <xf numFmtId="37" fontId="2" fillId="0" borderId="19" xfId="0" applyNumberFormat="1" applyFont="1" applyFill="1" applyBorder="1" applyAlignment="1" applyProtection="1">
      <alignment vertical="center"/>
    </xf>
    <xf numFmtId="37" fontId="2" fillId="0" borderId="20" xfId="0" applyNumberFormat="1" applyFont="1" applyFill="1" applyBorder="1" applyAlignment="1" applyProtection="1">
      <alignment vertical="center"/>
    </xf>
    <xf numFmtId="37" fontId="2" fillId="0" borderId="21" xfId="0" applyNumberFormat="1" applyFont="1" applyFill="1" applyBorder="1" applyAlignment="1" applyProtection="1">
      <alignment vertical="center"/>
    </xf>
    <xf numFmtId="37" fontId="2" fillId="0" borderId="22" xfId="0" applyNumberFormat="1" applyFont="1" applyFill="1" applyBorder="1" applyAlignment="1" applyProtection="1">
      <alignment vertical="center"/>
    </xf>
    <xf numFmtId="37" fontId="2" fillId="0" borderId="23" xfId="0" applyNumberFormat="1" applyFont="1" applyFill="1" applyBorder="1" applyAlignment="1" applyProtection="1">
      <alignment vertical="center"/>
    </xf>
    <xf numFmtId="37" fontId="2" fillId="0" borderId="3" xfId="0" applyNumberFormat="1" applyFont="1" applyFill="1" applyBorder="1" applyAlignment="1" applyProtection="1">
      <alignment vertical="center"/>
    </xf>
    <xf numFmtId="37" fontId="2" fillId="0" borderId="4" xfId="0" applyNumberFormat="1" applyFont="1" applyFill="1" applyBorder="1" applyAlignment="1" applyProtection="1">
      <alignment vertical="center"/>
    </xf>
    <xf numFmtId="37" fontId="2" fillId="0" borderId="24" xfId="0" applyNumberFormat="1" applyFont="1" applyFill="1" applyBorder="1" applyAlignment="1" applyProtection="1">
      <alignment vertical="center"/>
    </xf>
    <xf numFmtId="37" fontId="2" fillId="0" borderId="25" xfId="0" applyNumberFormat="1" applyFont="1" applyFill="1" applyBorder="1" applyAlignment="1" applyProtection="1">
      <alignment vertical="center"/>
    </xf>
    <xf numFmtId="37" fontId="2" fillId="0" borderId="26" xfId="0" applyNumberFormat="1" applyFont="1" applyFill="1" applyBorder="1" applyAlignment="1" applyProtection="1">
      <alignment vertical="center"/>
    </xf>
    <xf numFmtId="37" fontId="2" fillId="0" borderId="27" xfId="0" applyNumberFormat="1" applyFont="1" applyFill="1" applyBorder="1" applyAlignment="1" applyProtection="1">
      <alignment vertical="center"/>
    </xf>
    <xf numFmtId="37" fontId="2" fillId="0" borderId="28" xfId="0" applyNumberFormat="1" applyFont="1" applyFill="1" applyBorder="1" applyAlignment="1" applyProtection="1">
      <alignment vertical="center"/>
    </xf>
    <xf numFmtId="37" fontId="2" fillId="0" borderId="29" xfId="0" applyNumberFormat="1" applyFont="1" applyFill="1" applyBorder="1" applyAlignment="1" applyProtection="1">
      <alignment vertical="center"/>
    </xf>
    <xf numFmtId="37" fontId="2" fillId="0" borderId="11" xfId="0" applyNumberFormat="1" applyFont="1" applyFill="1" applyBorder="1" applyAlignment="1" applyProtection="1">
      <alignment vertical="center"/>
    </xf>
    <xf numFmtId="37" fontId="2" fillId="0" borderId="30" xfId="0" applyNumberFormat="1" applyFont="1" applyFill="1" applyBorder="1" applyAlignment="1" applyProtection="1">
      <alignment vertical="center"/>
    </xf>
    <xf numFmtId="37" fontId="2" fillId="0" borderId="31" xfId="0" applyNumberFormat="1" applyFont="1" applyFill="1" applyBorder="1" applyAlignment="1" applyProtection="1">
      <alignment vertical="center"/>
      <protection locked="0"/>
    </xf>
    <xf numFmtId="37" fontId="2" fillId="0" borderId="17" xfId="0" quotePrefix="1" applyNumberFormat="1" applyFont="1" applyFill="1" applyBorder="1" applyAlignment="1" applyProtection="1">
      <alignment vertical="center"/>
      <protection locked="0"/>
    </xf>
    <xf numFmtId="37" fontId="2" fillId="0" borderId="32" xfId="0" applyNumberFormat="1" applyFont="1" applyFill="1" applyBorder="1" applyAlignment="1" applyProtection="1">
      <alignment vertical="center"/>
    </xf>
    <xf numFmtId="37" fontId="2" fillId="0" borderId="33" xfId="0" applyNumberFormat="1" applyFont="1" applyFill="1" applyBorder="1" applyAlignment="1" applyProtection="1">
      <alignment vertical="center"/>
    </xf>
    <xf numFmtId="37" fontId="2" fillId="0" borderId="34" xfId="0" applyNumberFormat="1" applyFont="1" applyFill="1" applyBorder="1" applyAlignment="1" applyProtection="1">
      <alignment vertical="center"/>
    </xf>
    <xf numFmtId="37" fontId="2" fillId="0" borderId="35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36" xfId="0" applyFont="1" applyFill="1" applyBorder="1" applyAlignment="1" applyProtection="1">
      <alignment horizontal="center" vertical="center"/>
    </xf>
    <xf numFmtId="37" fontId="2" fillId="0" borderId="37" xfId="0" applyNumberFormat="1" applyFont="1" applyFill="1" applyBorder="1" applyAlignment="1" applyProtection="1">
      <alignment vertical="center"/>
    </xf>
    <xf numFmtId="37" fontId="2" fillId="0" borderId="38" xfId="0" applyNumberFormat="1" applyFont="1" applyFill="1" applyBorder="1" applyAlignment="1" applyProtection="1">
      <alignment vertical="center"/>
    </xf>
    <xf numFmtId="37" fontId="2" fillId="0" borderId="39" xfId="0" applyNumberFormat="1" applyFont="1" applyFill="1" applyBorder="1" applyAlignment="1" applyProtection="1">
      <alignment vertical="center"/>
    </xf>
    <xf numFmtId="37" fontId="2" fillId="0" borderId="42" xfId="0" applyNumberFormat="1" applyFont="1" applyFill="1" applyBorder="1" applyAlignment="1" applyProtection="1">
      <alignment vertical="center"/>
    </xf>
    <xf numFmtId="37" fontId="2" fillId="0" borderId="45" xfId="0" applyNumberFormat="1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horizontal="center" vertical="center"/>
    </xf>
    <xf numFmtId="0" fontId="1" fillId="0" borderId="46" xfId="0" applyFont="1" applyFill="1" applyBorder="1" applyAlignment="1" applyProtection="1">
      <alignment horizontal="center"/>
    </xf>
    <xf numFmtId="37" fontId="2" fillId="0" borderId="47" xfId="0" applyNumberFormat="1" applyFont="1" applyFill="1" applyBorder="1" applyAlignment="1" applyProtection="1"/>
    <xf numFmtId="37" fontId="2" fillId="0" borderId="48" xfId="0" applyNumberFormat="1" applyFont="1" applyFill="1" applyBorder="1" applyAlignment="1" applyProtection="1"/>
    <xf numFmtId="37" fontId="2" fillId="0" borderId="49" xfId="0" applyNumberFormat="1" applyFont="1" applyFill="1" applyBorder="1" applyAlignment="1" applyProtection="1"/>
    <xf numFmtId="37" fontId="2" fillId="0" borderId="50" xfId="0" applyNumberFormat="1" applyFont="1" applyFill="1" applyBorder="1" applyAlignment="1" applyProtection="1"/>
    <xf numFmtId="37" fontId="2" fillId="0" borderId="51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/>
    <xf numFmtId="176" fontId="5" fillId="0" borderId="52" xfId="0" applyNumberFormat="1" applyFont="1" applyFill="1" applyBorder="1" applyAlignment="1" applyProtection="1">
      <alignment horizontal="center" vertical="top"/>
    </xf>
    <xf numFmtId="176" fontId="6" fillId="0" borderId="53" xfId="0" applyNumberFormat="1" applyFont="1" applyFill="1" applyBorder="1" applyAlignment="1" applyProtection="1">
      <alignment vertical="top"/>
    </xf>
    <xf numFmtId="176" fontId="6" fillId="0" borderId="54" xfId="0" applyNumberFormat="1" applyFont="1" applyFill="1" applyBorder="1" applyAlignment="1" applyProtection="1">
      <alignment vertical="top"/>
    </xf>
    <xf numFmtId="176" fontId="6" fillId="0" borderId="55" xfId="0" applyNumberFormat="1" applyFont="1" applyFill="1" applyBorder="1" applyAlignment="1" applyProtection="1">
      <alignment vertical="top"/>
    </xf>
    <xf numFmtId="176" fontId="6" fillId="0" borderId="0" xfId="0" applyNumberFormat="1" applyFont="1" applyFill="1" applyBorder="1" applyAlignment="1" applyProtection="1">
      <alignment vertical="top"/>
    </xf>
    <xf numFmtId="176" fontId="6" fillId="0" borderId="56" xfId="0" applyNumberFormat="1" applyFont="1" applyFill="1" applyBorder="1" applyAlignment="1" applyProtection="1">
      <alignment vertical="top"/>
    </xf>
    <xf numFmtId="176" fontId="6" fillId="0" borderId="57" xfId="0" applyNumberFormat="1" applyFont="1" applyFill="1" applyBorder="1" applyAlignment="1" applyProtection="1">
      <alignment vertical="top"/>
    </xf>
    <xf numFmtId="176" fontId="7" fillId="0" borderId="53" xfId="0" applyNumberFormat="1" applyFont="1" applyFill="1" applyBorder="1" applyAlignment="1" applyProtection="1">
      <alignment vertical="top"/>
    </xf>
    <xf numFmtId="176" fontId="7" fillId="0" borderId="54" xfId="0" applyNumberFormat="1" applyFont="1" applyFill="1" applyBorder="1" applyAlignment="1" applyProtection="1">
      <alignment vertical="top"/>
    </xf>
    <xf numFmtId="176" fontId="7" fillId="0" borderId="55" xfId="0" applyNumberFormat="1" applyFont="1" applyFill="1" applyBorder="1" applyAlignment="1" applyProtection="1">
      <alignment vertical="top"/>
    </xf>
    <xf numFmtId="176" fontId="7" fillId="0" borderId="56" xfId="0" applyNumberFormat="1" applyFont="1" applyFill="1" applyBorder="1" applyAlignment="1" applyProtection="1">
      <alignment vertical="top"/>
    </xf>
    <xf numFmtId="176" fontId="6" fillId="0" borderId="0" xfId="0" applyNumberFormat="1" applyFont="1" applyFill="1" applyBorder="1" applyAlignment="1">
      <alignment vertical="top"/>
    </xf>
    <xf numFmtId="176" fontId="5" fillId="0" borderId="58" xfId="0" applyNumberFormat="1" applyFont="1" applyFill="1" applyBorder="1" applyAlignment="1" applyProtection="1">
      <alignment horizontal="center" vertical="top"/>
    </xf>
    <xf numFmtId="0" fontId="1" fillId="0" borderId="5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Continuous" vertical="center"/>
    </xf>
    <xf numFmtId="0" fontId="10" fillId="0" borderId="24" xfId="0" applyFont="1" applyFill="1" applyBorder="1" applyAlignment="1" applyProtection="1">
      <alignment horizontal="centerContinuous" vertical="center"/>
    </xf>
    <xf numFmtId="0" fontId="10" fillId="0" borderId="28" xfId="0" applyFont="1" applyFill="1" applyBorder="1" applyAlignment="1" applyProtection="1">
      <alignment horizontal="centerContinuous" vertical="center"/>
    </xf>
    <xf numFmtId="0" fontId="10" fillId="0" borderId="11" xfId="0" applyFont="1" applyFill="1" applyBorder="1" applyAlignment="1" applyProtection="1">
      <alignment vertical="center"/>
    </xf>
    <xf numFmtId="0" fontId="10" fillId="0" borderId="60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 vertical="center"/>
    </xf>
    <xf numFmtId="0" fontId="10" fillId="0" borderId="61" xfId="0" applyFont="1" applyFill="1" applyBorder="1" applyAlignment="1" applyProtection="1">
      <alignment horizontal="centerContinuous" vertical="center"/>
    </xf>
    <xf numFmtId="0" fontId="8" fillId="0" borderId="26" xfId="0" applyFont="1" applyFill="1" applyBorder="1" applyAlignment="1">
      <alignment horizontal="centerContinuous" vertical="center"/>
    </xf>
    <xf numFmtId="0" fontId="10" fillId="0" borderId="62" xfId="0" applyFont="1" applyFill="1" applyBorder="1" applyAlignment="1" applyProtection="1">
      <alignment vertical="center"/>
    </xf>
    <xf numFmtId="0" fontId="10" fillId="0" borderId="62" xfId="0" applyFont="1" applyFill="1" applyBorder="1" applyAlignment="1" applyProtection="1">
      <alignment horizontal="center" vertical="center"/>
    </xf>
    <xf numFmtId="0" fontId="10" fillId="0" borderId="61" xfId="0" applyFont="1" applyFill="1" applyBorder="1" applyAlignment="1" applyProtection="1">
      <alignment vertical="center"/>
    </xf>
    <xf numFmtId="0" fontId="10" fillId="0" borderId="63" xfId="0" applyFont="1" applyFill="1" applyBorder="1" applyAlignment="1" applyProtection="1">
      <alignment horizontal="center" vertical="center"/>
    </xf>
    <xf numFmtId="0" fontId="8" fillId="0" borderId="64" xfId="0" applyFont="1" applyFill="1" applyBorder="1" applyAlignment="1" applyProtection="1">
      <alignment horizontal="center" vertical="center"/>
    </xf>
    <xf numFmtId="0" fontId="8" fillId="0" borderId="65" xfId="0" applyFont="1" applyFill="1" applyBorder="1" applyAlignment="1" applyProtection="1">
      <alignment horizontal="center" vertical="center"/>
    </xf>
    <xf numFmtId="0" fontId="8" fillId="0" borderId="63" xfId="0" applyFont="1" applyFill="1" applyBorder="1" applyAlignment="1" applyProtection="1">
      <alignment horizontal="center" vertical="center"/>
    </xf>
    <xf numFmtId="0" fontId="10" fillId="0" borderId="62" xfId="0" applyFont="1" applyFill="1" applyBorder="1" applyAlignment="1" applyProtection="1">
      <alignment horizontal="left" vertical="center"/>
    </xf>
    <xf numFmtId="0" fontId="6" fillId="0" borderId="65" xfId="0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 applyProtection="1">
      <alignment horizontal="center" vertical="center"/>
    </xf>
    <xf numFmtId="37" fontId="11" fillId="0" borderId="62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37" fontId="11" fillId="0" borderId="65" xfId="0" applyNumberFormat="1" applyFont="1" applyFill="1" applyBorder="1" applyAlignment="1" applyProtection="1">
      <alignment vertical="center"/>
    </xf>
    <xf numFmtId="37" fontId="11" fillId="0" borderId="64" xfId="0" applyNumberFormat="1" applyFont="1" applyFill="1" applyBorder="1" applyAlignment="1" applyProtection="1">
      <alignment vertical="center"/>
    </xf>
    <xf numFmtId="37" fontId="11" fillId="0" borderId="67" xfId="0" applyNumberFormat="1" applyFont="1" applyFill="1" applyBorder="1" applyAlignment="1" applyProtection="1">
      <alignment vertical="center"/>
    </xf>
    <xf numFmtId="37" fontId="11" fillId="0" borderId="63" xfId="0" applyNumberFormat="1" applyFont="1" applyFill="1" applyBorder="1" applyAlignment="1" applyProtection="1">
      <alignment vertical="center"/>
    </xf>
    <xf numFmtId="37" fontId="11" fillId="0" borderId="68" xfId="0" applyNumberFormat="1" applyFont="1" applyFill="1" applyBorder="1" applyAlignment="1" applyProtection="1">
      <alignment vertical="center"/>
    </xf>
    <xf numFmtId="37" fontId="11" fillId="0" borderId="66" xfId="0" applyNumberFormat="1" applyFont="1" applyFill="1" applyBorder="1" applyAlignment="1" applyProtection="1">
      <alignment vertical="center"/>
    </xf>
    <xf numFmtId="37" fontId="11" fillId="0" borderId="69" xfId="0" applyNumberFormat="1" applyFont="1" applyFill="1" applyBorder="1" applyAlignment="1" applyProtection="1">
      <alignment vertical="center"/>
    </xf>
    <xf numFmtId="37" fontId="11" fillId="0" borderId="70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28" xfId="0" applyFont="1" applyFill="1" applyBorder="1" applyAlignment="1" applyProtection="1">
      <alignment horizontal="centerContinuous" vertical="center"/>
    </xf>
    <xf numFmtId="0" fontId="2" fillId="0" borderId="62" xfId="0" applyFont="1" applyFill="1" applyBorder="1" applyAlignment="1" applyProtection="1">
      <alignment vertical="center"/>
    </xf>
    <xf numFmtId="0" fontId="2" fillId="0" borderId="62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left" vertical="center"/>
    </xf>
    <xf numFmtId="0" fontId="2" fillId="0" borderId="6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37" fontId="2" fillId="0" borderId="62" xfId="0" applyNumberFormat="1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horizontal="centerContinuous" vertical="center"/>
    </xf>
    <xf numFmtId="0" fontId="2" fillId="0" borderId="24" xfId="0" applyFont="1" applyFill="1" applyBorder="1" applyAlignment="1">
      <alignment horizontal="centerContinuous" vertical="center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Continuous" vertical="center"/>
    </xf>
    <xf numFmtId="0" fontId="2" fillId="0" borderId="34" xfId="0" applyFont="1" applyFill="1" applyBorder="1" applyAlignment="1" applyProtection="1">
      <alignment horizontal="centerContinuous" vertical="center"/>
    </xf>
    <xf numFmtId="0" fontId="2" fillId="0" borderId="32" xfId="0" applyFont="1" applyFill="1" applyBorder="1" applyAlignment="1" applyProtection="1">
      <alignment horizontal="centerContinuous" vertical="center"/>
    </xf>
    <xf numFmtId="0" fontId="2" fillId="0" borderId="33" xfId="0" applyFont="1" applyFill="1" applyBorder="1" applyAlignment="1" applyProtection="1">
      <alignment horizontal="centerContinuous" vertical="center"/>
    </xf>
    <xf numFmtId="0" fontId="2" fillId="0" borderId="72" xfId="0" applyFont="1" applyFill="1" applyBorder="1" applyAlignment="1" applyProtection="1">
      <alignment horizontal="centerContinuous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73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>
      <alignment horizontal="center" vertical="center"/>
    </xf>
    <xf numFmtId="37" fontId="2" fillId="0" borderId="74" xfId="0" applyNumberFormat="1" applyFont="1" applyFill="1" applyBorder="1" applyAlignment="1" applyProtection="1">
      <alignment vertical="center"/>
    </xf>
    <xf numFmtId="37" fontId="2" fillId="0" borderId="75" xfId="0" applyNumberFormat="1" applyFont="1" applyFill="1" applyBorder="1" applyAlignment="1" applyProtection="1">
      <alignment vertical="center"/>
      <protection locked="0"/>
    </xf>
    <xf numFmtId="37" fontId="2" fillId="0" borderId="76" xfId="0" applyNumberFormat="1" applyFont="1" applyFill="1" applyBorder="1" applyAlignment="1" applyProtection="1">
      <alignment vertical="center"/>
      <protection locked="0"/>
    </xf>
    <xf numFmtId="37" fontId="2" fillId="0" borderId="77" xfId="0" applyNumberFormat="1" applyFont="1" applyFill="1" applyBorder="1" applyAlignment="1" applyProtection="1">
      <alignment vertical="center"/>
      <protection locked="0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centerContinuous" vertical="center"/>
    </xf>
    <xf numFmtId="0" fontId="2" fillId="0" borderId="61" xfId="0" applyFont="1" applyFill="1" applyBorder="1" applyAlignment="1">
      <alignment horizontal="centerContinuous" vertical="center"/>
    </xf>
    <xf numFmtId="0" fontId="2" fillId="0" borderId="60" xfId="0" applyFont="1" applyFill="1" applyBorder="1" applyAlignment="1" applyProtection="1">
      <alignment horizontal="centerContinuous" vertical="center"/>
    </xf>
    <xf numFmtId="0" fontId="2" fillId="0" borderId="60" xfId="0" applyFont="1" applyFill="1" applyBorder="1" applyAlignment="1">
      <alignment horizontal="centerContinuous" vertical="center"/>
    </xf>
    <xf numFmtId="0" fontId="2" fillId="0" borderId="60" xfId="0" applyFont="1" applyFill="1" applyBorder="1" applyAlignment="1" applyProtection="1">
      <alignment vertical="center"/>
    </xf>
    <xf numFmtId="0" fontId="2" fillId="0" borderId="71" xfId="0" applyFont="1" applyFill="1" applyBorder="1" applyAlignment="1" applyProtection="1">
      <alignment vertical="center"/>
    </xf>
    <xf numFmtId="0" fontId="2" fillId="0" borderId="61" xfId="0" applyFont="1" applyFill="1" applyBorder="1" applyAlignment="1" applyProtection="1">
      <alignment vertical="center"/>
    </xf>
    <xf numFmtId="0" fontId="2" fillId="0" borderId="6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71" xfId="0" applyFont="1" applyFill="1" applyBorder="1" applyAlignment="1">
      <alignment horizontal="centerContinuous" vertical="center"/>
    </xf>
    <xf numFmtId="3" fontId="2" fillId="0" borderId="61" xfId="0" applyNumberFormat="1" applyFont="1" applyFill="1" applyBorder="1" applyAlignment="1">
      <alignment horizontal="centerContinuous"/>
    </xf>
    <xf numFmtId="0" fontId="2" fillId="0" borderId="60" xfId="0" applyFont="1" applyFill="1" applyBorder="1" applyAlignment="1" applyProtection="1"/>
    <xf numFmtId="3" fontId="2" fillId="0" borderId="71" xfId="0" applyNumberFormat="1" applyFont="1" applyFill="1" applyBorder="1" applyAlignment="1" applyProtection="1"/>
    <xf numFmtId="0" fontId="2" fillId="0" borderId="71" xfId="0" quotePrefix="1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left" vertical="center"/>
    </xf>
    <xf numFmtId="0" fontId="2" fillId="0" borderId="61" xfId="0" quotePrefix="1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71" xfId="0" quotePrefix="1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left" vertical="center"/>
    </xf>
    <xf numFmtId="3" fontId="2" fillId="0" borderId="61" xfId="0" quotePrefix="1" applyNumberFormat="1" applyFont="1" applyFill="1" applyBorder="1" applyAlignment="1">
      <alignment horizontal="center"/>
    </xf>
    <xf numFmtId="0" fontId="2" fillId="0" borderId="60" xfId="0" applyFont="1" applyFill="1" applyBorder="1" applyAlignment="1" applyProtection="1">
      <alignment horizontal="left"/>
    </xf>
    <xf numFmtId="3" fontId="2" fillId="0" borderId="61" xfId="0" quotePrefix="1" applyNumberFormat="1" applyFont="1" applyFill="1" applyBorder="1" applyAlignment="1" applyProtection="1">
      <alignment horizontal="center"/>
    </xf>
    <xf numFmtId="0" fontId="2" fillId="0" borderId="60" xfId="0" applyFont="1" applyFill="1" applyBorder="1" applyAlignment="1" applyProtection="1">
      <alignment horizontal="left" vertical="center"/>
    </xf>
    <xf numFmtId="0" fontId="2" fillId="0" borderId="61" xfId="0" applyFont="1" applyFill="1" applyBorder="1" applyAlignment="1" applyProtection="1">
      <alignment horizontal="left" vertical="center"/>
    </xf>
    <xf numFmtId="0" fontId="2" fillId="0" borderId="64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63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top"/>
    </xf>
    <xf numFmtId="0" fontId="2" fillId="0" borderId="62" xfId="0" applyFont="1" applyFill="1" applyBorder="1" applyAlignment="1" applyProtection="1">
      <alignment vertical="top"/>
    </xf>
    <xf numFmtId="0" fontId="2" fillId="0" borderId="64" xfId="0" applyFont="1" applyFill="1" applyBorder="1" applyAlignment="1" applyProtection="1">
      <alignment horizontal="centerContinuous" vertical="top"/>
    </xf>
    <xf numFmtId="0" fontId="2" fillId="0" borderId="0" xfId="0" applyFont="1" applyFill="1" applyBorder="1" applyAlignment="1" applyProtection="1">
      <alignment horizontal="centerContinuous" vertical="top"/>
    </xf>
    <xf numFmtId="0" fontId="2" fillId="0" borderId="63" xfId="0" applyFont="1" applyFill="1" applyBorder="1" applyAlignment="1" applyProtection="1">
      <alignment horizontal="centerContinuous" vertical="top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right" vertical="center"/>
    </xf>
    <xf numFmtId="0" fontId="2" fillId="0" borderId="78" xfId="0" applyFont="1" applyFill="1" applyBorder="1" applyAlignment="1" applyProtection="1">
      <alignment horizontal="center" vertical="center"/>
    </xf>
    <xf numFmtId="0" fontId="2" fillId="0" borderId="79" xfId="0" applyFont="1" applyFill="1" applyBorder="1" applyAlignment="1" applyProtection="1">
      <alignment horizontal="center" vertical="center"/>
    </xf>
    <xf numFmtId="0" fontId="2" fillId="0" borderId="80" xfId="0" applyFont="1" applyFill="1" applyBorder="1" applyAlignment="1" applyProtection="1">
      <alignment horizontal="center" vertical="center"/>
    </xf>
    <xf numFmtId="37" fontId="2" fillId="0" borderId="0" xfId="0" applyNumberFormat="1" applyFont="1" applyFill="1" applyBorder="1" applyAlignment="1" applyProtection="1"/>
    <xf numFmtId="0" fontId="1" fillId="0" borderId="66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37" fontId="2" fillId="0" borderId="61" xfId="0" applyNumberFormat="1" applyFont="1" applyFill="1" applyBorder="1" applyAlignment="1">
      <alignment horizontal="centerContinuous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Continuous"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28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Continuous" vertical="center"/>
    </xf>
    <xf numFmtId="0" fontId="2" fillId="0" borderId="81" xfId="0" applyFont="1" applyFill="1" applyBorder="1" applyAlignment="1" applyProtection="1">
      <alignment horizontal="centerContinuous" vertical="center"/>
    </xf>
    <xf numFmtId="0" fontId="2" fillId="0" borderId="11" xfId="0" applyFont="1" applyFill="1" applyBorder="1" applyAlignment="1" applyProtection="1">
      <alignment horizontal="centerContinuous" vertical="center"/>
    </xf>
    <xf numFmtId="0" fontId="2" fillId="0" borderId="64" xfId="0" applyFont="1" applyFill="1" applyBorder="1" applyAlignment="1" applyProtection="1">
      <alignment vertical="center"/>
    </xf>
    <xf numFmtId="0" fontId="2" fillId="0" borderId="26" xfId="0" applyFont="1" applyFill="1" applyBorder="1" applyAlignment="1">
      <alignment horizontal="centerContinuous" vertic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67" xfId="0" applyFont="1" applyFill="1" applyBorder="1" applyAlignment="1" applyProtection="1">
      <alignment horizontal="centerContinuous" vertical="center"/>
    </xf>
    <xf numFmtId="0" fontId="2" fillId="0" borderId="62" xfId="0" applyFont="1" applyFill="1" applyBorder="1" applyAlignment="1" applyProtection="1">
      <alignment horizontal="centerContinuous" vertical="center"/>
    </xf>
    <xf numFmtId="0" fontId="2" fillId="0" borderId="65" xfId="0" applyFont="1" applyFill="1" applyBorder="1" applyAlignment="1" applyProtection="1">
      <alignment horizontal="centerContinuous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82" xfId="0" applyFont="1" applyFill="1" applyBorder="1" applyAlignment="1" applyProtection="1">
      <alignment horizontal="center" vertical="center"/>
    </xf>
    <xf numFmtId="0" fontId="2" fillId="0" borderId="82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63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37" fontId="2" fillId="0" borderId="30" xfId="0" applyNumberFormat="1" applyFont="1" applyFill="1" applyBorder="1" applyAlignment="1" applyProtection="1">
      <alignment vertical="center"/>
      <protection locked="0"/>
    </xf>
    <xf numFmtId="0" fontId="2" fillId="0" borderId="67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85" xfId="0" applyFont="1" applyFill="1" applyBorder="1" applyAlignment="1" applyProtection="1">
      <alignment horizontal="center" vertical="center"/>
    </xf>
    <xf numFmtId="0" fontId="2" fillId="0" borderId="86" xfId="0" applyFont="1" applyFill="1" applyBorder="1" applyAlignment="1" applyProtection="1">
      <alignment horizontal="center" vertical="center" shrinkToFit="1"/>
    </xf>
    <xf numFmtId="3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82" xfId="0" applyFont="1" applyFill="1" applyBorder="1" applyAlignment="1" applyProtection="1">
      <alignment vertical="center"/>
    </xf>
    <xf numFmtId="0" fontId="2" fillId="0" borderId="87" xfId="0" applyFont="1" applyFill="1" applyBorder="1" applyAlignment="1" applyProtection="1">
      <alignment horizontal="centerContinuous" vertical="center"/>
    </xf>
    <xf numFmtId="0" fontId="2" fillId="0" borderId="88" xfId="0" applyFont="1" applyFill="1" applyBorder="1" applyAlignment="1">
      <alignment horizontal="centerContinuous" vertical="center"/>
    </xf>
    <xf numFmtId="37" fontId="11" fillId="0" borderId="90" xfId="0" applyNumberFormat="1" applyFont="1" applyFill="1" applyBorder="1" applyAlignment="1" applyProtection="1">
      <alignment vertical="center"/>
    </xf>
    <xf numFmtId="37" fontId="2" fillId="0" borderId="92" xfId="0" applyNumberFormat="1" applyFont="1" applyFill="1" applyBorder="1" applyAlignment="1" applyProtection="1">
      <alignment vertical="center"/>
      <protection locked="0"/>
    </xf>
    <xf numFmtId="37" fontId="2" fillId="0" borderId="93" xfId="0" applyNumberFormat="1" applyFont="1" applyFill="1" applyBorder="1" applyAlignment="1" applyProtection="1">
      <alignment vertical="center"/>
      <protection locked="0"/>
    </xf>
    <xf numFmtId="37" fontId="2" fillId="0" borderId="94" xfId="0" applyNumberFormat="1" applyFont="1" applyFill="1" applyBorder="1" applyAlignment="1" applyProtection="1">
      <alignment vertical="center"/>
      <protection locked="0"/>
    </xf>
    <xf numFmtId="37" fontId="11" fillId="0" borderId="96" xfId="0" applyNumberFormat="1" applyFont="1" applyFill="1" applyBorder="1" applyAlignment="1" applyProtection="1">
      <alignment vertical="center"/>
    </xf>
    <xf numFmtId="37" fontId="2" fillId="0" borderId="97" xfId="0" applyNumberFormat="1" applyFont="1" applyFill="1" applyBorder="1" applyAlignment="1" applyProtection="1">
      <alignment vertical="center"/>
      <protection locked="0"/>
    </xf>
    <xf numFmtId="37" fontId="2" fillId="0" borderId="74" xfId="0" applyNumberFormat="1" applyFont="1" applyFill="1" applyBorder="1" applyAlignment="1" applyProtection="1">
      <alignment vertical="center"/>
      <protection locked="0"/>
    </xf>
    <xf numFmtId="0" fontId="2" fillId="0" borderId="98" xfId="0" applyFont="1" applyFill="1" applyBorder="1" applyAlignment="1" applyProtection="1">
      <alignment horizontal="center" vertical="center"/>
    </xf>
    <xf numFmtId="0" fontId="2" fillId="0" borderId="99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/>
    </xf>
    <xf numFmtId="0" fontId="2" fillId="0" borderId="96" xfId="0" applyFont="1" applyFill="1" applyBorder="1" applyAlignment="1" applyProtection="1">
      <alignment horizontal="centerContinuous" vertical="center"/>
    </xf>
    <xf numFmtId="0" fontId="2" fillId="0" borderId="96" xfId="0" applyFont="1" applyFill="1" applyBorder="1" applyAlignment="1" applyProtection="1">
      <alignment vertical="center"/>
    </xf>
    <xf numFmtId="0" fontId="2" fillId="0" borderId="101" xfId="0" applyFont="1" applyFill="1" applyBorder="1" applyAlignment="1" applyProtection="1">
      <alignment horizontal="center" vertical="center"/>
    </xf>
    <xf numFmtId="37" fontId="10" fillId="0" borderId="82" xfId="0" applyNumberFormat="1" applyFont="1" applyFill="1" applyBorder="1" applyAlignment="1" applyProtection="1">
      <alignment vertical="center"/>
    </xf>
    <xf numFmtId="37" fontId="2" fillId="0" borderId="72" xfId="0" applyNumberFormat="1" applyFont="1" applyFill="1" applyBorder="1" applyAlignment="1" applyProtection="1">
      <alignment vertical="center"/>
    </xf>
    <xf numFmtId="37" fontId="10" fillId="0" borderId="102" xfId="0" applyNumberFormat="1" applyFont="1" applyFill="1" applyBorder="1" applyAlignment="1" applyProtection="1">
      <alignment horizontal="center" vertical="center"/>
    </xf>
    <xf numFmtId="37" fontId="10" fillId="0" borderId="79" xfId="0" applyNumberFormat="1" applyFont="1" applyFill="1" applyBorder="1" applyAlignment="1" applyProtection="1">
      <alignment horizontal="center" vertical="center"/>
    </xf>
    <xf numFmtId="37" fontId="10" fillId="0" borderId="103" xfId="0" applyNumberFormat="1" applyFont="1" applyFill="1" applyBorder="1" applyAlignment="1" applyProtection="1">
      <alignment horizontal="center" vertical="center"/>
    </xf>
    <xf numFmtId="37" fontId="10" fillId="0" borderId="99" xfId="0" applyNumberFormat="1" applyFont="1" applyFill="1" applyBorder="1" applyAlignment="1" applyProtection="1">
      <alignment horizontal="center" vertical="center"/>
    </xf>
    <xf numFmtId="37" fontId="10" fillId="0" borderId="78" xfId="0" applyNumberFormat="1" applyFont="1" applyFill="1" applyBorder="1" applyAlignment="1" applyProtection="1">
      <alignment horizontal="center" vertical="center"/>
    </xf>
    <xf numFmtId="0" fontId="10" fillId="0" borderId="60" xfId="0" applyFont="1" applyFill="1" applyBorder="1" applyAlignment="1" applyProtection="1">
      <alignment vertical="center"/>
    </xf>
    <xf numFmtId="0" fontId="10" fillId="0" borderId="60" xfId="0" applyFont="1" applyFill="1" applyBorder="1" applyAlignment="1" applyProtection="1">
      <alignment horizontal="centerContinuous" vertical="center"/>
    </xf>
    <xf numFmtId="37" fontId="2" fillId="0" borderId="104" xfId="0" applyNumberFormat="1" applyFont="1" applyFill="1" applyBorder="1" applyAlignment="1" applyProtection="1">
      <alignment vertical="center"/>
      <protection locked="0"/>
    </xf>
    <xf numFmtId="37" fontId="10" fillId="0" borderId="3" xfId="0" applyNumberFormat="1" applyFont="1" applyFill="1" applyBorder="1" applyAlignment="1" applyProtection="1">
      <alignment vertical="center"/>
    </xf>
    <xf numFmtId="37" fontId="2" fillId="0" borderId="105" xfId="0" applyNumberFormat="1" applyFont="1" applyFill="1" applyBorder="1" applyAlignment="1" applyProtection="1">
      <alignment vertical="center"/>
      <protection locked="0"/>
    </xf>
    <xf numFmtId="37" fontId="2" fillId="0" borderId="106" xfId="0" applyNumberFormat="1" applyFont="1" applyFill="1" applyBorder="1" applyAlignment="1" applyProtection="1">
      <alignment vertical="center"/>
      <protection locked="0"/>
    </xf>
    <xf numFmtId="37" fontId="2" fillId="0" borderId="107" xfId="0" applyNumberFormat="1" applyFont="1" applyFill="1" applyBorder="1" applyAlignment="1" applyProtection="1">
      <alignment vertical="center"/>
      <protection locked="0"/>
    </xf>
    <xf numFmtId="37" fontId="2" fillId="0" borderId="108" xfId="0" applyNumberFormat="1" applyFont="1" applyFill="1" applyBorder="1" applyAlignment="1" applyProtection="1">
      <alignment vertical="center"/>
      <protection locked="0"/>
    </xf>
    <xf numFmtId="37" fontId="2" fillId="0" borderId="109" xfId="0" applyNumberFormat="1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37" fontId="13" fillId="0" borderId="72" xfId="0" applyNumberFormat="1" applyFont="1" applyFill="1" applyBorder="1" applyAlignment="1" applyProtection="1">
      <alignment vertical="center"/>
    </xf>
    <xf numFmtId="37" fontId="0" fillId="0" borderId="3" xfId="0" applyNumberFormat="1" applyFont="1" applyFill="1" applyBorder="1" applyAlignment="1" applyProtection="1">
      <alignment vertical="center"/>
      <protection locked="0"/>
    </xf>
    <xf numFmtId="37" fontId="0" fillId="0" borderId="18" xfId="0" applyNumberFormat="1" applyFont="1" applyFill="1" applyBorder="1" applyAlignment="1" applyProtection="1">
      <alignment vertical="center"/>
    </xf>
    <xf numFmtId="37" fontId="0" fillId="0" borderId="19" xfId="0" applyNumberFormat="1" applyFont="1" applyFill="1" applyBorder="1" applyAlignment="1" applyProtection="1">
      <alignment vertical="center"/>
    </xf>
    <xf numFmtId="37" fontId="0" fillId="0" borderId="20" xfId="0" applyNumberFormat="1" applyFont="1" applyFill="1" applyBorder="1" applyAlignment="1" applyProtection="1">
      <alignment vertical="center"/>
    </xf>
    <xf numFmtId="37" fontId="0" fillId="0" borderId="21" xfId="0" applyNumberFormat="1" applyFont="1" applyFill="1" applyBorder="1" applyAlignment="1" applyProtection="1">
      <alignment vertical="center"/>
    </xf>
    <xf numFmtId="37" fontId="0" fillId="0" borderId="23" xfId="0" applyNumberFormat="1" applyFont="1" applyFill="1" applyBorder="1" applyAlignment="1" applyProtection="1">
      <alignment vertical="center"/>
    </xf>
    <xf numFmtId="37" fontId="2" fillId="2" borderId="37" xfId="0" applyNumberFormat="1" applyFont="1" applyFill="1" applyBorder="1" applyAlignment="1" applyProtection="1">
      <alignment vertical="center"/>
    </xf>
    <xf numFmtId="37" fontId="2" fillId="2" borderId="38" xfId="0" applyNumberFormat="1" applyFont="1" applyFill="1" applyBorder="1" applyAlignment="1" applyProtection="1">
      <alignment vertical="center"/>
    </xf>
    <xf numFmtId="37" fontId="2" fillId="2" borderId="39" xfId="0" applyNumberFormat="1" applyFont="1" applyFill="1" applyBorder="1" applyAlignment="1" applyProtection="1">
      <alignment vertical="center"/>
    </xf>
    <xf numFmtId="37" fontId="2" fillId="2" borderId="40" xfId="0" applyNumberFormat="1" applyFont="1" applyFill="1" applyBorder="1" applyAlignment="1" applyProtection="1">
      <alignment vertical="center"/>
    </xf>
    <xf numFmtId="37" fontId="2" fillId="2" borderId="41" xfId="0" applyNumberFormat="1" applyFont="1" applyFill="1" applyBorder="1" applyAlignment="1" applyProtection="1">
      <alignment vertical="center"/>
    </xf>
    <xf numFmtId="37" fontId="2" fillId="2" borderId="43" xfId="0" applyNumberFormat="1" applyFont="1" applyFill="1" applyBorder="1" applyAlignment="1" applyProtection="1">
      <alignment vertical="center"/>
    </xf>
    <xf numFmtId="37" fontId="2" fillId="2" borderId="44" xfId="0" applyNumberFormat="1" applyFont="1" applyFill="1" applyBorder="1" applyAlignment="1" applyProtection="1">
      <alignment vertical="center"/>
    </xf>
    <xf numFmtId="37" fontId="2" fillId="2" borderId="0" xfId="0" applyNumberFormat="1" applyFont="1" applyFill="1" applyBorder="1" applyAlignment="1" applyProtection="1">
      <alignment vertical="center"/>
    </xf>
    <xf numFmtId="0" fontId="1" fillId="2" borderId="36" xfId="0" applyFont="1" applyFill="1" applyBorder="1" applyAlignment="1" applyProtection="1">
      <alignment horizontal="center" vertical="center"/>
    </xf>
    <xf numFmtId="37" fontId="2" fillId="2" borderId="45" xfId="0" applyNumberFormat="1" applyFont="1" applyFill="1" applyBorder="1" applyAlignment="1" applyProtection="1">
      <alignment vertical="center"/>
    </xf>
    <xf numFmtId="37" fontId="2" fillId="2" borderId="42" xfId="0" applyNumberFormat="1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center" vertical="center"/>
    </xf>
    <xf numFmtId="37" fontId="10" fillId="2" borderId="37" xfId="0" applyNumberFormat="1" applyFont="1" applyFill="1" applyBorder="1" applyAlignment="1" applyProtection="1">
      <alignment vertical="center"/>
    </xf>
    <xf numFmtId="37" fontId="10" fillId="2" borderId="38" xfId="0" applyNumberFormat="1" applyFont="1" applyFill="1" applyBorder="1" applyAlignment="1" applyProtection="1">
      <alignment vertical="center"/>
    </xf>
    <xf numFmtId="37" fontId="10" fillId="2" borderId="39" xfId="0" applyNumberFormat="1" applyFont="1" applyFill="1" applyBorder="1" applyAlignment="1" applyProtection="1">
      <alignment vertical="center"/>
    </xf>
    <xf numFmtId="37" fontId="10" fillId="2" borderId="40" xfId="0" applyNumberFormat="1" applyFont="1" applyFill="1" applyBorder="1" applyAlignment="1" applyProtection="1">
      <alignment vertical="center"/>
    </xf>
    <xf numFmtId="37" fontId="10" fillId="2" borderId="41" xfId="0" applyNumberFormat="1" applyFont="1" applyFill="1" applyBorder="1" applyAlignment="1" applyProtection="1">
      <alignment vertical="center"/>
    </xf>
    <xf numFmtId="37" fontId="10" fillId="2" borderId="43" xfId="0" applyNumberFormat="1" applyFont="1" applyFill="1" applyBorder="1" applyAlignment="1" applyProtection="1">
      <alignment vertical="center"/>
    </xf>
    <xf numFmtId="37" fontId="2" fillId="2" borderId="89" xfId="0" applyNumberFormat="1" applyFont="1" applyFill="1" applyBorder="1" applyAlignment="1" applyProtection="1">
      <alignment vertical="center"/>
    </xf>
    <xf numFmtId="37" fontId="2" fillId="2" borderId="95" xfId="0" applyNumberFormat="1" applyFont="1" applyFill="1" applyBorder="1" applyAlignment="1" applyProtection="1">
      <alignment vertical="center"/>
    </xf>
    <xf numFmtId="37" fontId="2" fillId="2" borderId="4" xfId="0" applyNumberFormat="1" applyFont="1" applyFill="1" applyBorder="1" applyAlignment="1" applyProtection="1">
      <alignment vertical="center"/>
    </xf>
    <xf numFmtId="37" fontId="2" fillId="2" borderId="24" xfId="0" applyNumberFormat="1" applyFont="1" applyFill="1" applyBorder="1" applyAlignment="1" applyProtection="1">
      <alignment vertical="center"/>
    </xf>
    <xf numFmtId="37" fontId="2" fillId="2" borderId="25" xfId="0" applyNumberFormat="1" applyFont="1" applyFill="1" applyBorder="1" applyAlignment="1" applyProtection="1">
      <alignment vertical="center"/>
    </xf>
    <xf numFmtId="37" fontId="2" fillId="2" borderId="26" xfId="0" applyNumberFormat="1" applyFont="1" applyFill="1" applyBorder="1" applyAlignment="1" applyProtection="1">
      <alignment vertical="center"/>
    </xf>
    <xf numFmtId="37" fontId="2" fillId="2" borderId="27" xfId="0" applyNumberFormat="1" applyFont="1" applyFill="1" applyBorder="1" applyAlignment="1" applyProtection="1">
      <alignment vertical="center"/>
    </xf>
    <xf numFmtId="37" fontId="2" fillId="2" borderId="29" xfId="0" applyNumberFormat="1" applyFont="1" applyFill="1" applyBorder="1" applyAlignment="1" applyProtection="1">
      <alignment vertical="center"/>
    </xf>
    <xf numFmtId="37" fontId="2" fillId="2" borderId="28" xfId="0" applyNumberFormat="1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37" fontId="2" fillId="2" borderId="60" xfId="0" applyNumberFormat="1" applyFont="1" applyFill="1" applyBorder="1" applyAlignment="1" applyProtection="1">
      <alignment vertical="center"/>
    </xf>
    <xf numFmtId="37" fontId="2" fillId="2" borderId="4" xfId="0" applyNumberFormat="1" applyFont="1" applyFill="1" applyBorder="1" applyAlignment="1" applyProtection="1">
      <alignment vertical="center"/>
      <protection locked="0"/>
    </xf>
    <xf numFmtId="37" fontId="2" fillId="2" borderId="91" xfId="0" applyNumberFormat="1" applyFont="1" applyFill="1" applyBorder="1" applyAlignment="1" applyProtection="1">
      <alignment vertical="center"/>
    </xf>
    <xf numFmtId="37" fontId="2" fillId="2" borderId="83" xfId="0" applyNumberFormat="1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37" fontId="10" fillId="2" borderId="4" xfId="0" applyNumberFormat="1" applyFont="1" applyFill="1" applyBorder="1" applyAlignment="1" applyProtection="1">
      <alignment vertical="center"/>
    </xf>
    <xf numFmtId="37" fontId="10" fillId="2" borderId="24" xfId="0" applyNumberFormat="1" applyFont="1" applyFill="1" applyBorder="1" applyAlignment="1" applyProtection="1">
      <alignment vertical="center"/>
    </xf>
    <xf numFmtId="37" fontId="10" fillId="2" borderId="25" xfId="0" applyNumberFormat="1" applyFont="1" applyFill="1" applyBorder="1" applyAlignment="1" applyProtection="1">
      <alignment vertical="center"/>
    </xf>
    <xf numFmtId="37" fontId="10" fillId="2" borderId="26" xfId="0" applyNumberFormat="1" applyFont="1" applyFill="1" applyBorder="1" applyAlignment="1" applyProtection="1">
      <alignment vertical="center"/>
    </xf>
    <xf numFmtId="37" fontId="10" fillId="2" borderId="27" xfId="0" applyNumberFormat="1" applyFont="1" applyFill="1" applyBorder="1" applyAlignment="1" applyProtection="1">
      <alignment vertical="center"/>
    </xf>
    <xf numFmtId="37" fontId="10" fillId="2" borderId="29" xfId="0" applyNumberFormat="1" applyFont="1" applyFill="1" applyBorder="1" applyAlignment="1" applyProtection="1">
      <alignment vertical="center"/>
    </xf>
    <xf numFmtId="37" fontId="2" fillId="2" borderId="3" xfId="0" applyNumberFormat="1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horizontal="center" vertical="center"/>
    </xf>
    <xf numFmtId="37" fontId="13" fillId="2" borderId="4" xfId="0" applyNumberFormat="1" applyFont="1" applyFill="1" applyBorder="1" applyAlignment="1" applyProtection="1">
      <alignment vertical="center"/>
    </xf>
    <xf numFmtId="37" fontId="13" fillId="2" borderId="24" xfId="0" applyNumberFormat="1" applyFont="1" applyFill="1" applyBorder="1" applyAlignment="1" applyProtection="1">
      <alignment vertical="center"/>
    </xf>
    <xf numFmtId="37" fontId="13" fillId="2" borderId="25" xfId="0" applyNumberFormat="1" applyFont="1" applyFill="1" applyBorder="1" applyAlignment="1" applyProtection="1">
      <alignment vertical="center"/>
    </xf>
    <xf numFmtId="37" fontId="13" fillId="2" borderId="26" xfId="0" applyNumberFormat="1" applyFont="1" applyFill="1" applyBorder="1" applyAlignment="1" applyProtection="1">
      <alignment vertical="center"/>
    </xf>
    <xf numFmtId="37" fontId="13" fillId="2" borderId="27" xfId="0" applyNumberFormat="1" applyFont="1" applyFill="1" applyBorder="1" applyAlignment="1" applyProtection="1">
      <alignment vertical="center"/>
    </xf>
    <xf numFmtId="37" fontId="13" fillId="2" borderId="29" xfId="0" applyNumberFormat="1" applyFont="1" applyFill="1" applyBorder="1" applyAlignment="1" applyProtection="1">
      <alignment vertical="center"/>
    </xf>
    <xf numFmtId="37" fontId="2" fillId="2" borderId="28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 applyProtection="1">
      <alignment vertical="center"/>
    </xf>
    <xf numFmtId="37" fontId="2" fillId="2" borderId="1" xfId="0" applyNumberFormat="1" applyFont="1" applyFill="1" applyBorder="1" applyAlignment="1" applyProtection="1">
      <alignment vertical="center"/>
    </xf>
    <xf numFmtId="37" fontId="0" fillId="2" borderId="3" xfId="0" applyNumberFormat="1" applyFont="1" applyFill="1" applyBorder="1" applyAlignment="1" applyProtection="1">
      <alignment vertical="center"/>
    </xf>
    <xf numFmtId="37" fontId="2" fillId="2" borderId="11" xfId="0" applyNumberFormat="1" applyFont="1" applyFill="1" applyBorder="1" applyAlignment="1" applyProtection="1">
      <alignment vertical="center"/>
    </xf>
    <xf numFmtId="37" fontId="2" fillId="2" borderId="30" xfId="0" applyNumberFormat="1" applyFont="1" applyFill="1" applyBorder="1" applyAlignment="1" applyProtection="1">
      <alignment vertical="center"/>
      <protection locked="0"/>
    </xf>
    <xf numFmtId="37" fontId="2" fillId="2" borderId="1" xfId="0" applyNumberFormat="1" applyFont="1" applyFill="1" applyBorder="1" applyAlignment="1" applyProtection="1">
      <alignment vertical="center"/>
      <protection locked="0"/>
    </xf>
    <xf numFmtId="37" fontId="2" fillId="2" borderId="2" xfId="0" applyNumberFormat="1" applyFont="1" applyFill="1" applyBorder="1" applyAlignment="1" applyProtection="1">
      <alignment vertical="center"/>
      <protection locked="0"/>
    </xf>
    <xf numFmtId="37" fontId="2" fillId="2" borderId="9" xfId="0" applyNumberFormat="1" applyFont="1" applyFill="1" applyBorder="1" applyAlignment="1" applyProtection="1">
      <alignment vertical="center"/>
      <protection locked="0"/>
    </xf>
    <xf numFmtId="37" fontId="2" fillId="2" borderId="16" xfId="0" applyNumberFormat="1" applyFont="1" applyFill="1" applyBorder="1" applyAlignment="1" applyProtection="1">
      <alignment vertical="center"/>
      <protection locked="0"/>
    </xf>
    <xf numFmtId="37" fontId="2" fillId="2" borderId="30" xfId="0" applyNumberFormat="1" applyFont="1" applyFill="1" applyBorder="1" applyAlignment="1" applyProtection="1">
      <alignment vertical="center"/>
    </xf>
    <xf numFmtId="37" fontId="2" fillId="2" borderId="66" xfId="0" applyNumberFormat="1" applyFont="1" applyFill="1" applyBorder="1" applyAlignment="1" applyProtection="1">
      <alignment vertical="center"/>
    </xf>
    <xf numFmtId="37" fontId="2" fillId="2" borderId="3" xfId="0" applyNumberFormat="1" applyFont="1" applyFill="1" applyBorder="1" applyAlignment="1" applyProtection="1">
      <alignment vertical="center"/>
    </xf>
    <xf numFmtId="37" fontId="2" fillId="2" borderId="14" xfId="0" applyNumberFormat="1" applyFont="1" applyFill="1" applyBorder="1" applyAlignment="1" applyProtection="1">
      <alignment vertical="center"/>
    </xf>
    <xf numFmtId="37" fontId="2" fillId="0" borderId="66" xfId="0" applyNumberFormat="1" applyFont="1" applyFill="1" applyBorder="1" applyAlignment="1" applyProtection="1">
      <alignment vertical="center"/>
    </xf>
    <xf numFmtId="37" fontId="2" fillId="0" borderId="111" xfId="0" applyNumberFormat="1" applyFont="1" applyFill="1" applyBorder="1" applyAlignment="1" applyProtection="1">
      <alignment vertical="center"/>
      <protection locked="0"/>
    </xf>
    <xf numFmtId="37" fontId="2" fillId="0" borderId="112" xfId="0" applyNumberFormat="1" applyFont="1" applyFill="1" applyBorder="1" applyAlignment="1" applyProtection="1">
      <alignment vertical="center"/>
      <protection locked="0"/>
    </xf>
    <xf numFmtId="37" fontId="2" fillId="0" borderId="113" xfId="0" applyNumberFormat="1" applyFont="1" applyFill="1" applyBorder="1" applyAlignment="1" applyProtection="1">
      <alignment vertical="center"/>
      <protection locked="0"/>
    </xf>
    <xf numFmtId="37" fontId="2" fillId="0" borderId="66" xfId="0" applyNumberFormat="1" applyFont="1" applyFill="1" applyBorder="1" applyAlignment="1" applyProtection="1">
      <alignment vertical="center"/>
      <protection locked="0"/>
    </xf>
    <xf numFmtId="37" fontId="2" fillId="0" borderId="32" xfId="0" applyNumberFormat="1" applyFont="1" applyFill="1" applyBorder="1" applyAlignment="1" applyProtection="1">
      <alignment vertical="center"/>
      <protection locked="0"/>
    </xf>
    <xf numFmtId="37" fontId="2" fillId="0" borderId="73" xfId="0" applyNumberFormat="1" applyFont="1" applyFill="1" applyBorder="1" applyAlignment="1" applyProtection="1">
      <alignment vertical="center"/>
      <protection locked="0"/>
    </xf>
    <xf numFmtId="37" fontId="2" fillId="2" borderId="111" xfId="0" applyNumberFormat="1" applyFont="1" applyFill="1" applyBorder="1" applyAlignment="1" applyProtection="1">
      <alignment vertical="center"/>
    </xf>
    <xf numFmtId="37" fontId="2" fillId="0" borderId="61" xfId="0" applyNumberFormat="1" applyFont="1" applyFill="1" applyBorder="1" applyAlignment="1" applyProtection="1">
      <alignment vertical="center"/>
    </xf>
    <xf numFmtId="37" fontId="2" fillId="0" borderId="85" xfId="0" applyNumberFormat="1" applyFont="1" applyFill="1" applyBorder="1" applyAlignment="1" applyProtection="1">
      <alignment vertical="center"/>
    </xf>
    <xf numFmtId="37" fontId="0" fillId="0" borderId="12" xfId="0" applyNumberFormat="1" applyFont="1" applyFill="1" applyBorder="1" applyAlignment="1" applyProtection="1">
      <alignment vertical="center"/>
    </xf>
    <xf numFmtId="37" fontId="0" fillId="0" borderId="20" xfId="0" applyNumberFormat="1" applyFont="1" applyFill="1" applyBorder="1" applyAlignment="1" applyProtection="1">
      <alignment vertical="center"/>
      <protection locked="0"/>
    </xf>
    <xf numFmtId="37" fontId="0" fillId="0" borderId="14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85" xfId="0" applyFont="1" applyFill="1" applyBorder="1" applyAlignment="1" applyProtection="1">
      <alignment horizontal="centerContinuous" vertical="center"/>
    </xf>
    <xf numFmtId="0" fontId="2" fillId="0" borderId="35" xfId="0" applyFont="1" applyFill="1" applyBorder="1" applyAlignment="1" applyProtection="1">
      <alignment horizontal="center" vertical="center"/>
    </xf>
    <xf numFmtId="37" fontId="2" fillId="2" borderId="60" xfId="0" applyNumberFormat="1" applyFont="1" applyFill="1" applyBorder="1" applyAlignment="1" applyProtection="1">
      <alignment vertical="center"/>
      <protection locked="0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58" fontId="2" fillId="0" borderId="32" xfId="0" applyNumberFormat="1" applyFont="1" applyFill="1" applyBorder="1" applyAlignment="1" applyProtection="1">
      <alignment horizontal="right" vertical="center"/>
    </xf>
    <xf numFmtId="0" fontId="2" fillId="0" borderId="24" xfId="0" applyFont="1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71" xfId="0" applyFont="1" applyFill="1" applyBorder="1" applyAlignment="1" applyProtection="1">
      <alignment horizontal="center" vertical="center"/>
    </xf>
    <xf numFmtId="0" fontId="2" fillId="0" borderId="60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72" xfId="0" applyFont="1" applyFill="1" applyBorder="1" applyAlignment="1" applyProtection="1">
      <alignment horizontal="center" vertical="center"/>
    </xf>
    <xf numFmtId="0" fontId="2" fillId="0" borderId="110" xfId="0" applyFont="1" applyFill="1" applyBorder="1" applyAlignment="1" applyProtection="1">
      <alignment horizontal="center" vertical="center"/>
    </xf>
    <xf numFmtId="0" fontId="2" fillId="0" borderId="84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3" xfId="0" applyFont="1" applyFill="1" applyBorder="1" applyAlignment="1" applyProtection="1">
      <alignment horizontal="center" vertical="center"/>
    </xf>
    <xf numFmtId="0" fontId="10" fillId="0" borderId="61" xfId="0" applyFont="1" applyFill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/>
    </xf>
    <xf numFmtId="0" fontId="10" fillId="0" borderId="60" xfId="0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T56"/>
  <sheetViews>
    <sheetView tabSelected="1" view="pageBreakPreview" zoomScale="82" zoomScaleNormal="100" zoomScaleSheetLayoutView="82" workbookViewId="0">
      <pane ySplit="5" topLeftCell="A6" activePane="bottomLeft" state="frozen"/>
      <selection activeCell="AC51" sqref="AC51"/>
      <selection pane="bottomLeft" activeCell="H14" sqref="H14:I14"/>
    </sheetView>
  </sheetViews>
  <sheetFormatPr defaultRowHeight="13.5"/>
  <cols>
    <col min="1" max="1" width="10.125" style="9" customWidth="1"/>
    <col min="2" max="2" width="6.625" style="9" customWidth="1"/>
    <col min="3" max="4" width="7.625" style="9" customWidth="1"/>
    <col min="5" max="5" width="6.625" style="9" customWidth="1"/>
    <col min="6" max="8" width="7.625" style="9" customWidth="1"/>
    <col min="9" max="9" width="11.25" style="9" customWidth="1"/>
    <col min="10" max="13" width="7.625" style="9" customWidth="1"/>
    <col min="14" max="14" width="0.5" style="9" customWidth="1"/>
    <col min="15" max="15" width="10.125" style="9" customWidth="1"/>
    <col min="16" max="16" width="6.625" style="13" customWidth="1"/>
    <col min="17" max="18" width="7.625" style="13" customWidth="1"/>
    <col min="19" max="19" width="6.625" style="13" customWidth="1"/>
    <col min="20" max="20" width="7.625" style="13" customWidth="1"/>
    <col min="21" max="21" width="6.625" style="13" customWidth="1"/>
    <col min="22" max="23" width="7.625" style="13" customWidth="1"/>
    <col min="24" max="24" width="7.75" style="9" customWidth="1"/>
    <col min="25" max="25" width="7.75" style="13" customWidth="1"/>
    <col min="26" max="26" width="10.125" style="9" customWidth="1"/>
    <col min="27" max="27" width="6.625" style="13" customWidth="1"/>
    <col min="28" max="29" width="7.625" style="13" customWidth="1"/>
    <col min="30" max="30" width="6.625" style="13" customWidth="1"/>
    <col min="31" max="31" width="7.625" style="13" customWidth="1"/>
    <col min="32" max="32" width="6.625" style="13" customWidth="1"/>
    <col min="33" max="34" width="7.625" style="13" customWidth="1"/>
    <col min="35" max="35" width="7.875" style="13" customWidth="1"/>
    <col min="36" max="36" width="7.875" style="9" customWidth="1"/>
    <col min="37" max="37" width="10.125" style="9" customWidth="1"/>
    <col min="38" max="38" width="6.625" style="13" customWidth="1"/>
    <col min="39" max="43" width="10.625" style="13" customWidth="1"/>
    <col min="44" max="44" width="10.625" style="9" customWidth="1"/>
    <col min="45" max="45" width="1.125" style="9" customWidth="1"/>
    <col min="46" max="46" width="10.125" style="9" customWidth="1"/>
    <col min="47" max="47" width="7.625" style="13" customWidth="1"/>
    <col min="48" max="53" width="10.625" style="13" customWidth="1"/>
    <col min="54" max="54" width="1.125" style="13" customWidth="1"/>
    <col min="55" max="55" width="10.125" style="9" customWidth="1"/>
    <col min="56" max="56" width="7.625" style="13" customWidth="1"/>
    <col min="57" max="62" width="10.625" style="13" customWidth="1"/>
    <col min="63" max="63" width="1.375" style="9" customWidth="1"/>
    <col min="64" max="64" width="10.125" style="5" customWidth="1"/>
    <col min="65" max="65" width="7.625" style="14" customWidth="1"/>
    <col min="66" max="72" width="10" style="14" customWidth="1"/>
    <col min="73" max="73" width="10.625" style="5" customWidth="1"/>
    <col min="74" max="74" width="8.875" style="14" customWidth="1"/>
    <col min="75" max="75" width="1.375" style="9" customWidth="1"/>
    <col min="76" max="76" width="13.125" style="9" customWidth="1"/>
    <col min="77" max="77" width="11.875" style="9" customWidth="1"/>
    <col min="78" max="83" width="13.625" style="9" customWidth="1"/>
    <col min="84" max="84" width="1.375" style="9" customWidth="1"/>
    <col min="85" max="85" width="13.125" style="9" customWidth="1"/>
    <col min="86" max="86" width="11.875" style="13" customWidth="1"/>
    <col min="87" max="91" width="13.625" style="13" customWidth="1"/>
    <col min="92" max="92" width="13.625" style="9" customWidth="1"/>
    <col min="93" max="93" width="1.375" style="9" customWidth="1"/>
    <col min="94" max="94" width="13.125" style="9" customWidth="1"/>
    <col min="95" max="95" width="11.875" style="13" customWidth="1"/>
    <col min="96" max="100" width="13.625" style="13" customWidth="1"/>
    <col min="101" max="101" width="13.625" style="9" customWidth="1"/>
    <col min="102" max="102" width="1.375" style="9" customWidth="1"/>
    <col min="103" max="103" width="13.125" style="9" customWidth="1"/>
    <col min="104" max="104" width="11.875" style="13" customWidth="1"/>
    <col min="105" max="109" width="13.625" style="13" customWidth="1"/>
    <col min="110" max="110" width="13.625" style="9" customWidth="1"/>
    <col min="111" max="111" width="1.375" style="9" customWidth="1"/>
    <col min="112" max="112" width="13.125" style="9" customWidth="1"/>
    <col min="113" max="113" width="11.875" style="13" customWidth="1"/>
    <col min="114" max="118" width="13.625" style="13" customWidth="1"/>
    <col min="119" max="119" width="13.625" style="9" customWidth="1"/>
    <col min="120" max="120" width="1.375" style="9" customWidth="1"/>
    <col min="121" max="121" width="13.125" style="9" customWidth="1"/>
    <col min="122" max="122" width="11.875" style="13" customWidth="1"/>
    <col min="123" max="127" width="13.625" style="13" customWidth="1"/>
    <col min="128" max="128" width="13.625" style="9" customWidth="1"/>
    <col min="129" max="129" width="1.375" style="9" customWidth="1"/>
    <col min="130" max="130" width="13.125" style="9" customWidth="1"/>
    <col min="131" max="131" width="11.875" style="13" customWidth="1"/>
    <col min="132" max="135" width="13.625" style="13" customWidth="1"/>
    <col min="136" max="136" width="13.625" style="9" customWidth="1"/>
    <col min="137" max="137" width="1.375" style="9" customWidth="1"/>
    <col min="138" max="138" width="13.75" style="9" customWidth="1"/>
    <col min="139" max="139" width="8.875" style="13" customWidth="1"/>
    <col min="140" max="140" width="13.75" style="13" customWidth="1"/>
    <col min="141" max="141" width="14.25" style="9" customWidth="1"/>
    <col min="142" max="142" width="15.5" style="9" customWidth="1"/>
    <col min="143" max="143" width="1.375" style="9" customWidth="1"/>
    <col min="144" max="144" width="14.625" style="9" customWidth="1"/>
    <col min="145" max="145" width="12.375" style="13" customWidth="1"/>
    <col min="146" max="146" width="16.25" style="13" customWidth="1"/>
    <col min="147" max="147" width="20.625" style="13" customWidth="1"/>
    <col min="148" max="148" width="11.375" style="13" customWidth="1"/>
    <col min="149" max="149" width="1.25" style="9" customWidth="1"/>
    <col min="150" max="150" width="11.625" style="9" customWidth="1"/>
    <col min="151" max="151" width="5.625" style="13" customWidth="1"/>
    <col min="152" max="160" width="7.125" style="13" customWidth="1"/>
    <col min="161" max="161" width="7.125" style="9" customWidth="1"/>
    <col min="162" max="162" width="7.125" style="13" customWidth="1"/>
    <col min="163" max="163" width="1.375" style="9" customWidth="1"/>
    <col min="164" max="164" width="9.625" style="9" customWidth="1"/>
    <col min="165" max="165" width="5.625" style="13" customWidth="1"/>
    <col min="166" max="172" width="7.125" style="13" customWidth="1"/>
    <col min="173" max="173" width="7.125" style="9" customWidth="1"/>
    <col min="174" max="174" width="7.125" style="13" customWidth="1"/>
    <col min="175" max="175" width="1.5" style="9" customWidth="1"/>
    <col min="176" max="176" width="9.625" style="9" customWidth="1"/>
    <col min="177" max="180" width="5.5" style="13" customWidth="1"/>
    <col min="181" max="181" width="5.625" style="9" customWidth="1"/>
    <col min="182" max="182" width="5.875" style="13" customWidth="1"/>
    <col min="183" max="183" width="1.75" style="9" customWidth="1"/>
    <col min="184" max="184" width="10.625" style="9" customWidth="1"/>
    <col min="185" max="188" width="8.625" style="13" customWidth="1"/>
    <col min="189" max="189" width="8.625" style="9" customWidth="1"/>
    <col min="190" max="190" width="1.75" style="9" customWidth="1"/>
    <col min="191" max="191" width="10.625" style="9" customWidth="1"/>
    <col min="192" max="192" width="8.625" style="13" customWidth="1"/>
    <col min="193" max="193" width="13" style="9" customWidth="1"/>
    <col min="194" max="194" width="1.75" style="9" customWidth="1"/>
    <col min="195" max="195" width="10.625" style="9" customWidth="1"/>
    <col min="196" max="198" width="9.5" style="13" customWidth="1"/>
    <col min="199" max="199" width="9.5" style="9" customWidth="1"/>
    <col min="200" max="200" width="2.125" style="9" customWidth="1"/>
    <col min="201" max="201" width="10.625" style="9" customWidth="1"/>
    <col min="202" max="202" width="8.5" style="13" customWidth="1"/>
    <col min="203" max="203" width="9.5" style="13" customWidth="1"/>
    <col min="204" max="204" width="8.375" style="13" customWidth="1"/>
    <col min="205" max="205" width="9.5" style="13" customWidth="1"/>
    <col min="206" max="206" width="1.625" style="9" customWidth="1"/>
    <col min="207" max="207" width="10.625" style="9" customWidth="1"/>
    <col min="208" max="211" width="8.5" style="13" customWidth="1"/>
    <col min="212" max="212" width="8.5" style="9" customWidth="1"/>
    <col min="213" max="213" width="1.625" style="9" customWidth="1"/>
    <col min="214" max="214" width="12.5" style="9" customWidth="1"/>
    <col min="215" max="219" width="9" style="9"/>
    <col min="220" max="220" width="1.375" style="9" customWidth="1"/>
    <col min="221" max="221" width="11" style="9" customWidth="1"/>
    <col min="222" max="226" width="7.75" style="9" customWidth="1"/>
    <col min="227" max="227" width="1.125" style="9" customWidth="1"/>
    <col min="228" max="228" width="11.875" style="9" customWidth="1"/>
    <col min="229" max="232" width="9" style="9"/>
    <col min="233" max="233" width="8.25" style="9" customWidth="1"/>
    <col min="234" max="234" width="1" style="9" customWidth="1"/>
    <col min="235" max="235" width="11.375" style="9" customWidth="1"/>
    <col min="236" max="240" width="8.75" style="9" customWidth="1"/>
    <col min="241" max="241" width="1.25" style="9" customWidth="1"/>
    <col min="242" max="242" width="10.75" style="9" customWidth="1"/>
    <col min="243" max="247" width="8.75" style="9" customWidth="1"/>
    <col min="248" max="248" width="1.25" style="9" customWidth="1"/>
    <col min="249" max="249" width="9.75" style="9" customWidth="1"/>
    <col min="250" max="254" width="8.625" style="9" customWidth="1"/>
    <col min="255" max="16384" width="9" style="9"/>
  </cols>
  <sheetData>
    <row r="1" spans="1:254" ht="15" customHeight="1">
      <c r="A1" s="103" t="s">
        <v>0</v>
      </c>
      <c r="H1" s="2"/>
      <c r="M1" s="276" t="s">
        <v>261</v>
      </c>
      <c r="O1" s="103" t="s">
        <v>213</v>
      </c>
      <c r="P1" s="9"/>
      <c r="Q1" s="9"/>
      <c r="R1" s="9"/>
      <c r="S1" s="9"/>
      <c r="T1" s="9"/>
      <c r="U1" s="9"/>
      <c r="V1" s="9"/>
      <c r="W1" s="9"/>
      <c r="Y1" s="104" t="str">
        <f>$M$1</f>
        <v>令和元年12月末</v>
      </c>
      <c r="Z1" s="103" t="s">
        <v>215</v>
      </c>
      <c r="AA1" s="9"/>
      <c r="AB1" s="9"/>
      <c r="AC1" s="9"/>
      <c r="AD1" s="9"/>
      <c r="AE1" s="9"/>
      <c r="AF1" s="9"/>
      <c r="AG1" s="9"/>
      <c r="AH1" s="9"/>
      <c r="AI1" s="9"/>
      <c r="AJ1" s="104" t="str">
        <f>$M$1</f>
        <v>令和元年12月末</v>
      </c>
      <c r="AK1" s="103" t="s">
        <v>216</v>
      </c>
      <c r="AL1" s="9"/>
      <c r="AM1" s="9"/>
      <c r="AN1" s="9"/>
      <c r="AO1" s="9"/>
      <c r="AP1" s="9"/>
      <c r="AQ1" s="9"/>
      <c r="AR1" s="104" t="str">
        <f>$M$1</f>
        <v>令和元年12月末</v>
      </c>
      <c r="AT1" s="103" t="s">
        <v>223</v>
      </c>
      <c r="AU1" s="9"/>
      <c r="AV1" s="9"/>
      <c r="AW1" s="9"/>
      <c r="AX1" s="9"/>
      <c r="AY1" s="9"/>
      <c r="AZ1" s="9"/>
      <c r="BA1" s="104" t="str">
        <f>$M$1</f>
        <v>令和元年12月末</v>
      </c>
      <c r="BB1" s="104"/>
      <c r="BC1" s="103" t="s">
        <v>226</v>
      </c>
      <c r="BD1" s="9"/>
      <c r="BE1" s="9"/>
      <c r="BF1" s="9"/>
      <c r="BG1" s="9"/>
      <c r="BH1" s="9"/>
      <c r="BI1" s="9"/>
      <c r="BJ1" s="104" t="str">
        <f>$M$1</f>
        <v>令和元年12月末</v>
      </c>
      <c r="BL1" s="105" t="s">
        <v>2</v>
      </c>
      <c r="BM1" s="5"/>
      <c r="BN1" s="5"/>
      <c r="BO1" s="5"/>
      <c r="BP1" s="5"/>
      <c r="BQ1" s="5"/>
      <c r="BR1" s="5"/>
      <c r="BS1" s="5"/>
      <c r="BT1" s="4"/>
      <c r="BV1" s="106" t="str">
        <f>$M$1</f>
        <v>令和元年12月末</v>
      </c>
      <c r="BX1" s="103" t="s">
        <v>3</v>
      </c>
      <c r="CA1" s="2"/>
      <c r="CB1" s="2"/>
      <c r="CC1" s="2"/>
      <c r="CE1" s="104" t="str">
        <f>$M$1</f>
        <v>令和元年12月末</v>
      </c>
      <c r="CG1" s="103" t="s">
        <v>4</v>
      </c>
      <c r="CH1" s="9"/>
      <c r="CI1" s="2">
        <f>SUM(CH8,CQ8,CZ8,DI8,DR8)</f>
        <v>157</v>
      </c>
      <c r="CJ1" s="9"/>
      <c r="CK1" s="9"/>
      <c r="CL1" s="9"/>
      <c r="CM1" s="9"/>
      <c r="CN1" s="104" t="str">
        <f>$M$1</f>
        <v>令和元年12月末</v>
      </c>
      <c r="CP1" s="103" t="s">
        <v>5</v>
      </c>
      <c r="CQ1" s="9"/>
      <c r="CR1" s="9"/>
      <c r="CS1" s="9"/>
      <c r="CT1" s="9"/>
      <c r="CU1" s="9"/>
      <c r="CV1" s="9"/>
      <c r="CW1" s="104" t="str">
        <f>$M$1</f>
        <v>令和元年12月末</v>
      </c>
      <c r="CY1" s="103" t="s">
        <v>6</v>
      </c>
      <c r="CZ1" s="9"/>
      <c r="DA1" s="9"/>
      <c r="DB1" s="9"/>
      <c r="DC1" s="9"/>
      <c r="DD1" s="9"/>
      <c r="DE1" s="9"/>
      <c r="DF1" s="104" t="str">
        <f>$M$1</f>
        <v>令和元年12月末</v>
      </c>
      <c r="DH1" s="103" t="s">
        <v>7</v>
      </c>
      <c r="DI1" s="9"/>
      <c r="DJ1" s="9"/>
      <c r="DK1" s="9"/>
      <c r="DL1" s="9"/>
      <c r="DM1" s="9"/>
      <c r="DN1" s="9"/>
      <c r="DO1" s="104" t="str">
        <f>$M$1</f>
        <v>令和元年12月末</v>
      </c>
      <c r="DQ1" s="103" t="s">
        <v>8</v>
      </c>
      <c r="DR1" s="9"/>
      <c r="DS1" s="9"/>
      <c r="DT1" s="2"/>
      <c r="DU1" s="9"/>
      <c r="DV1" s="9"/>
      <c r="DW1" s="9"/>
      <c r="DX1" s="104" t="str">
        <f>$M$1</f>
        <v>令和元年12月末</v>
      </c>
      <c r="DZ1" s="103" t="s">
        <v>265</v>
      </c>
      <c r="EA1" s="9"/>
      <c r="EB1" s="9"/>
      <c r="EC1" s="2"/>
      <c r="ED1" s="9"/>
      <c r="EE1" s="9"/>
      <c r="EF1" s="276" t="s">
        <v>268</v>
      </c>
      <c r="EH1" s="103" t="s">
        <v>10</v>
      </c>
      <c r="EI1" s="9"/>
      <c r="EJ1" s="9"/>
      <c r="EK1" s="2"/>
      <c r="EL1" s="104" t="str">
        <f>$M$1</f>
        <v>令和元年12月末</v>
      </c>
      <c r="EN1" s="103" t="s">
        <v>11</v>
      </c>
      <c r="EO1" s="9"/>
      <c r="EP1" s="9"/>
      <c r="EQ1" s="9"/>
      <c r="ER1" s="104" t="str">
        <f>$M$1</f>
        <v>令和元年12月末</v>
      </c>
      <c r="ET1" s="103" t="s">
        <v>12</v>
      </c>
      <c r="EU1" s="9"/>
      <c r="EV1" s="9"/>
      <c r="EW1" s="9"/>
      <c r="EX1" s="9"/>
      <c r="EY1" s="9"/>
      <c r="EZ1" s="2"/>
      <c r="FA1" s="9"/>
      <c r="FB1" s="2"/>
      <c r="FC1" s="2"/>
      <c r="FD1" s="9"/>
      <c r="FF1" s="104" t="str">
        <f>$M$1</f>
        <v>令和元年12月末</v>
      </c>
      <c r="FH1" s="103" t="s">
        <v>13</v>
      </c>
      <c r="FI1" s="9"/>
      <c r="FJ1" s="9"/>
      <c r="FK1" s="9"/>
      <c r="FL1" s="9"/>
      <c r="FM1" s="2"/>
      <c r="FN1" s="2"/>
      <c r="FO1" s="9"/>
      <c r="FP1" s="9"/>
      <c r="FR1" s="104" t="str">
        <f>$M$1</f>
        <v>令和元年12月末</v>
      </c>
      <c r="FT1" s="103" t="s">
        <v>203</v>
      </c>
      <c r="FU1" s="9"/>
      <c r="FV1" s="2"/>
      <c r="FW1" s="2"/>
      <c r="FX1" s="9"/>
      <c r="FZ1" s="104" t="str">
        <f>$M$1</f>
        <v>令和元年12月末</v>
      </c>
      <c r="GB1" s="103" t="s">
        <v>204</v>
      </c>
      <c r="GC1" s="9"/>
      <c r="GD1" s="9"/>
      <c r="GE1" s="9"/>
      <c r="GF1" s="9"/>
      <c r="GG1" s="104" t="str">
        <f>$M$1</f>
        <v>令和元年12月末</v>
      </c>
      <c r="GI1" s="103" t="s">
        <v>250</v>
      </c>
      <c r="GJ1" s="9"/>
      <c r="GK1" s="104" t="str">
        <f>$M$1</f>
        <v>令和元年12月末</v>
      </c>
      <c r="GM1" s="103" t="s">
        <v>241</v>
      </c>
      <c r="GN1" s="9"/>
      <c r="GO1" s="9"/>
      <c r="GP1" s="9"/>
      <c r="GQ1" s="104" t="str">
        <f>$M$1</f>
        <v>令和元年12月末</v>
      </c>
      <c r="GS1" s="103" t="s">
        <v>242</v>
      </c>
      <c r="GT1" s="9"/>
      <c r="GU1" s="9"/>
      <c r="GV1" s="369">
        <v>43983</v>
      </c>
      <c r="GW1" s="369"/>
      <c r="GY1" s="103" t="s">
        <v>243</v>
      </c>
      <c r="GZ1" s="9"/>
      <c r="HA1" s="9"/>
      <c r="HB1" s="9"/>
      <c r="HC1" s="9"/>
      <c r="HD1" s="104" t="str">
        <f>$M$1</f>
        <v>令和元年12月末</v>
      </c>
      <c r="HE1" s="104"/>
      <c r="HF1" s="103" t="s">
        <v>244</v>
      </c>
      <c r="HK1" s="104" t="str">
        <f>$M$1</f>
        <v>令和元年12月末</v>
      </c>
      <c r="HM1" s="103" t="s">
        <v>245</v>
      </c>
      <c r="HR1" s="104" t="str">
        <f>$M$1</f>
        <v>令和元年12月末</v>
      </c>
      <c r="HT1" s="103" t="s">
        <v>246</v>
      </c>
      <c r="HY1" s="104" t="str">
        <f>$M$1</f>
        <v>令和元年12月末</v>
      </c>
      <c r="IA1" s="103" t="s">
        <v>247</v>
      </c>
      <c r="IF1" s="104" t="str">
        <f>$M$1</f>
        <v>令和元年12月末</v>
      </c>
      <c r="IH1" s="103" t="s">
        <v>248</v>
      </c>
      <c r="IM1" s="104" t="str">
        <f>$M$1</f>
        <v>令和元年12月末</v>
      </c>
      <c r="IO1" s="103" t="s">
        <v>249</v>
      </c>
      <c r="IT1" s="104" t="str">
        <f>$M$1</f>
        <v>令和元年12月末</v>
      </c>
    </row>
    <row r="2" spans="1:254" ht="15" customHeight="1">
      <c r="A2" s="139" t="s">
        <v>14</v>
      </c>
      <c r="B2" s="211" t="s">
        <v>15</v>
      </c>
      <c r="C2" s="212" t="s">
        <v>16</v>
      </c>
      <c r="D2" s="147"/>
      <c r="E2" s="147"/>
      <c r="F2" s="147"/>
      <c r="G2" s="140"/>
      <c r="H2" s="212" t="s">
        <v>209</v>
      </c>
      <c r="I2" s="147"/>
      <c r="J2" s="212" t="s">
        <v>17</v>
      </c>
      <c r="K2" s="140"/>
      <c r="L2" s="213"/>
      <c r="M2" s="170" t="s">
        <v>18</v>
      </c>
      <c r="O2" s="139" t="s">
        <v>14</v>
      </c>
      <c r="P2" s="211" t="s">
        <v>15</v>
      </c>
      <c r="Q2" s="212" t="s">
        <v>16</v>
      </c>
      <c r="R2" s="148"/>
      <c r="S2" s="147"/>
      <c r="T2" s="147"/>
      <c r="U2" s="140"/>
      <c r="V2" s="212" t="s">
        <v>17</v>
      </c>
      <c r="W2" s="214"/>
      <c r="X2" s="213"/>
      <c r="Y2" s="170" t="s">
        <v>18</v>
      </c>
      <c r="Z2" s="139" t="s">
        <v>14</v>
      </c>
      <c r="AA2" s="211" t="s">
        <v>15</v>
      </c>
      <c r="AB2" s="212" t="s">
        <v>16</v>
      </c>
      <c r="AC2" s="148"/>
      <c r="AD2" s="147"/>
      <c r="AE2" s="147"/>
      <c r="AF2" s="147"/>
      <c r="AG2" s="212" t="s">
        <v>17</v>
      </c>
      <c r="AH2" s="214"/>
      <c r="AI2" s="213"/>
      <c r="AJ2" s="170" t="s">
        <v>18</v>
      </c>
      <c r="AK2" s="139" t="s">
        <v>14</v>
      </c>
      <c r="AL2" s="211" t="s">
        <v>15</v>
      </c>
      <c r="AM2" s="367" t="s">
        <v>224</v>
      </c>
      <c r="AN2" s="370"/>
      <c r="AO2" s="370"/>
      <c r="AP2" s="370"/>
      <c r="AQ2" s="370"/>
      <c r="AR2" s="213"/>
      <c r="AT2" s="139" t="s">
        <v>14</v>
      </c>
      <c r="AU2" s="211" t="s">
        <v>15</v>
      </c>
      <c r="AV2" s="367" t="s">
        <v>225</v>
      </c>
      <c r="AW2" s="370"/>
      <c r="AX2" s="370"/>
      <c r="AY2" s="370"/>
      <c r="AZ2" s="370"/>
      <c r="BA2" s="213"/>
      <c r="BB2" s="9"/>
      <c r="BC2" s="139" t="s">
        <v>14</v>
      </c>
      <c r="BD2" s="211" t="s">
        <v>15</v>
      </c>
      <c r="BE2" s="367" t="s">
        <v>227</v>
      </c>
      <c r="BF2" s="370"/>
      <c r="BG2" s="370"/>
      <c r="BH2" s="370"/>
      <c r="BI2" s="370"/>
      <c r="BJ2" s="213"/>
      <c r="BL2" s="107" t="s">
        <v>14</v>
      </c>
      <c r="BM2" s="108" t="s">
        <v>15</v>
      </c>
      <c r="BN2" s="109" t="s">
        <v>16</v>
      </c>
      <c r="BO2" s="114"/>
      <c r="BP2" s="110"/>
      <c r="BQ2" s="110"/>
      <c r="BR2" s="111"/>
      <c r="BS2" s="109" t="s">
        <v>17</v>
      </c>
      <c r="BT2" s="115"/>
      <c r="BU2" s="112"/>
      <c r="BV2" s="113" t="s">
        <v>18</v>
      </c>
      <c r="BX2" s="139" t="s">
        <v>14</v>
      </c>
      <c r="BY2" s="211" t="s">
        <v>15</v>
      </c>
      <c r="BZ2" s="212" t="s">
        <v>19</v>
      </c>
      <c r="CA2" s="140"/>
      <c r="CB2" s="171"/>
      <c r="CC2" s="212" t="s">
        <v>20</v>
      </c>
      <c r="CD2" s="140"/>
      <c r="CE2" s="211"/>
      <c r="CG2" s="139" t="s">
        <v>14</v>
      </c>
      <c r="CH2" s="211" t="s">
        <v>15</v>
      </c>
      <c r="CI2" s="212" t="s">
        <v>19</v>
      </c>
      <c r="CJ2" s="140"/>
      <c r="CK2" s="171"/>
      <c r="CL2" s="212" t="s">
        <v>20</v>
      </c>
      <c r="CM2" s="140"/>
      <c r="CN2" s="211"/>
      <c r="CP2" s="139" t="s">
        <v>14</v>
      </c>
      <c r="CQ2" s="211" t="s">
        <v>15</v>
      </c>
      <c r="CR2" s="212" t="s">
        <v>19</v>
      </c>
      <c r="CS2" s="140"/>
      <c r="CT2" s="171"/>
      <c r="CU2" s="212" t="s">
        <v>20</v>
      </c>
      <c r="CV2" s="140"/>
      <c r="CW2" s="211"/>
      <c r="CY2" s="139" t="s">
        <v>14</v>
      </c>
      <c r="CZ2" s="211" t="s">
        <v>15</v>
      </c>
      <c r="DA2" s="212" t="s">
        <v>19</v>
      </c>
      <c r="DB2" s="140"/>
      <c r="DC2" s="171"/>
      <c r="DD2" s="212" t="s">
        <v>20</v>
      </c>
      <c r="DE2" s="140"/>
      <c r="DF2" s="211"/>
      <c r="DH2" s="139" t="s">
        <v>14</v>
      </c>
      <c r="DI2" s="211" t="s">
        <v>15</v>
      </c>
      <c r="DJ2" s="212" t="s">
        <v>19</v>
      </c>
      <c r="DK2" s="140"/>
      <c r="DL2" s="171"/>
      <c r="DM2" s="212" t="s">
        <v>20</v>
      </c>
      <c r="DN2" s="140"/>
      <c r="DO2" s="211"/>
      <c r="DQ2" s="139" t="s">
        <v>14</v>
      </c>
      <c r="DR2" s="211" t="s">
        <v>15</v>
      </c>
      <c r="DS2" s="212" t="s">
        <v>19</v>
      </c>
      <c r="DT2" s="140"/>
      <c r="DU2" s="171"/>
      <c r="DV2" s="212" t="s">
        <v>20</v>
      </c>
      <c r="DW2" s="140"/>
      <c r="DX2" s="211"/>
      <c r="DZ2" s="139" t="s">
        <v>14</v>
      </c>
      <c r="EA2" s="211" t="s">
        <v>15</v>
      </c>
      <c r="EB2" s="365" t="s">
        <v>267</v>
      </c>
      <c r="EC2" s="366"/>
      <c r="ED2" s="367" t="s">
        <v>266</v>
      </c>
      <c r="EE2" s="368"/>
      <c r="EF2" s="211"/>
      <c r="EH2" s="139" t="s">
        <v>14</v>
      </c>
      <c r="EI2" s="211" t="s">
        <v>15</v>
      </c>
      <c r="EJ2" s="211"/>
      <c r="EK2" s="213"/>
      <c r="EL2" s="170"/>
      <c r="EN2" s="139" t="s">
        <v>14</v>
      </c>
      <c r="EO2" s="211" t="s">
        <v>15</v>
      </c>
      <c r="EP2" s="211" t="s">
        <v>15</v>
      </c>
      <c r="EQ2" s="117" t="s">
        <v>21</v>
      </c>
      <c r="ER2" s="140"/>
      <c r="ET2" s="139" t="s">
        <v>14</v>
      </c>
      <c r="EU2" s="211" t="s">
        <v>15</v>
      </c>
      <c r="EV2" s="212" t="s">
        <v>22</v>
      </c>
      <c r="EW2" s="147"/>
      <c r="EX2" s="147"/>
      <c r="EY2" s="147"/>
      <c r="EZ2" s="245"/>
      <c r="FA2" s="244" t="s">
        <v>233</v>
      </c>
      <c r="FB2" s="172"/>
      <c r="FC2" s="244" t="s">
        <v>240</v>
      </c>
      <c r="FD2" s="172"/>
      <c r="FE2" s="213"/>
      <c r="FF2" s="170" t="s">
        <v>18</v>
      </c>
      <c r="FH2" s="139" t="s">
        <v>14</v>
      </c>
      <c r="FI2" s="211" t="s">
        <v>15</v>
      </c>
      <c r="FJ2" s="212" t="s">
        <v>22</v>
      </c>
      <c r="FK2" s="147"/>
      <c r="FL2" s="148"/>
      <c r="FM2" s="212" t="s">
        <v>23</v>
      </c>
      <c r="FN2" s="148"/>
      <c r="FO2" s="244" t="s">
        <v>240</v>
      </c>
      <c r="FP2" s="172"/>
      <c r="FQ2" s="213"/>
      <c r="FR2" s="170" t="s">
        <v>18</v>
      </c>
      <c r="FT2" s="139" t="s">
        <v>14</v>
      </c>
      <c r="FU2" s="211" t="s">
        <v>15</v>
      </c>
      <c r="FV2" s="150"/>
      <c r="FW2" s="215"/>
      <c r="FX2" s="216"/>
      <c r="FY2" s="217"/>
      <c r="FZ2" s="211" t="s">
        <v>18</v>
      </c>
      <c r="GA2" s="218"/>
      <c r="GB2" s="139" t="s">
        <v>14</v>
      </c>
      <c r="GC2" s="211" t="s">
        <v>24</v>
      </c>
      <c r="GD2" s="150"/>
      <c r="GE2" s="215"/>
      <c r="GF2" s="216"/>
      <c r="GG2" s="211"/>
      <c r="GI2" s="139" t="s">
        <v>14</v>
      </c>
      <c r="GJ2" s="211" t="s">
        <v>24</v>
      </c>
      <c r="GK2" s="211"/>
      <c r="GM2" s="139" t="s">
        <v>14</v>
      </c>
      <c r="GN2" s="211" t="s">
        <v>24</v>
      </c>
      <c r="GO2" s="150"/>
      <c r="GP2" s="215"/>
      <c r="GQ2" s="211"/>
      <c r="GS2" s="139" t="s">
        <v>14</v>
      </c>
      <c r="GT2" s="212" t="s">
        <v>25</v>
      </c>
      <c r="GU2" s="140"/>
      <c r="GV2" s="219" t="s">
        <v>26</v>
      </c>
      <c r="GW2" s="140"/>
      <c r="GY2" s="139" t="s">
        <v>14</v>
      </c>
      <c r="GZ2" s="211" t="s">
        <v>24</v>
      </c>
      <c r="HA2" s="150"/>
      <c r="HB2" s="215"/>
      <c r="HC2" s="216"/>
      <c r="HD2" s="211"/>
      <c r="HE2" s="142"/>
      <c r="HF2" s="139" t="s">
        <v>14</v>
      </c>
      <c r="HG2" s="211" t="s">
        <v>24</v>
      </c>
      <c r="HH2" s="150"/>
      <c r="HI2" s="215"/>
      <c r="HJ2" s="216"/>
      <c r="HK2" s="211"/>
      <c r="HM2" s="139" t="s">
        <v>14</v>
      </c>
      <c r="HN2" s="211" t="s">
        <v>24</v>
      </c>
      <c r="HO2" s="150"/>
      <c r="HP2" s="215"/>
      <c r="HQ2" s="216"/>
      <c r="HR2" s="211"/>
      <c r="HT2" s="139" t="s">
        <v>14</v>
      </c>
      <c r="HU2" s="211" t="s">
        <v>24</v>
      </c>
      <c r="HV2" s="150"/>
      <c r="HW2" s="215"/>
      <c r="HX2" s="216"/>
      <c r="HY2" s="211"/>
      <c r="IA2" s="139" t="s">
        <v>14</v>
      </c>
      <c r="IB2" s="211" t="s">
        <v>24</v>
      </c>
      <c r="IC2" s="150"/>
      <c r="ID2" s="215"/>
      <c r="IE2" s="216"/>
      <c r="IF2" s="211"/>
      <c r="IH2" s="139" t="s">
        <v>14</v>
      </c>
      <c r="II2" s="211" t="s">
        <v>24</v>
      </c>
      <c r="IJ2" s="150"/>
      <c r="IK2" s="215"/>
      <c r="IL2" s="216"/>
      <c r="IM2" s="211"/>
      <c r="IO2" s="139" t="s">
        <v>14</v>
      </c>
      <c r="IP2" s="211" t="s">
        <v>24</v>
      </c>
      <c r="IQ2" s="150"/>
      <c r="IR2" s="215"/>
      <c r="IS2" s="216"/>
      <c r="IT2" s="211"/>
    </row>
    <row r="3" spans="1:254" ht="15" customHeight="1">
      <c r="A3" s="198"/>
      <c r="B3" s="142"/>
      <c r="C3" s="372" t="s">
        <v>207</v>
      </c>
      <c r="D3" s="373"/>
      <c r="E3" s="373"/>
      <c r="F3" s="372" t="s">
        <v>208</v>
      </c>
      <c r="G3" s="374"/>
      <c r="H3" s="187"/>
      <c r="I3" s="188"/>
      <c r="J3" s="150"/>
      <c r="K3" s="188"/>
      <c r="L3" s="141"/>
      <c r="M3" s="220"/>
      <c r="O3" s="198"/>
      <c r="P3" s="142"/>
      <c r="Q3" s="372" t="s">
        <v>207</v>
      </c>
      <c r="R3" s="373"/>
      <c r="S3" s="373"/>
      <c r="T3" s="372" t="s">
        <v>208</v>
      </c>
      <c r="U3" s="374"/>
      <c r="V3" s="150"/>
      <c r="W3" s="232"/>
      <c r="X3" s="141"/>
      <c r="Y3" s="220"/>
      <c r="Z3" s="198"/>
      <c r="AA3" s="142"/>
      <c r="AB3" s="372" t="s">
        <v>207</v>
      </c>
      <c r="AC3" s="373"/>
      <c r="AD3" s="373"/>
      <c r="AE3" s="372" t="s">
        <v>208</v>
      </c>
      <c r="AF3" s="374"/>
      <c r="AG3" s="150"/>
      <c r="AH3" s="233"/>
      <c r="AI3" s="141"/>
      <c r="AJ3" s="220"/>
      <c r="AK3" s="198"/>
      <c r="AL3" s="142"/>
      <c r="AM3" s="367" t="s">
        <v>221</v>
      </c>
      <c r="AN3" s="370"/>
      <c r="AO3" s="368"/>
      <c r="AP3" s="371" t="s">
        <v>222</v>
      </c>
      <c r="AQ3" s="368"/>
      <c r="AR3" s="141"/>
      <c r="AT3" s="198"/>
      <c r="AU3" s="142"/>
      <c r="AV3" s="367" t="s">
        <v>221</v>
      </c>
      <c r="AW3" s="370"/>
      <c r="AX3" s="368"/>
      <c r="AY3" s="371" t="s">
        <v>222</v>
      </c>
      <c r="AZ3" s="368"/>
      <c r="BA3" s="141"/>
      <c r="BB3" s="9"/>
      <c r="BC3" s="198"/>
      <c r="BD3" s="142"/>
      <c r="BE3" s="367" t="s">
        <v>221</v>
      </c>
      <c r="BF3" s="370"/>
      <c r="BG3" s="368"/>
      <c r="BH3" s="371" t="s">
        <v>222</v>
      </c>
      <c r="BI3" s="368"/>
      <c r="BJ3" s="141"/>
      <c r="BL3" s="118"/>
      <c r="BM3" s="119"/>
      <c r="BN3" s="382" t="s">
        <v>256</v>
      </c>
      <c r="BO3" s="383"/>
      <c r="BP3" s="384"/>
      <c r="BQ3" s="116" t="s">
        <v>257</v>
      </c>
      <c r="BR3" s="267"/>
      <c r="BS3" s="120"/>
      <c r="BT3" s="266"/>
      <c r="BU3" s="119" t="s">
        <v>27</v>
      </c>
      <c r="BV3" s="121"/>
      <c r="BX3" s="198"/>
      <c r="BY3" s="142"/>
      <c r="BZ3" s="187"/>
      <c r="CA3" s="221"/>
      <c r="CB3" s="143"/>
      <c r="CC3" s="256"/>
      <c r="CD3" s="188"/>
      <c r="CE3" s="142"/>
      <c r="CG3" s="198"/>
      <c r="CH3" s="142"/>
      <c r="CI3" s="187"/>
      <c r="CJ3" s="221"/>
      <c r="CK3" s="143"/>
      <c r="CL3" s="256"/>
      <c r="CM3" s="188"/>
      <c r="CN3" s="142"/>
      <c r="CP3" s="198"/>
      <c r="CQ3" s="142"/>
      <c r="CR3" s="187"/>
      <c r="CS3" s="221"/>
      <c r="CT3" s="143"/>
      <c r="CU3" s="256"/>
      <c r="CV3" s="188"/>
      <c r="CW3" s="142"/>
      <c r="CY3" s="198"/>
      <c r="CZ3" s="142"/>
      <c r="DA3" s="187"/>
      <c r="DB3" s="221"/>
      <c r="DC3" s="143"/>
      <c r="DD3" s="256"/>
      <c r="DE3" s="188"/>
      <c r="DF3" s="142"/>
      <c r="DH3" s="198"/>
      <c r="DI3" s="142"/>
      <c r="DJ3" s="187"/>
      <c r="DK3" s="221"/>
      <c r="DL3" s="143"/>
      <c r="DM3" s="256"/>
      <c r="DN3" s="188"/>
      <c r="DO3" s="142"/>
      <c r="DQ3" s="198"/>
      <c r="DR3" s="142"/>
      <c r="DS3" s="187"/>
      <c r="DT3" s="221"/>
      <c r="DU3" s="143"/>
      <c r="DV3" s="256"/>
      <c r="DW3" s="188"/>
      <c r="DX3" s="142"/>
      <c r="DZ3" s="198"/>
      <c r="EA3" s="142"/>
      <c r="EB3" s="187"/>
      <c r="EC3" s="362"/>
      <c r="ED3" s="256"/>
      <c r="EE3" s="188"/>
      <c r="EF3" s="142"/>
      <c r="EH3" s="198"/>
      <c r="EI3" s="142"/>
      <c r="EJ3" s="142" t="s">
        <v>230</v>
      </c>
      <c r="EK3" s="142" t="s">
        <v>231</v>
      </c>
      <c r="EL3" s="220" t="s">
        <v>27</v>
      </c>
      <c r="EN3" s="198"/>
      <c r="EO3" s="142"/>
      <c r="EP3" s="142"/>
      <c r="EQ3" s="234"/>
      <c r="ER3" s="217"/>
      <c r="ET3" s="198"/>
      <c r="EU3" s="142"/>
      <c r="EV3" s="372" t="s">
        <v>234</v>
      </c>
      <c r="EW3" s="373"/>
      <c r="EX3" s="373"/>
      <c r="EY3" s="372" t="s">
        <v>235</v>
      </c>
      <c r="EZ3" s="374"/>
      <c r="FA3" s="187"/>
      <c r="FB3" s="233"/>
      <c r="FC3" s="187"/>
      <c r="FD3" s="233"/>
      <c r="FE3" s="141"/>
      <c r="FF3" s="220"/>
      <c r="FH3" s="198"/>
      <c r="FI3" s="142"/>
      <c r="FJ3" s="372" t="s">
        <v>234</v>
      </c>
      <c r="FK3" s="373"/>
      <c r="FL3" s="373"/>
      <c r="FM3" s="372" t="s">
        <v>235</v>
      </c>
      <c r="FN3" s="374"/>
      <c r="FO3" s="187"/>
      <c r="FP3" s="233"/>
      <c r="FQ3" s="141"/>
      <c r="FR3" s="220"/>
      <c r="FT3" s="198"/>
      <c r="FU3" s="142"/>
      <c r="FV3" s="187" t="s">
        <v>35</v>
      </c>
      <c r="FW3" s="222" t="s">
        <v>36</v>
      </c>
      <c r="FX3" s="223" t="s">
        <v>37</v>
      </c>
      <c r="FY3" s="142" t="s">
        <v>27</v>
      </c>
      <c r="FZ3" s="142"/>
      <c r="GA3" s="218"/>
      <c r="GB3" s="198"/>
      <c r="GC3" s="142"/>
      <c r="GD3" s="187" t="s">
        <v>38</v>
      </c>
      <c r="GE3" s="222" t="s">
        <v>39</v>
      </c>
      <c r="GF3" s="223" t="s">
        <v>40</v>
      </c>
      <c r="GG3" s="142" t="s">
        <v>27</v>
      </c>
      <c r="GI3" s="198"/>
      <c r="GJ3" s="142"/>
      <c r="GK3" s="142" t="s">
        <v>251</v>
      </c>
      <c r="GM3" s="198"/>
      <c r="GN3" s="142"/>
      <c r="GO3" s="187" t="s">
        <v>38</v>
      </c>
      <c r="GP3" s="222" t="s">
        <v>39</v>
      </c>
      <c r="GQ3" s="142" t="s">
        <v>27</v>
      </c>
      <c r="GS3" s="198"/>
      <c r="GT3" s="150"/>
      <c r="GU3" s="150"/>
      <c r="GV3" s="215"/>
      <c r="GW3" s="165"/>
      <c r="GY3" s="198"/>
      <c r="GZ3" s="142"/>
      <c r="HA3" s="187" t="s">
        <v>38</v>
      </c>
      <c r="HB3" s="222" t="s">
        <v>39</v>
      </c>
      <c r="HC3" s="223" t="s">
        <v>33</v>
      </c>
      <c r="HD3" s="142" t="s">
        <v>27</v>
      </c>
      <c r="HE3" s="142"/>
      <c r="HF3" s="198"/>
      <c r="HG3" s="142"/>
      <c r="HH3" s="187" t="s">
        <v>38</v>
      </c>
      <c r="HI3" s="222" t="s">
        <v>39</v>
      </c>
      <c r="HJ3" s="223" t="s">
        <v>33</v>
      </c>
      <c r="HK3" s="142" t="s">
        <v>27</v>
      </c>
      <c r="HM3" s="198"/>
      <c r="HN3" s="142"/>
      <c r="HO3" s="187" t="s">
        <v>38</v>
      </c>
      <c r="HP3" s="222" t="s">
        <v>39</v>
      </c>
      <c r="HQ3" s="223" t="s">
        <v>33</v>
      </c>
      <c r="HR3" s="142" t="s">
        <v>27</v>
      </c>
      <c r="HT3" s="198"/>
      <c r="HU3" s="142"/>
      <c r="HV3" s="187" t="s">
        <v>38</v>
      </c>
      <c r="HW3" s="222" t="s">
        <v>39</v>
      </c>
      <c r="HX3" s="223" t="s">
        <v>33</v>
      </c>
      <c r="HY3" s="142" t="s">
        <v>27</v>
      </c>
      <c r="IA3" s="198"/>
      <c r="IB3" s="142"/>
      <c r="IC3" s="187" t="s">
        <v>38</v>
      </c>
      <c r="ID3" s="222" t="s">
        <v>39</v>
      </c>
      <c r="IE3" s="223" t="s">
        <v>33</v>
      </c>
      <c r="IF3" s="142" t="s">
        <v>27</v>
      </c>
      <c r="IH3" s="198"/>
      <c r="II3" s="142"/>
      <c r="IJ3" s="187" t="s">
        <v>38</v>
      </c>
      <c r="IK3" s="222" t="s">
        <v>39</v>
      </c>
      <c r="IL3" s="223" t="s">
        <v>33</v>
      </c>
      <c r="IM3" s="142" t="s">
        <v>27</v>
      </c>
      <c r="IO3" s="198"/>
      <c r="IP3" s="142"/>
      <c r="IQ3" s="187" t="s">
        <v>38</v>
      </c>
      <c r="IR3" s="222" t="s">
        <v>39</v>
      </c>
      <c r="IS3" s="223" t="s">
        <v>33</v>
      </c>
      <c r="IT3" s="142" t="s">
        <v>27</v>
      </c>
    </row>
    <row r="4" spans="1:254" ht="15" customHeight="1">
      <c r="A4" s="141"/>
      <c r="B4" s="142"/>
      <c r="C4" s="151" t="s">
        <v>205</v>
      </c>
      <c r="D4" s="152"/>
      <c r="E4" s="154"/>
      <c r="F4" s="151" t="s">
        <v>206</v>
      </c>
      <c r="G4" s="154"/>
      <c r="H4" s="187" t="s">
        <v>212</v>
      </c>
      <c r="I4" s="188"/>
      <c r="J4" s="375" t="s">
        <v>211</v>
      </c>
      <c r="K4" s="376"/>
      <c r="L4" s="142" t="s">
        <v>27</v>
      </c>
      <c r="M4" s="220"/>
      <c r="O4" s="141"/>
      <c r="P4" s="142"/>
      <c r="Q4" s="151" t="s">
        <v>205</v>
      </c>
      <c r="R4" s="152"/>
      <c r="S4" s="154"/>
      <c r="T4" s="151" t="s">
        <v>206</v>
      </c>
      <c r="U4" s="154"/>
      <c r="V4" s="151" t="s">
        <v>214</v>
      </c>
      <c r="W4" s="154"/>
      <c r="X4" s="142" t="s">
        <v>27</v>
      </c>
      <c r="Y4" s="220"/>
      <c r="Z4" s="141"/>
      <c r="AA4" s="142"/>
      <c r="AB4" s="151" t="s">
        <v>205</v>
      </c>
      <c r="AC4" s="152"/>
      <c r="AD4" s="154"/>
      <c r="AE4" s="151" t="s">
        <v>206</v>
      </c>
      <c r="AF4" s="152"/>
      <c r="AG4" s="151" t="s">
        <v>214</v>
      </c>
      <c r="AH4" s="154"/>
      <c r="AI4" s="142" t="s">
        <v>27</v>
      </c>
      <c r="AJ4" s="220"/>
      <c r="AK4" s="141"/>
      <c r="AL4" s="142"/>
      <c r="AM4" s="162" t="s">
        <v>217</v>
      </c>
      <c r="AN4" s="168"/>
      <c r="AO4" s="239" t="s">
        <v>218</v>
      </c>
      <c r="AP4" s="377" t="s">
        <v>217</v>
      </c>
      <c r="AQ4" s="239" t="s">
        <v>218</v>
      </c>
      <c r="AR4" s="142" t="s">
        <v>27</v>
      </c>
      <c r="AT4" s="141"/>
      <c r="AU4" s="142"/>
      <c r="AV4" s="162" t="s">
        <v>217</v>
      </c>
      <c r="AW4" s="168"/>
      <c r="AX4" s="239" t="s">
        <v>218</v>
      </c>
      <c r="AY4" s="377" t="s">
        <v>217</v>
      </c>
      <c r="AZ4" s="239" t="s">
        <v>218</v>
      </c>
      <c r="BA4" s="142" t="s">
        <v>27</v>
      </c>
      <c r="BB4" s="360"/>
      <c r="BC4" s="141"/>
      <c r="BD4" s="142"/>
      <c r="BE4" s="162" t="s">
        <v>217</v>
      </c>
      <c r="BF4" s="168"/>
      <c r="BG4" s="239" t="s">
        <v>218</v>
      </c>
      <c r="BH4" s="377" t="s">
        <v>217</v>
      </c>
      <c r="BI4" s="239" t="s">
        <v>218</v>
      </c>
      <c r="BJ4" s="142" t="s">
        <v>27</v>
      </c>
      <c r="BL4" s="125"/>
      <c r="BM4" s="119"/>
      <c r="BN4" s="385" t="s">
        <v>221</v>
      </c>
      <c r="BO4" s="386"/>
      <c r="BP4" s="387"/>
      <c r="BQ4" s="385" t="s">
        <v>259</v>
      </c>
      <c r="BR4" s="387"/>
      <c r="BS4" s="385" t="s">
        <v>211</v>
      </c>
      <c r="BT4" s="387"/>
      <c r="BU4" s="118"/>
      <c r="BV4" s="121"/>
      <c r="BX4" s="141"/>
      <c r="BY4" s="142"/>
      <c r="BZ4" s="242"/>
      <c r="CA4" s="221"/>
      <c r="CB4" s="142" t="s">
        <v>32</v>
      </c>
      <c r="CC4" s="257"/>
      <c r="CE4" s="142" t="s">
        <v>27</v>
      </c>
      <c r="CG4" s="141"/>
      <c r="CH4" s="142"/>
      <c r="CI4" s="242"/>
      <c r="CJ4" s="221"/>
      <c r="CK4" s="142" t="s">
        <v>32</v>
      </c>
      <c r="CL4" s="257"/>
      <c r="CM4" s="9"/>
      <c r="CN4" s="142" t="s">
        <v>27</v>
      </c>
      <c r="CP4" s="141"/>
      <c r="CQ4" s="142"/>
      <c r="CR4" s="242"/>
      <c r="CS4" s="221"/>
      <c r="CT4" s="142" t="s">
        <v>32</v>
      </c>
      <c r="CU4" s="257"/>
      <c r="CV4" s="9"/>
      <c r="CW4" s="142" t="s">
        <v>27</v>
      </c>
      <c r="CY4" s="141"/>
      <c r="CZ4" s="142"/>
      <c r="DA4" s="242"/>
      <c r="DB4" s="221"/>
      <c r="DC4" s="142" t="s">
        <v>32</v>
      </c>
      <c r="DD4" s="257"/>
      <c r="DE4" s="9"/>
      <c r="DF4" s="142" t="s">
        <v>27</v>
      </c>
      <c r="DH4" s="141"/>
      <c r="DI4" s="142"/>
      <c r="DJ4" s="242"/>
      <c r="DK4" s="221"/>
      <c r="DL4" s="142" t="s">
        <v>32</v>
      </c>
      <c r="DM4" s="257"/>
      <c r="DN4" s="9"/>
      <c r="DO4" s="142" t="s">
        <v>27</v>
      </c>
      <c r="DQ4" s="141"/>
      <c r="DR4" s="142"/>
      <c r="DS4" s="242"/>
      <c r="DT4" s="221"/>
      <c r="DU4" s="142" t="s">
        <v>32</v>
      </c>
      <c r="DV4" s="257"/>
      <c r="DW4" s="9"/>
      <c r="DX4" s="142" t="s">
        <v>27</v>
      </c>
      <c r="DZ4" s="141"/>
      <c r="EA4" s="142"/>
      <c r="EB4" s="361"/>
      <c r="EC4" s="221"/>
      <c r="ED4" s="257"/>
      <c r="EE4" s="9"/>
      <c r="EF4" s="142" t="s">
        <v>27</v>
      </c>
      <c r="EH4" s="141"/>
      <c r="EI4" s="142"/>
      <c r="EJ4" s="141"/>
      <c r="EK4" s="142" t="s">
        <v>232</v>
      </c>
      <c r="EL4" s="220"/>
      <c r="EN4" s="141"/>
      <c r="EO4" s="142"/>
      <c r="EP4" s="142"/>
      <c r="EQ4" s="220" t="s">
        <v>34</v>
      </c>
      <c r="ER4" s="220" t="s">
        <v>34</v>
      </c>
      <c r="ET4" s="141"/>
      <c r="EU4" s="142"/>
      <c r="EV4" s="379" t="s">
        <v>236</v>
      </c>
      <c r="EW4" s="380"/>
      <c r="EX4" s="380"/>
      <c r="EY4" s="379" t="s">
        <v>237</v>
      </c>
      <c r="EZ4" s="381"/>
      <c r="FA4" s="187"/>
      <c r="FB4" s="154"/>
      <c r="FC4" s="375" t="s">
        <v>228</v>
      </c>
      <c r="FD4" s="376"/>
      <c r="FE4" s="142" t="s">
        <v>27</v>
      </c>
      <c r="FF4" s="220"/>
      <c r="FH4" s="141"/>
      <c r="FI4" s="142"/>
      <c r="FJ4" s="379" t="s">
        <v>236</v>
      </c>
      <c r="FK4" s="380"/>
      <c r="FL4" s="380"/>
      <c r="FM4" s="379" t="s">
        <v>237</v>
      </c>
      <c r="FN4" s="381"/>
      <c r="FO4" s="375" t="s">
        <v>228</v>
      </c>
      <c r="FP4" s="376"/>
      <c r="FQ4" s="142" t="s">
        <v>27</v>
      </c>
      <c r="FR4" s="220"/>
      <c r="FT4" s="141"/>
      <c r="FU4" s="142"/>
      <c r="FV4" s="187"/>
      <c r="FW4" s="222"/>
      <c r="FX4" s="223"/>
      <c r="FY4" s="142"/>
      <c r="FZ4" s="142"/>
      <c r="GA4" s="218"/>
      <c r="GB4" s="141"/>
      <c r="GC4" s="142"/>
      <c r="GD4" s="187"/>
      <c r="GE4" s="222"/>
      <c r="GF4" s="223"/>
      <c r="GG4" s="142"/>
      <c r="GI4" s="141"/>
      <c r="GJ4" s="142"/>
      <c r="GK4" s="142"/>
      <c r="GM4" s="141"/>
      <c r="GN4" s="142"/>
      <c r="GO4" s="187"/>
      <c r="GP4" s="222"/>
      <c r="GQ4" s="142"/>
      <c r="GS4" s="141"/>
      <c r="GT4" s="242"/>
      <c r="GU4" s="187"/>
      <c r="GV4" s="142"/>
      <c r="GW4" s="189"/>
      <c r="GY4" s="141"/>
      <c r="GZ4" s="142"/>
      <c r="HA4" s="187"/>
      <c r="HB4" s="222"/>
      <c r="HC4" s="223"/>
      <c r="HD4" s="142"/>
      <c r="HE4" s="142"/>
      <c r="HF4" s="141"/>
      <c r="HG4" s="142"/>
      <c r="HH4" s="187"/>
      <c r="HI4" s="222"/>
      <c r="HJ4" s="223"/>
      <c r="HK4" s="142"/>
      <c r="HM4" s="141"/>
      <c r="HN4" s="142"/>
      <c r="HO4" s="187"/>
      <c r="HP4" s="222"/>
      <c r="HQ4" s="223"/>
      <c r="HR4" s="142"/>
      <c r="HT4" s="141"/>
      <c r="HU4" s="142"/>
      <c r="HV4" s="187"/>
      <c r="HW4" s="222"/>
      <c r="HX4" s="223"/>
      <c r="HY4" s="142"/>
      <c r="IA4" s="141"/>
      <c r="IB4" s="142"/>
      <c r="IC4" s="187"/>
      <c r="ID4" s="222"/>
      <c r="IE4" s="223"/>
      <c r="IF4" s="142"/>
      <c r="IH4" s="141"/>
      <c r="II4" s="142"/>
      <c r="IJ4" s="187"/>
      <c r="IK4" s="222"/>
      <c r="IL4" s="223"/>
      <c r="IM4" s="142"/>
      <c r="IO4" s="141"/>
      <c r="IP4" s="142"/>
      <c r="IQ4" s="187"/>
      <c r="IR4" s="222"/>
      <c r="IS4" s="223"/>
      <c r="IT4" s="142"/>
    </row>
    <row r="5" spans="1:254" ht="15" customHeight="1" thickBot="1">
      <c r="A5" s="143" t="s">
        <v>41</v>
      </c>
      <c r="B5" s="144" t="s">
        <v>42</v>
      </c>
      <c r="C5" s="195" t="s">
        <v>43</v>
      </c>
      <c r="D5" s="224" t="s">
        <v>44</v>
      </c>
      <c r="E5" s="225" t="s">
        <v>45</v>
      </c>
      <c r="F5" s="195" t="s">
        <v>46</v>
      </c>
      <c r="G5" s="197" t="s">
        <v>45</v>
      </c>
      <c r="H5" s="226" t="s">
        <v>46</v>
      </c>
      <c r="I5" s="224" t="s">
        <v>210</v>
      </c>
      <c r="J5" s="155" t="s">
        <v>46</v>
      </c>
      <c r="K5" s="227" t="s">
        <v>45</v>
      </c>
      <c r="L5" s="228"/>
      <c r="M5" s="220" t="s">
        <v>47</v>
      </c>
      <c r="O5" s="143" t="s">
        <v>41</v>
      </c>
      <c r="P5" s="144" t="s">
        <v>42</v>
      </c>
      <c r="Q5" s="195" t="s">
        <v>43</v>
      </c>
      <c r="R5" s="224" t="s">
        <v>44</v>
      </c>
      <c r="S5" s="225" t="s">
        <v>45</v>
      </c>
      <c r="T5" s="195" t="s">
        <v>46</v>
      </c>
      <c r="U5" s="197" t="s">
        <v>45</v>
      </c>
      <c r="V5" s="155" t="s">
        <v>46</v>
      </c>
      <c r="W5" s="227" t="s">
        <v>45</v>
      </c>
      <c r="X5" s="228"/>
      <c r="Y5" s="220" t="s">
        <v>47</v>
      </c>
      <c r="Z5" s="143" t="s">
        <v>41</v>
      </c>
      <c r="AA5" s="144" t="s">
        <v>42</v>
      </c>
      <c r="AB5" s="195" t="s">
        <v>43</v>
      </c>
      <c r="AC5" s="224" t="s">
        <v>44</v>
      </c>
      <c r="AD5" s="225" t="s">
        <v>45</v>
      </c>
      <c r="AE5" s="195" t="s">
        <v>46</v>
      </c>
      <c r="AF5" s="197" t="s">
        <v>45</v>
      </c>
      <c r="AG5" s="155" t="s">
        <v>46</v>
      </c>
      <c r="AH5" s="236" t="s">
        <v>45</v>
      </c>
      <c r="AI5" s="228"/>
      <c r="AJ5" s="220" t="s">
        <v>47</v>
      </c>
      <c r="AK5" s="143" t="s">
        <v>41</v>
      </c>
      <c r="AL5" s="144" t="s">
        <v>42</v>
      </c>
      <c r="AM5" s="237"/>
      <c r="AN5" s="240" t="s">
        <v>220</v>
      </c>
      <c r="AO5" s="238" t="s">
        <v>219</v>
      </c>
      <c r="AP5" s="378"/>
      <c r="AQ5" s="238" t="s">
        <v>219</v>
      </c>
      <c r="AR5" s="228"/>
      <c r="AT5" s="143" t="s">
        <v>41</v>
      </c>
      <c r="AU5" s="144" t="s">
        <v>42</v>
      </c>
      <c r="AV5" s="237"/>
      <c r="AW5" s="240" t="s">
        <v>220</v>
      </c>
      <c r="AX5" s="238" t="s">
        <v>219</v>
      </c>
      <c r="AY5" s="378"/>
      <c r="AZ5" s="238" t="s">
        <v>219</v>
      </c>
      <c r="BA5" s="228"/>
      <c r="BB5" s="9"/>
      <c r="BC5" s="143" t="s">
        <v>41</v>
      </c>
      <c r="BD5" s="144" t="s">
        <v>42</v>
      </c>
      <c r="BE5" s="237"/>
      <c r="BF5" s="240" t="s">
        <v>220</v>
      </c>
      <c r="BG5" s="238" t="s">
        <v>219</v>
      </c>
      <c r="BH5" s="378"/>
      <c r="BI5" s="238" t="s">
        <v>219</v>
      </c>
      <c r="BJ5" s="228"/>
      <c r="BL5" s="143" t="s">
        <v>41</v>
      </c>
      <c r="BM5" s="144" t="s">
        <v>42</v>
      </c>
      <c r="BN5" s="262" t="s">
        <v>43</v>
      </c>
      <c r="BO5" s="263" t="s">
        <v>44</v>
      </c>
      <c r="BP5" s="264" t="s">
        <v>45</v>
      </c>
      <c r="BQ5" s="262" t="s">
        <v>46</v>
      </c>
      <c r="BR5" s="265" t="s">
        <v>45</v>
      </c>
      <c r="BS5" s="264" t="s">
        <v>46</v>
      </c>
      <c r="BT5" s="265" t="s">
        <v>45</v>
      </c>
      <c r="BU5" s="259"/>
      <c r="BV5" s="261" t="s">
        <v>258</v>
      </c>
      <c r="BX5" s="143" t="s">
        <v>41</v>
      </c>
      <c r="BY5" s="144" t="s">
        <v>42</v>
      </c>
      <c r="BZ5" s="155" t="s">
        <v>228</v>
      </c>
      <c r="CA5" s="238" t="s">
        <v>229</v>
      </c>
      <c r="CB5" s="230"/>
      <c r="CC5" s="258" t="s">
        <v>46</v>
      </c>
      <c r="CD5" s="229" t="s">
        <v>45</v>
      </c>
      <c r="CE5" s="144"/>
      <c r="CG5" s="143" t="s">
        <v>41</v>
      </c>
      <c r="CH5" s="144" t="s">
        <v>42</v>
      </c>
      <c r="CI5" s="155" t="s">
        <v>228</v>
      </c>
      <c r="CJ5" s="238" t="s">
        <v>229</v>
      </c>
      <c r="CK5" s="230"/>
      <c r="CL5" s="258" t="s">
        <v>46</v>
      </c>
      <c r="CM5" s="229" t="s">
        <v>45</v>
      </c>
      <c r="CN5" s="144"/>
      <c r="CP5" s="143" t="s">
        <v>41</v>
      </c>
      <c r="CQ5" s="144" t="s">
        <v>42</v>
      </c>
      <c r="CR5" s="155" t="s">
        <v>228</v>
      </c>
      <c r="CS5" s="238" t="s">
        <v>229</v>
      </c>
      <c r="CT5" s="230"/>
      <c r="CU5" s="258" t="s">
        <v>46</v>
      </c>
      <c r="CV5" s="229" t="s">
        <v>45</v>
      </c>
      <c r="CW5" s="144"/>
      <c r="CY5" s="143" t="s">
        <v>41</v>
      </c>
      <c r="CZ5" s="144" t="s">
        <v>42</v>
      </c>
      <c r="DA5" s="155" t="s">
        <v>228</v>
      </c>
      <c r="DB5" s="238" t="s">
        <v>229</v>
      </c>
      <c r="DC5" s="230"/>
      <c r="DD5" s="258" t="s">
        <v>46</v>
      </c>
      <c r="DE5" s="229" t="s">
        <v>45</v>
      </c>
      <c r="DF5" s="144"/>
      <c r="DH5" s="143" t="s">
        <v>41</v>
      </c>
      <c r="DI5" s="144" t="s">
        <v>42</v>
      </c>
      <c r="DJ5" s="155" t="s">
        <v>228</v>
      </c>
      <c r="DK5" s="238" t="s">
        <v>229</v>
      </c>
      <c r="DL5" s="230"/>
      <c r="DM5" s="258" t="s">
        <v>46</v>
      </c>
      <c r="DN5" s="229" t="s">
        <v>45</v>
      </c>
      <c r="DO5" s="144"/>
      <c r="DQ5" s="143" t="s">
        <v>41</v>
      </c>
      <c r="DR5" s="144" t="s">
        <v>42</v>
      </c>
      <c r="DS5" s="155" t="s">
        <v>228</v>
      </c>
      <c r="DT5" s="238" t="s">
        <v>229</v>
      </c>
      <c r="DU5" s="230"/>
      <c r="DV5" s="258" t="s">
        <v>46</v>
      </c>
      <c r="DW5" s="229" t="s">
        <v>45</v>
      </c>
      <c r="DX5" s="144"/>
      <c r="DZ5" s="143" t="s">
        <v>41</v>
      </c>
      <c r="EA5" s="144" t="s">
        <v>42</v>
      </c>
      <c r="EB5" s="258" t="s">
        <v>46</v>
      </c>
      <c r="EC5" s="363" t="s">
        <v>45</v>
      </c>
      <c r="ED5" s="258" t="s">
        <v>46</v>
      </c>
      <c r="EE5" s="229" t="s">
        <v>45</v>
      </c>
      <c r="EF5" s="144"/>
      <c r="EH5" s="143" t="s">
        <v>41</v>
      </c>
      <c r="EI5" s="144" t="s">
        <v>42</v>
      </c>
      <c r="EJ5" s="243"/>
      <c r="EK5" s="243"/>
      <c r="EL5" s="220"/>
      <c r="EN5" s="143" t="s">
        <v>41</v>
      </c>
      <c r="EO5" s="144" t="s">
        <v>42</v>
      </c>
      <c r="EP5" s="144" t="s">
        <v>52</v>
      </c>
      <c r="EQ5" s="144" t="s">
        <v>52</v>
      </c>
      <c r="ER5" s="144" t="s">
        <v>53</v>
      </c>
      <c r="ET5" s="143" t="s">
        <v>41</v>
      </c>
      <c r="EU5" s="144" t="s">
        <v>42</v>
      </c>
      <c r="EV5" s="200" t="s">
        <v>238</v>
      </c>
      <c r="EW5" s="253" t="s">
        <v>239</v>
      </c>
      <c r="EX5" s="254" t="s">
        <v>218</v>
      </c>
      <c r="EY5" s="200" t="s">
        <v>217</v>
      </c>
      <c r="EZ5" s="199" t="s">
        <v>45</v>
      </c>
      <c r="FA5" s="201" t="s">
        <v>46</v>
      </c>
      <c r="FB5" s="255" t="s">
        <v>45</v>
      </c>
      <c r="FC5" s="200" t="s">
        <v>46</v>
      </c>
      <c r="FD5" s="199" t="s">
        <v>45</v>
      </c>
      <c r="FE5" s="228"/>
      <c r="FF5" s="220" t="s">
        <v>47</v>
      </c>
      <c r="FH5" s="143" t="s">
        <v>41</v>
      </c>
      <c r="FI5" s="144" t="s">
        <v>42</v>
      </c>
      <c r="FJ5" s="200" t="s">
        <v>238</v>
      </c>
      <c r="FK5" s="253" t="s">
        <v>239</v>
      </c>
      <c r="FL5" s="254" t="s">
        <v>218</v>
      </c>
      <c r="FM5" s="200" t="s">
        <v>217</v>
      </c>
      <c r="FN5" s="199" t="s">
        <v>45</v>
      </c>
      <c r="FO5" s="200" t="s">
        <v>46</v>
      </c>
      <c r="FP5" s="199" t="s">
        <v>45</v>
      </c>
      <c r="FQ5" s="228"/>
      <c r="FR5" s="220" t="s">
        <v>47</v>
      </c>
      <c r="FT5" s="143" t="s">
        <v>41</v>
      </c>
      <c r="FU5" s="144" t="s">
        <v>42</v>
      </c>
      <c r="FV5" s="155"/>
      <c r="FW5" s="144"/>
      <c r="FX5" s="156"/>
      <c r="FY5" s="144"/>
      <c r="FZ5" s="230" t="s">
        <v>47</v>
      </c>
      <c r="GA5" s="218"/>
      <c r="GB5" s="231" t="s">
        <v>41</v>
      </c>
      <c r="GC5" s="144" t="s">
        <v>54</v>
      </c>
      <c r="GD5" s="155"/>
      <c r="GE5" s="144"/>
      <c r="GF5" s="156"/>
      <c r="GG5" s="144"/>
      <c r="GI5" s="231" t="s">
        <v>41</v>
      </c>
      <c r="GJ5" s="144" t="s">
        <v>54</v>
      </c>
      <c r="GK5" s="144"/>
      <c r="GM5" s="143" t="s">
        <v>41</v>
      </c>
      <c r="GN5" s="144" t="s">
        <v>54</v>
      </c>
      <c r="GO5" s="155"/>
      <c r="GP5" s="144"/>
      <c r="GQ5" s="144"/>
      <c r="GS5" s="143" t="s">
        <v>41</v>
      </c>
      <c r="GT5" s="155" t="s">
        <v>55</v>
      </c>
      <c r="GU5" s="155" t="s">
        <v>56</v>
      </c>
      <c r="GV5" s="155" t="s">
        <v>55</v>
      </c>
      <c r="GW5" s="144" t="s">
        <v>56</v>
      </c>
      <c r="GY5" s="143" t="s">
        <v>41</v>
      </c>
      <c r="GZ5" s="144" t="s">
        <v>54</v>
      </c>
      <c r="HA5" s="155"/>
      <c r="HB5" s="144"/>
      <c r="HC5" s="156"/>
      <c r="HD5" s="144"/>
      <c r="HE5" s="142"/>
      <c r="HF5" s="143" t="s">
        <v>41</v>
      </c>
      <c r="HG5" s="144" t="s">
        <v>54</v>
      </c>
      <c r="HH5" s="155"/>
      <c r="HI5" s="144"/>
      <c r="HJ5" s="156"/>
      <c r="HK5" s="144"/>
      <c r="HM5" s="143" t="s">
        <v>41</v>
      </c>
      <c r="HN5" s="144" t="s">
        <v>54</v>
      </c>
      <c r="HO5" s="155"/>
      <c r="HP5" s="144"/>
      <c r="HQ5" s="156"/>
      <c r="HR5" s="144"/>
      <c r="HT5" s="143" t="s">
        <v>41</v>
      </c>
      <c r="HU5" s="144" t="s">
        <v>54</v>
      </c>
      <c r="HV5" s="155"/>
      <c r="HW5" s="144"/>
      <c r="HX5" s="156"/>
      <c r="HY5" s="144"/>
      <c r="IA5" s="143" t="s">
        <v>41</v>
      </c>
      <c r="IB5" s="144" t="s">
        <v>54</v>
      </c>
      <c r="IC5" s="155"/>
      <c r="ID5" s="144"/>
      <c r="IE5" s="156"/>
      <c r="IF5" s="144"/>
      <c r="IH5" s="143" t="s">
        <v>41</v>
      </c>
      <c r="II5" s="144" t="s">
        <v>54</v>
      </c>
      <c r="IJ5" s="155"/>
      <c r="IK5" s="144"/>
      <c r="IL5" s="156"/>
      <c r="IM5" s="144"/>
      <c r="IO5" s="143" t="s">
        <v>41</v>
      </c>
      <c r="IP5" s="144" t="s">
        <v>54</v>
      </c>
      <c r="IQ5" s="155"/>
      <c r="IR5" s="144"/>
      <c r="IS5" s="156"/>
      <c r="IT5" s="144"/>
    </row>
    <row r="6" spans="1:254" ht="15" customHeight="1" thickTop="1" thickBot="1">
      <c r="A6" s="74" t="s">
        <v>57</v>
      </c>
      <c r="B6" s="286">
        <f>B8+B21+B32+B47+B50</f>
        <v>2307</v>
      </c>
      <c r="C6" s="287">
        <f t="shared" ref="C6:M6" si="0">C8+C21+C32+C47+C50</f>
        <v>38729</v>
      </c>
      <c r="D6" s="288">
        <f t="shared" si="0"/>
        <v>1244</v>
      </c>
      <c r="E6" s="287">
        <f t="shared" si="0"/>
        <v>121</v>
      </c>
      <c r="F6" s="289">
        <f t="shared" si="0"/>
        <v>3553</v>
      </c>
      <c r="G6" s="290">
        <f t="shared" si="0"/>
        <v>115</v>
      </c>
      <c r="H6" s="289">
        <f t="shared" si="0"/>
        <v>1669</v>
      </c>
      <c r="I6" s="288">
        <f t="shared" si="0"/>
        <v>4906</v>
      </c>
      <c r="J6" s="287">
        <f t="shared" si="0"/>
        <v>11884</v>
      </c>
      <c r="K6" s="291">
        <f t="shared" si="0"/>
        <v>11562</v>
      </c>
      <c r="L6" s="286">
        <f t="shared" si="0"/>
        <v>73783</v>
      </c>
      <c r="M6" s="292">
        <f t="shared" si="0"/>
        <v>31127</v>
      </c>
      <c r="N6" s="293"/>
      <c r="O6" s="294" t="s">
        <v>57</v>
      </c>
      <c r="P6" s="286">
        <f t="shared" ref="P6:Y6" si="1">P8+P21+P32+P47+P50</f>
        <v>2293</v>
      </c>
      <c r="Q6" s="287">
        <f t="shared" si="1"/>
        <v>38603</v>
      </c>
      <c r="R6" s="288">
        <f t="shared" si="1"/>
        <v>1238</v>
      </c>
      <c r="S6" s="287">
        <f t="shared" si="1"/>
        <v>107</v>
      </c>
      <c r="T6" s="289">
        <f t="shared" si="1"/>
        <v>3540</v>
      </c>
      <c r="U6" s="290">
        <f t="shared" si="1"/>
        <v>64</v>
      </c>
      <c r="V6" s="287">
        <f t="shared" si="1"/>
        <v>11859</v>
      </c>
      <c r="W6" s="291">
        <f t="shared" si="1"/>
        <v>11535</v>
      </c>
      <c r="X6" s="286">
        <f t="shared" si="1"/>
        <v>66946</v>
      </c>
      <c r="Y6" s="295">
        <f t="shared" si="1"/>
        <v>31106</v>
      </c>
      <c r="Z6" s="294" t="s">
        <v>57</v>
      </c>
      <c r="AA6" s="286">
        <f t="shared" ref="AA6:AJ6" si="2">AA8+AA21+AA32+AA47+AA50</f>
        <v>28</v>
      </c>
      <c r="AB6" s="289">
        <f t="shared" si="2"/>
        <v>126</v>
      </c>
      <c r="AC6" s="288">
        <f t="shared" si="2"/>
        <v>6</v>
      </c>
      <c r="AD6" s="296">
        <f t="shared" si="2"/>
        <v>14</v>
      </c>
      <c r="AE6" s="287">
        <f t="shared" si="2"/>
        <v>13</v>
      </c>
      <c r="AF6" s="290">
        <f t="shared" si="2"/>
        <v>51</v>
      </c>
      <c r="AG6" s="289">
        <f t="shared" si="2"/>
        <v>25</v>
      </c>
      <c r="AH6" s="290">
        <f t="shared" si="2"/>
        <v>27</v>
      </c>
      <c r="AI6" s="286">
        <f t="shared" si="2"/>
        <v>262</v>
      </c>
      <c r="AJ6" s="292">
        <f t="shared" si="2"/>
        <v>21</v>
      </c>
      <c r="AK6" s="294" t="s">
        <v>57</v>
      </c>
      <c r="AL6" s="286">
        <f t="shared" ref="AL6:AR6" si="3">AL8+AL21+AL32+AL47+AL50</f>
        <v>78</v>
      </c>
      <c r="AM6" s="287">
        <f t="shared" si="3"/>
        <v>611</v>
      </c>
      <c r="AN6" s="288">
        <f t="shared" si="3"/>
        <v>351</v>
      </c>
      <c r="AO6" s="287">
        <f t="shared" si="3"/>
        <v>1283</v>
      </c>
      <c r="AP6" s="289">
        <f t="shared" si="3"/>
        <v>859</v>
      </c>
      <c r="AQ6" s="290">
        <f t="shared" si="3"/>
        <v>3408</v>
      </c>
      <c r="AR6" s="286">
        <f t="shared" si="3"/>
        <v>6161</v>
      </c>
      <c r="AT6" s="294" t="s">
        <v>57</v>
      </c>
      <c r="AU6" s="286">
        <f t="shared" ref="AU6:BA6" si="4">AU8+AU21+AU32+AU47+AU50</f>
        <v>5</v>
      </c>
      <c r="AV6" s="287">
        <f t="shared" si="4"/>
        <v>7</v>
      </c>
      <c r="AW6" s="288"/>
      <c r="AX6" s="287">
        <f t="shared" si="4"/>
        <v>1</v>
      </c>
      <c r="AY6" s="289">
        <f t="shared" si="4"/>
        <v>23</v>
      </c>
      <c r="AZ6" s="290">
        <f t="shared" si="4"/>
        <v>67</v>
      </c>
      <c r="BA6" s="295">
        <f t="shared" si="4"/>
        <v>98</v>
      </c>
      <c r="BB6" s="2"/>
      <c r="BC6" s="294" t="s">
        <v>57</v>
      </c>
      <c r="BD6" s="286">
        <f t="shared" ref="BD6:BJ6" si="5">BD8+BD21+BD32+BD47+BD50</f>
        <v>4</v>
      </c>
      <c r="BE6" s="287">
        <f t="shared" si="5"/>
        <v>5</v>
      </c>
      <c r="BF6" s="288"/>
      <c r="BG6" s="287"/>
      <c r="BH6" s="289">
        <f t="shared" si="5"/>
        <v>164</v>
      </c>
      <c r="BI6" s="290">
        <f t="shared" si="5"/>
        <v>147</v>
      </c>
      <c r="BJ6" s="295">
        <f t="shared" si="5"/>
        <v>316</v>
      </c>
      <c r="BK6" s="2"/>
      <c r="BL6" s="297" t="s">
        <v>57</v>
      </c>
      <c r="BM6" s="298">
        <f t="shared" ref="BM6:BU6" si="6">BM8+BM21+BM32+BM47+BM50</f>
        <v>64</v>
      </c>
      <c r="BN6" s="299">
        <f t="shared" si="6"/>
        <v>2996</v>
      </c>
      <c r="BO6" s="300">
        <f t="shared" si="6"/>
        <v>111</v>
      </c>
      <c r="BP6" s="299">
        <f t="shared" si="6"/>
        <v>1</v>
      </c>
      <c r="BQ6" s="301">
        <f t="shared" si="6"/>
        <v>594</v>
      </c>
      <c r="BR6" s="302"/>
      <c r="BS6" s="299">
        <f t="shared" si="6"/>
        <v>500</v>
      </c>
      <c r="BT6" s="303">
        <f t="shared" si="6"/>
        <v>50</v>
      </c>
      <c r="BU6" s="298">
        <f t="shared" si="6"/>
        <v>4252</v>
      </c>
      <c r="BV6" s="286">
        <f>BV8+BV21+BV32+BV47+BV50</f>
        <v>203</v>
      </c>
      <c r="BW6" s="2"/>
      <c r="BX6" s="294" t="s">
        <v>57</v>
      </c>
      <c r="BY6" s="286">
        <f t="shared" ref="BY6:CE6" si="7">BY8+BY21+BY32+BY47+BY50</f>
        <v>276</v>
      </c>
      <c r="BZ6" s="287">
        <f t="shared" si="7"/>
        <v>60874</v>
      </c>
      <c r="CA6" s="291">
        <f t="shared" si="7"/>
        <v>94665</v>
      </c>
      <c r="CB6" s="286">
        <f t="shared" si="7"/>
        <v>37276</v>
      </c>
      <c r="CC6" s="287">
        <f t="shared" si="7"/>
        <v>23677</v>
      </c>
      <c r="CD6" s="291">
        <f t="shared" si="7"/>
        <v>1589</v>
      </c>
      <c r="CE6" s="292">
        <f t="shared" si="7"/>
        <v>218081</v>
      </c>
      <c r="CF6" s="2"/>
      <c r="CG6" s="294" t="s">
        <v>57</v>
      </c>
      <c r="CH6" s="286">
        <f t="shared" ref="CH6:CN6" si="8">CH8+CH21+CH32+CH47+CH50</f>
        <v>56</v>
      </c>
      <c r="CI6" s="287">
        <f t="shared" si="8"/>
        <v>2925</v>
      </c>
      <c r="CJ6" s="291">
        <f>CJ8+CJ21+CJ32+CJ47+CJ50</f>
        <v>2049</v>
      </c>
      <c r="CK6" s="286">
        <f t="shared" si="8"/>
        <v>1338</v>
      </c>
      <c r="CL6" s="287">
        <f t="shared" si="8"/>
        <v>1866</v>
      </c>
      <c r="CM6" s="291">
        <f t="shared" si="8"/>
        <v>130</v>
      </c>
      <c r="CN6" s="292">
        <f t="shared" si="8"/>
        <v>8308</v>
      </c>
      <c r="CO6" s="2"/>
      <c r="CP6" s="294" t="s">
        <v>57</v>
      </c>
      <c r="CQ6" s="286">
        <f t="shared" ref="CQ6:CW6" si="9">CQ8+CQ21+CQ32+CQ47+CQ50</f>
        <v>4</v>
      </c>
      <c r="CR6" s="287"/>
      <c r="CS6" s="291"/>
      <c r="CT6" s="286"/>
      <c r="CU6" s="287">
        <f t="shared" si="9"/>
        <v>4</v>
      </c>
      <c r="CV6" s="291">
        <f t="shared" si="9"/>
        <v>13</v>
      </c>
      <c r="CW6" s="292">
        <f t="shared" si="9"/>
        <v>17</v>
      </c>
      <c r="CX6" s="2"/>
      <c r="CY6" s="294" t="s">
        <v>57</v>
      </c>
      <c r="CZ6" s="286">
        <f t="shared" ref="CZ6:DF6" si="10">CZ8+CZ21+CZ32+CZ47+CZ50</f>
        <v>49</v>
      </c>
      <c r="DA6" s="287">
        <f t="shared" si="10"/>
        <v>1144</v>
      </c>
      <c r="DB6" s="291">
        <f t="shared" si="10"/>
        <v>259</v>
      </c>
      <c r="DC6" s="286">
        <f t="shared" si="10"/>
        <v>537</v>
      </c>
      <c r="DD6" s="287">
        <f t="shared" si="10"/>
        <v>571</v>
      </c>
      <c r="DE6" s="291">
        <f t="shared" si="10"/>
        <v>110</v>
      </c>
      <c r="DF6" s="292">
        <f t="shared" si="10"/>
        <v>2621</v>
      </c>
      <c r="DG6" s="2"/>
      <c r="DH6" s="294" t="s">
        <v>57</v>
      </c>
      <c r="DI6" s="286">
        <f t="shared" ref="DI6:DO6" si="11">DI8+DI21+DI32+DI47+DI50</f>
        <v>69</v>
      </c>
      <c r="DJ6" s="287">
        <f t="shared" si="11"/>
        <v>117</v>
      </c>
      <c r="DK6" s="291">
        <f t="shared" si="11"/>
        <v>196</v>
      </c>
      <c r="DL6" s="286">
        <f t="shared" si="11"/>
        <v>42</v>
      </c>
      <c r="DM6" s="287">
        <f t="shared" si="11"/>
        <v>237</v>
      </c>
      <c r="DN6" s="291">
        <f t="shared" si="11"/>
        <v>468</v>
      </c>
      <c r="DO6" s="292">
        <f t="shared" si="11"/>
        <v>1057</v>
      </c>
      <c r="DP6" s="2"/>
      <c r="DQ6" s="294" t="s">
        <v>57</v>
      </c>
      <c r="DR6" s="286">
        <f t="shared" ref="DR6:DX6" si="12">DR8+DR21+DR32+DR47+DR50</f>
        <v>265</v>
      </c>
      <c r="DS6" s="287">
        <f t="shared" si="12"/>
        <v>56688</v>
      </c>
      <c r="DT6" s="291">
        <f t="shared" si="12"/>
        <v>92161</v>
      </c>
      <c r="DU6" s="286">
        <f t="shared" si="12"/>
        <v>35359</v>
      </c>
      <c r="DV6" s="287">
        <f t="shared" si="12"/>
        <v>20999</v>
      </c>
      <c r="DW6" s="291">
        <f t="shared" si="12"/>
        <v>868</v>
      </c>
      <c r="DX6" s="292">
        <f t="shared" si="12"/>
        <v>206075</v>
      </c>
      <c r="DY6" s="2"/>
      <c r="DZ6" s="294" t="s">
        <v>57</v>
      </c>
      <c r="EA6" s="286">
        <f t="shared" ref="EA6:EF6" si="13">EA8+EA21+EA32+EA47+EA50</f>
        <v>35</v>
      </c>
      <c r="EB6" s="287">
        <f t="shared" si="13"/>
        <v>171</v>
      </c>
      <c r="EC6" s="290">
        <f t="shared" si="13"/>
        <v>148</v>
      </c>
      <c r="ED6" s="287">
        <f t="shared" si="13"/>
        <v>452</v>
      </c>
      <c r="EE6" s="291">
        <f t="shared" si="13"/>
        <v>212</v>
      </c>
      <c r="EF6" s="292">
        <f t="shared" si="13"/>
        <v>983</v>
      </c>
      <c r="EG6" s="2"/>
      <c r="EH6" s="294" t="s">
        <v>57</v>
      </c>
      <c r="EI6" s="286">
        <f>EI8+EI21+EI32+EI47+EI50</f>
        <v>301</v>
      </c>
      <c r="EJ6" s="287">
        <f>EJ8+EJ21+EJ32+EJ47+EJ50</f>
        <v>1133849</v>
      </c>
      <c r="EK6" s="289">
        <f>EK8+EK21+EK32+EK47+EK50</f>
        <v>252698</v>
      </c>
      <c r="EL6" s="292">
        <f>EL8+EL21+EL32+EL47+EL50</f>
        <v>1386547</v>
      </c>
      <c r="EM6" s="2"/>
      <c r="EN6" s="294" t="s">
        <v>57</v>
      </c>
      <c r="EO6" s="286">
        <f>EO8+EO21+EO32+EO47+EO50</f>
        <v>21</v>
      </c>
      <c r="EP6" s="287">
        <f>EP8+EP21+EP32+EP47+EP50</f>
        <v>601522</v>
      </c>
      <c r="EQ6" s="286">
        <f>EQ8+EQ21+EQ32+EQ47+EQ50</f>
        <v>3413258</v>
      </c>
      <c r="ER6" s="295">
        <f>ER8+ER21+ER32+ER47+ER50</f>
        <v>480</v>
      </c>
      <c r="ES6" s="2"/>
      <c r="ET6" s="294" t="s">
        <v>57</v>
      </c>
      <c r="EU6" s="286">
        <f t="shared" ref="EU6:FF6" si="14">EU8+EU21+EU32+EU47+EU50</f>
        <v>1401</v>
      </c>
      <c r="EV6" s="287">
        <f t="shared" si="14"/>
        <v>4590</v>
      </c>
      <c r="EW6" s="304">
        <f t="shared" si="14"/>
        <v>1142</v>
      </c>
      <c r="EX6" s="305">
        <f t="shared" si="14"/>
        <v>1994</v>
      </c>
      <c r="EY6" s="305">
        <f t="shared" si="14"/>
        <v>886</v>
      </c>
      <c r="EZ6" s="288">
        <f t="shared" si="14"/>
        <v>657</v>
      </c>
      <c r="FA6" s="289">
        <f t="shared" si="14"/>
        <v>338</v>
      </c>
      <c r="FB6" s="288">
        <f t="shared" si="14"/>
        <v>415</v>
      </c>
      <c r="FC6" s="289">
        <f t="shared" si="14"/>
        <v>892</v>
      </c>
      <c r="FD6" s="291">
        <f t="shared" si="14"/>
        <v>789</v>
      </c>
      <c r="FE6" s="286">
        <f t="shared" si="14"/>
        <v>11703</v>
      </c>
      <c r="FF6" s="295">
        <f t="shared" si="14"/>
        <v>2694</v>
      </c>
      <c r="FG6" s="2"/>
      <c r="FH6" s="294" t="s">
        <v>57</v>
      </c>
      <c r="FI6" s="286">
        <f t="shared" ref="FI6:FR6" si="15">FI8+FI21+FI32+FI47+FI50</f>
        <v>3</v>
      </c>
      <c r="FJ6" s="287">
        <f t="shared" si="15"/>
        <v>30</v>
      </c>
      <c r="FK6" s="287">
        <f t="shared" si="15"/>
        <v>12</v>
      </c>
      <c r="FL6" s="288">
        <f t="shared" si="15"/>
        <v>15</v>
      </c>
      <c r="FM6" s="289">
        <f t="shared" si="15"/>
        <v>10</v>
      </c>
      <c r="FN6" s="288">
        <f t="shared" si="15"/>
        <v>6</v>
      </c>
      <c r="FO6" s="289"/>
      <c r="FP6" s="291"/>
      <c r="FQ6" s="286">
        <f t="shared" si="15"/>
        <v>73</v>
      </c>
      <c r="FR6" s="295">
        <f t="shared" si="15"/>
        <v>56</v>
      </c>
      <c r="FS6" s="2"/>
      <c r="FT6" s="294" t="s">
        <v>57</v>
      </c>
      <c r="FU6" s="286">
        <f t="shared" ref="FU6:FZ6" si="16">FU8+FU21+FU32+FU47+FU50</f>
        <v>129</v>
      </c>
      <c r="FV6" s="287">
        <f t="shared" si="16"/>
        <v>353</v>
      </c>
      <c r="FW6" s="286">
        <f t="shared" si="16"/>
        <v>182</v>
      </c>
      <c r="FX6" s="288">
        <f t="shared" si="16"/>
        <v>62</v>
      </c>
      <c r="FY6" s="289">
        <f t="shared" si="16"/>
        <v>597</v>
      </c>
      <c r="FZ6" s="292">
        <f t="shared" si="16"/>
        <v>14</v>
      </c>
      <c r="GB6" s="294" t="s">
        <v>57</v>
      </c>
      <c r="GC6" s="286">
        <f>GC8+GC21+GC32+GC47+GC50</f>
        <v>188</v>
      </c>
      <c r="GD6" s="287">
        <f>GD8+GD21+GD32+GD47+GD50</f>
        <v>369</v>
      </c>
      <c r="GE6" s="286">
        <f>GE8+GE21+GE32+GE47+GE50</f>
        <v>326</v>
      </c>
      <c r="GF6" s="288">
        <f>GF8+GF21+GF32+GF47+GF50</f>
        <v>104</v>
      </c>
      <c r="GG6" s="292">
        <f>GG8+GG21+GG32+GG47+GG50</f>
        <v>799</v>
      </c>
      <c r="GI6" s="294" t="s">
        <v>57</v>
      </c>
      <c r="GJ6" s="286">
        <f>GJ8+GJ21+GJ32+GJ47+GJ50</f>
        <v>169</v>
      </c>
      <c r="GK6" s="292">
        <f>GK8+GK21+GK32+GK47+GK50</f>
        <v>380</v>
      </c>
      <c r="GM6" s="294" t="s">
        <v>57</v>
      </c>
      <c r="GN6" s="286">
        <f>GN8+GN21+GN32+GN47+GN50</f>
        <v>11</v>
      </c>
      <c r="GO6" s="287">
        <f>GO8+GO21+GO32+GO47+GO50</f>
        <v>55</v>
      </c>
      <c r="GP6" s="286">
        <f>GP8+GP21+GP32+GP47+GP50</f>
        <v>61</v>
      </c>
      <c r="GQ6" s="292">
        <f>GQ8+GQ21+GQ32+GQ47+GQ50</f>
        <v>116</v>
      </c>
      <c r="GS6" s="294" t="s">
        <v>57</v>
      </c>
      <c r="GT6" s="286">
        <f>GT8+GT21+GT32+GT47+GT50</f>
        <v>755</v>
      </c>
      <c r="GU6" s="287">
        <f>GU8+GU21+GU32+GU47+GU50</f>
        <v>15969</v>
      </c>
      <c r="GV6" s="286">
        <f>GV8+GV21+GV32+GV47+GV50</f>
        <v>736</v>
      </c>
      <c r="GW6" s="292">
        <f>GW8+GW21+GW32+GW47+GW50</f>
        <v>16543</v>
      </c>
      <c r="GY6" s="294" t="s">
        <v>57</v>
      </c>
      <c r="GZ6" s="286">
        <f>GZ8+GZ21+GZ32+GZ47+GZ50</f>
        <v>4</v>
      </c>
      <c r="HA6" s="287">
        <f>HA8+HA21+HA32+HA47+HA50</f>
        <v>18</v>
      </c>
      <c r="HB6" s="286">
        <f>HB8+HB21+HB32+HB47+HB50</f>
        <v>9</v>
      </c>
      <c r="HC6" s="288"/>
      <c r="HD6" s="292">
        <f>HD8+HD21+HD32+HD47+HD50</f>
        <v>27</v>
      </c>
      <c r="HE6" s="2"/>
      <c r="HF6" s="294" t="s">
        <v>57</v>
      </c>
      <c r="HG6" s="286">
        <f>HG8+HG21+HG32+HG47+HG50</f>
        <v>92</v>
      </c>
      <c r="HH6" s="287">
        <f>HH8+HH21+HH32+HH47+HH50</f>
        <v>603</v>
      </c>
      <c r="HI6" s="286">
        <f>HI8+HI21+HI32+HI47+HI50</f>
        <v>382</v>
      </c>
      <c r="HJ6" s="288">
        <f>HJ8+HJ21+HJ32+HJ47+HJ50</f>
        <v>45</v>
      </c>
      <c r="HK6" s="292">
        <f>HK8+HK21+HK32+HK47+HK50</f>
        <v>1030</v>
      </c>
      <c r="HM6" s="294" t="s">
        <v>57</v>
      </c>
      <c r="HN6" s="286">
        <f>HN8+HN21+HN32+HN47+HN50</f>
        <v>4</v>
      </c>
      <c r="HO6" s="287">
        <f>HO8+HO21+HO32+HO47+HO50</f>
        <v>9</v>
      </c>
      <c r="HP6" s="286">
        <f>HP8+HP21+HP32+HP47+HP50</f>
        <v>10</v>
      </c>
      <c r="HQ6" s="288"/>
      <c r="HR6" s="292">
        <f>HR8+HR21+HR32+HR47+HR50</f>
        <v>19</v>
      </c>
      <c r="HT6" s="294" t="s">
        <v>57</v>
      </c>
      <c r="HU6" s="286">
        <f>HU8+HU21+HU32+HU47+HU50</f>
        <v>10</v>
      </c>
      <c r="HV6" s="287">
        <f>HV8+HV21+HV32+HV47+HV50</f>
        <v>24</v>
      </c>
      <c r="HW6" s="286">
        <f>HW8+HW21+HW32+HW47+HW50</f>
        <v>20</v>
      </c>
      <c r="HX6" s="288"/>
      <c r="HY6" s="292">
        <f>HY8+HY21+HY32+HY47+HY50</f>
        <v>44</v>
      </c>
      <c r="IA6" s="294" t="s">
        <v>57</v>
      </c>
      <c r="IB6" s="286">
        <f>IB8+IB21+IB32+IB47+IB50</f>
        <v>4</v>
      </c>
      <c r="IC6" s="287">
        <f>IC8+IC21+IC32+IC47+IC50</f>
        <v>6</v>
      </c>
      <c r="ID6" s="286">
        <f>ID8+ID21+ID32+ID47+ID50</f>
        <v>5</v>
      </c>
      <c r="IE6" s="288"/>
      <c r="IF6" s="292">
        <f>IF8+IF21+IF32+IF47+IF50</f>
        <v>11</v>
      </c>
      <c r="IH6" s="294" t="s">
        <v>57</v>
      </c>
      <c r="II6" s="286">
        <f>II8+II21+II32+II47+II50</f>
        <v>2</v>
      </c>
      <c r="IJ6" s="287">
        <f>IJ8+IJ21+IJ32+IJ47+IJ50</f>
        <v>10</v>
      </c>
      <c r="IK6" s="286">
        <f>IK8+IK21+IK32+IK47+IK50</f>
        <v>11</v>
      </c>
      <c r="IL6" s="288"/>
      <c r="IM6" s="292">
        <f>IM8+IM21+IM32+IM47+IM50</f>
        <v>21</v>
      </c>
      <c r="IO6" s="294" t="s">
        <v>57</v>
      </c>
      <c r="IP6" s="286">
        <f>IP8+IP21+IP32+IP47+IP50</f>
        <v>136</v>
      </c>
      <c r="IQ6" s="287">
        <f>IQ8+IQ21+IQ32+IQ47+IQ50</f>
        <v>640</v>
      </c>
      <c r="IR6" s="286">
        <f>IR8+IR21+IR32+IR47+IR50</f>
        <v>715</v>
      </c>
      <c r="IS6" s="288">
        <f>IS8+IS21+IS32+IS47+IS50</f>
        <v>136</v>
      </c>
      <c r="IT6" s="292">
        <f>IT8+IT21+IT32+IT47+IT50</f>
        <v>1491</v>
      </c>
    </row>
    <row r="7" spans="1:254" ht="15" customHeight="1" thickTop="1">
      <c r="A7" s="128"/>
      <c r="B7" s="129"/>
      <c r="C7" s="130"/>
      <c r="D7" s="131"/>
      <c r="E7" s="130"/>
      <c r="F7" s="132"/>
      <c r="G7" s="133"/>
      <c r="H7" s="132"/>
      <c r="I7" s="131"/>
      <c r="J7" s="130"/>
      <c r="K7" s="135"/>
      <c r="L7" s="129"/>
      <c r="M7" s="136"/>
      <c r="N7" s="2"/>
      <c r="O7" s="128"/>
      <c r="P7" s="129"/>
      <c r="Q7" s="130"/>
      <c r="R7" s="131"/>
      <c r="S7" s="130"/>
      <c r="T7" s="132"/>
      <c r="U7" s="133"/>
      <c r="V7" s="130"/>
      <c r="W7" s="135"/>
      <c r="X7" s="129"/>
      <c r="Y7" s="136"/>
      <c r="Z7" s="128"/>
      <c r="AA7" s="129"/>
      <c r="AB7" s="132"/>
      <c r="AC7" s="131"/>
      <c r="AD7" s="134"/>
      <c r="AE7" s="130"/>
      <c r="AF7" s="133"/>
      <c r="AG7" s="132"/>
      <c r="AH7" s="133"/>
      <c r="AI7" s="129"/>
      <c r="AJ7" s="137"/>
      <c r="AK7" s="128"/>
      <c r="AL7" s="129"/>
      <c r="AM7" s="130"/>
      <c r="AN7" s="131"/>
      <c r="AO7" s="130"/>
      <c r="AP7" s="132"/>
      <c r="AQ7" s="133"/>
      <c r="AR7" s="129"/>
      <c r="AT7" s="128"/>
      <c r="AU7" s="134"/>
      <c r="AV7" s="130"/>
      <c r="AW7" s="131"/>
      <c r="AX7" s="130"/>
      <c r="AY7" s="132"/>
      <c r="AZ7" s="133"/>
      <c r="BA7" s="137"/>
      <c r="BB7" s="130"/>
      <c r="BC7" s="128"/>
      <c r="BD7" s="134"/>
      <c r="BE7" s="130"/>
      <c r="BF7" s="131"/>
      <c r="BG7" s="130"/>
      <c r="BH7" s="132"/>
      <c r="BI7" s="133"/>
      <c r="BJ7" s="137"/>
      <c r="BK7" s="2"/>
      <c r="BL7" s="128"/>
      <c r="BM7" s="134"/>
      <c r="BN7" s="130"/>
      <c r="BO7" s="131"/>
      <c r="BP7" s="130"/>
      <c r="BQ7" s="132"/>
      <c r="BR7" s="133"/>
      <c r="BS7" s="130"/>
      <c r="BT7" s="135"/>
      <c r="BU7" s="129"/>
      <c r="BV7" s="260"/>
      <c r="BW7" s="2"/>
      <c r="BX7" s="128"/>
      <c r="BY7" s="129"/>
      <c r="BZ7" s="130"/>
      <c r="CA7" s="135"/>
      <c r="CB7" s="129"/>
      <c r="CC7" s="130"/>
      <c r="CD7" s="135"/>
      <c r="CE7" s="137"/>
      <c r="CF7" s="2"/>
      <c r="CG7" s="128"/>
      <c r="CH7" s="129"/>
      <c r="CI7" s="130"/>
      <c r="CJ7" s="135"/>
      <c r="CK7" s="129"/>
      <c r="CL7" s="130"/>
      <c r="CM7" s="135"/>
      <c r="CN7" s="137"/>
      <c r="CO7" s="2"/>
      <c r="CP7" s="128"/>
      <c r="CQ7" s="129"/>
      <c r="CR7" s="130"/>
      <c r="CS7" s="135"/>
      <c r="CT7" s="129"/>
      <c r="CU7" s="130"/>
      <c r="CV7" s="135"/>
      <c r="CW7" s="137"/>
      <c r="CX7" s="2"/>
      <c r="CY7" s="128"/>
      <c r="CZ7" s="129"/>
      <c r="DA7" s="130"/>
      <c r="DB7" s="135"/>
      <c r="DC7" s="129"/>
      <c r="DD7" s="130"/>
      <c r="DE7" s="135"/>
      <c r="DF7" s="137"/>
      <c r="DG7" s="2"/>
      <c r="DH7" s="128"/>
      <c r="DI7" s="129"/>
      <c r="DJ7" s="130"/>
      <c r="DK7" s="135"/>
      <c r="DL7" s="129"/>
      <c r="DM7" s="130"/>
      <c r="DN7" s="135"/>
      <c r="DO7" s="137"/>
      <c r="DP7" s="2"/>
      <c r="DQ7" s="128"/>
      <c r="DR7" s="129"/>
      <c r="DS7" s="130"/>
      <c r="DT7" s="135"/>
      <c r="DU7" s="129"/>
      <c r="DV7" s="130"/>
      <c r="DW7" s="135"/>
      <c r="DX7" s="129"/>
      <c r="DY7" s="2"/>
      <c r="DZ7" s="128"/>
      <c r="EA7" s="129"/>
      <c r="EB7" s="130"/>
      <c r="EC7" s="133"/>
      <c r="ED7" s="130"/>
      <c r="EE7" s="135"/>
      <c r="EF7" s="129"/>
      <c r="EG7" s="2"/>
      <c r="EH7" s="128"/>
      <c r="EI7" s="129"/>
      <c r="EJ7" s="130"/>
      <c r="EK7" s="132"/>
      <c r="EL7" s="137"/>
      <c r="EM7" s="2"/>
      <c r="EN7" s="128"/>
      <c r="EO7" s="129"/>
      <c r="EP7" s="130"/>
      <c r="EQ7" s="129"/>
      <c r="ER7" s="137"/>
      <c r="ES7" s="2"/>
      <c r="ET7" s="128"/>
      <c r="EU7" s="129"/>
      <c r="EV7" s="130"/>
      <c r="EW7" s="246"/>
      <c r="EX7" s="250"/>
      <c r="EY7" s="250"/>
      <c r="EZ7" s="131"/>
      <c r="FA7" s="132"/>
      <c r="FB7" s="131"/>
      <c r="FC7" s="132"/>
      <c r="FD7" s="135"/>
      <c r="FE7" s="129"/>
      <c r="FF7" s="137"/>
      <c r="FG7" s="2"/>
      <c r="FH7" s="128"/>
      <c r="FI7" s="129"/>
      <c r="FJ7" s="130"/>
      <c r="FK7" s="130"/>
      <c r="FL7" s="131"/>
      <c r="FM7" s="132"/>
      <c r="FN7" s="131"/>
      <c r="FO7" s="132"/>
      <c r="FP7" s="135"/>
      <c r="FQ7" s="129"/>
      <c r="FR7" s="137"/>
      <c r="FS7" s="2"/>
      <c r="FT7" s="128"/>
      <c r="FU7" s="129"/>
      <c r="FV7" s="130"/>
      <c r="FW7" s="129"/>
      <c r="FX7" s="131"/>
      <c r="FY7" s="132"/>
      <c r="FZ7" s="129"/>
      <c r="GB7" s="128"/>
      <c r="GC7" s="129"/>
      <c r="GD7" s="130"/>
      <c r="GE7" s="129"/>
      <c r="GF7" s="131"/>
      <c r="GG7" s="129"/>
      <c r="GI7" s="128"/>
      <c r="GJ7" s="129"/>
      <c r="GK7" s="129"/>
      <c r="GM7" s="128"/>
      <c r="GN7" s="129"/>
      <c r="GO7" s="130"/>
      <c r="GP7" s="129"/>
      <c r="GQ7" s="129"/>
      <c r="GS7" s="128"/>
      <c r="GT7" s="129"/>
      <c r="GU7" s="130"/>
      <c r="GV7" s="129"/>
      <c r="GW7" s="129"/>
      <c r="GY7" s="128"/>
      <c r="GZ7" s="129"/>
      <c r="HA7" s="130"/>
      <c r="HB7" s="129"/>
      <c r="HC7" s="131"/>
      <c r="HD7" s="129"/>
      <c r="HE7" s="129"/>
      <c r="HF7" s="128"/>
      <c r="HG7" s="129"/>
      <c r="HH7" s="130"/>
      <c r="HI7" s="129"/>
      <c r="HJ7" s="131"/>
      <c r="HK7" s="129"/>
      <c r="HM7" s="128"/>
      <c r="HN7" s="129"/>
      <c r="HO7" s="130"/>
      <c r="HP7" s="129"/>
      <c r="HQ7" s="131"/>
      <c r="HR7" s="129"/>
      <c r="HT7" s="128"/>
      <c r="HU7" s="129"/>
      <c r="HV7" s="130"/>
      <c r="HW7" s="129"/>
      <c r="HX7" s="131"/>
      <c r="HY7" s="129"/>
      <c r="IA7" s="128"/>
      <c r="IB7" s="129"/>
      <c r="IC7" s="130"/>
      <c r="ID7" s="129"/>
      <c r="IE7" s="131"/>
      <c r="IF7" s="129"/>
      <c r="IH7" s="128"/>
      <c r="II7" s="129"/>
      <c r="IJ7" s="130"/>
      <c r="IK7" s="129"/>
      <c r="IL7" s="131"/>
      <c r="IM7" s="129"/>
      <c r="IO7" s="128"/>
      <c r="IP7" s="129"/>
      <c r="IQ7" s="130"/>
      <c r="IR7" s="129"/>
      <c r="IS7" s="131"/>
      <c r="IT7" s="129"/>
    </row>
    <row r="8" spans="1:254" ht="15" customHeight="1">
      <c r="A8" s="8" t="s">
        <v>58</v>
      </c>
      <c r="B8" s="306">
        <f t="shared" ref="B8:M8" si="17">SUM(B9:B20)</f>
        <v>302</v>
      </c>
      <c r="C8" s="307">
        <f>SUM(C9:C20)</f>
        <v>6258</v>
      </c>
      <c r="D8" s="308">
        <f t="shared" si="17"/>
        <v>218</v>
      </c>
      <c r="E8" s="307">
        <f t="shared" si="17"/>
        <v>24</v>
      </c>
      <c r="F8" s="309">
        <f t="shared" si="17"/>
        <v>562</v>
      </c>
      <c r="G8" s="310">
        <f t="shared" si="17"/>
        <v>20</v>
      </c>
      <c r="H8" s="309">
        <f t="shared" si="17"/>
        <v>478</v>
      </c>
      <c r="I8" s="308">
        <f t="shared" si="17"/>
        <v>2898</v>
      </c>
      <c r="J8" s="307">
        <f t="shared" si="17"/>
        <v>2077</v>
      </c>
      <c r="K8" s="311">
        <f t="shared" si="17"/>
        <v>2029</v>
      </c>
      <c r="L8" s="306">
        <f t="shared" si="17"/>
        <v>14564</v>
      </c>
      <c r="M8" s="312">
        <f t="shared" si="17"/>
        <v>4875</v>
      </c>
      <c r="N8" s="293"/>
      <c r="O8" s="313" t="s">
        <v>58</v>
      </c>
      <c r="P8" s="306">
        <f t="shared" ref="P8:Y8" si="18">SUM(P9:P20)</f>
        <v>295</v>
      </c>
      <c r="Q8" s="307">
        <f t="shared" si="18"/>
        <v>6254</v>
      </c>
      <c r="R8" s="308">
        <f t="shared" si="18"/>
        <v>218</v>
      </c>
      <c r="S8" s="307">
        <f t="shared" si="18"/>
        <v>24</v>
      </c>
      <c r="T8" s="309">
        <f t="shared" si="18"/>
        <v>562</v>
      </c>
      <c r="U8" s="310">
        <f t="shared" si="18"/>
        <v>17</v>
      </c>
      <c r="V8" s="307">
        <f t="shared" si="18"/>
        <v>2077</v>
      </c>
      <c r="W8" s="311">
        <f t="shared" si="18"/>
        <v>2029</v>
      </c>
      <c r="X8" s="306">
        <f t="shared" si="18"/>
        <v>11181</v>
      </c>
      <c r="Y8" s="314">
        <f t="shared" si="18"/>
        <v>4875</v>
      </c>
      <c r="Z8" s="313" t="s">
        <v>58</v>
      </c>
      <c r="AA8" s="306">
        <f t="shared" ref="AA8:AB8" si="19">SUM(AA9:AA20)</f>
        <v>2</v>
      </c>
      <c r="AB8" s="309">
        <f t="shared" si="19"/>
        <v>4</v>
      </c>
      <c r="AC8" s="308"/>
      <c r="AD8" s="312"/>
      <c r="AE8" s="307"/>
      <c r="AF8" s="310">
        <f>SUM(AF9:AF20)</f>
        <v>3</v>
      </c>
      <c r="AG8" s="309"/>
      <c r="AH8" s="310"/>
      <c r="AI8" s="306">
        <f>SUM(AI9:AI20)</f>
        <v>7</v>
      </c>
      <c r="AJ8" s="306"/>
      <c r="AK8" s="313" t="s">
        <v>58</v>
      </c>
      <c r="AL8" s="306">
        <f t="shared" ref="AL8:AR8" si="20">SUM(AL9:AL20)</f>
        <v>28</v>
      </c>
      <c r="AM8" s="307">
        <f t="shared" si="20"/>
        <v>99</v>
      </c>
      <c r="AN8" s="308">
        <f t="shared" si="20"/>
        <v>59</v>
      </c>
      <c r="AO8" s="307">
        <f t="shared" si="20"/>
        <v>787</v>
      </c>
      <c r="AP8" s="309">
        <f t="shared" si="20"/>
        <v>212</v>
      </c>
      <c r="AQ8" s="310">
        <f t="shared" si="20"/>
        <v>1931</v>
      </c>
      <c r="AR8" s="306">
        <f t="shared" si="20"/>
        <v>3029</v>
      </c>
      <c r="AT8" s="313" t="s">
        <v>58</v>
      </c>
      <c r="AU8" s="306">
        <f t="shared" ref="AU8:BA8" si="21">SUM(AU9:AU20)</f>
        <v>3</v>
      </c>
      <c r="AV8" s="307">
        <f t="shared" si="21"/>
        <v>3</v>
      </c>
      <c r="AW8" s="308"/>
      <c r="AX8" s="307">
        <f t="shared" si="21"/>
        <v>1</v>
      </c>
      <c r="AY8" s="309">
        <f t="shared" si="21"/>
        <v>1</v>
      </c>
      <c r="AZ8" s="310">
        <f t="shared" si="21"/>
        <v>35</v>
      </c>
      <c r="BA8" s="312">
        <f t="shared" si="21"/>
        <v>40</v>
      </c>
      <c r="BB8" s="2"/>
      <c r="BC8" s="313" t="s">
        <v>58</v>
      </c>
      <c r="BD8" s="306">
        <f t="shared" ref="BD8:BJ8" si="22">SUM(BD9:BD20)</f>
        <v>2</v>
      </c>
      <c r="BE8" s="307">
        <f t="shared" si="22"/>
        <v>3</v>
      </c>
      <c r="BF8" s="308"/>
      <c r="BG8" s="307"/>
      <c r="BH8" s="309">
        <f t="shared" si="22"/>
        <v>160</v>
      </c>
      <c r="BI8" s="310">
        <f t="shared" si="22"/>
        <v>144</v>
      </c>
      <c r="BJ8" s="312">
        <f t="shared" si="22"/>
        <v>307</v>
      </c>
      <c r="BK8" s="2"/>
      <c r="BL8" s="313" t="s">
        <v>58</v>
      </c>
      <c r="BM8" s="306">
        <f t="shared" ref="BM8:BV8" si="23">SUM(BM9:BM20)</f>
        <v>7</v>
      </c>
      <c r="BN8" s="307">
        <f t="shared" si="23"/>
        <v>163</v>
      </c>
      <c r="BO8" s="308">
        <f t="shared" si="23"/>
        <v>28</v>
      </c>
      <c r="BP8" s="307"/>
      <c r="BQ8" s="309">
        <f t="shared" si="23"/>
        <v>250</v>
      </c>
      <c r="BR8" s="310"/>
      <c r="BS8" s="307">
        <f t="shared" si="23"/>
        <v>187</v>
      </c>
      <c r="BT8" s="311">
        <f t="shared" si="23"/>
        <v>5</v>
      </c>
      <c r="BU8" s="306">
        <f t="shared" si="23"/>
        <v>633</v>
      </c>
      <c r="BV8" s="315">
        <f t="shared" si="23"/>
        <v>106</v>
      </c>
      <c r="BW8" s="2"/>
      <c r="BX8" s="313" t="s">
        <v>58</v>
      </c>
      <c r="BY8" s="306">
        <f t="shared" ref="BY8:CE8" si="24">SUM(BY9:BY20)</f>
        <v>112</v>
      </c>
      <c r="BZ8" s="307">
        <f t="shared" si="24"/>
        <v>26579</v>
      </c>
      <c r="CA8" s="311">
        <f t="shared" si="24"/>
        <v>53451</v>
      </c>
      <c r="CB8" s="306">
        <f t="shared" si="24"/>
        <v>9162</v>
      </c>
      <c r="CC8" s="307">
        <f t="shared" si="24"/>
        <v>8082</v>
      </c>
      <c r="CD8" s="311">
        <f t="shared" si="24"/>
        <v>499</v>
      </c>
      <c r="CE8" s="310">
        <f t="shared" si="24"/>
        <v>97773</v>
      </c>
      <c r="CF8" s="2"/>
      <c r="CG8" s="313" t="s">
        <v>58</v>
      </c>
      <c r="CH8" s="306">
        <f t="shared" ref="CH8:CM8" si="25">SUM(CH9:CH20)</f>
        <v>16</v>
      </c>
      <c r="CI8" s="307">
        <f t="shared" si="25"/>
        <v>1040</v>
      </c>
      <c r="CJ8" s="311">
        <f t="shared" si="25"/>
        <v>624</v>
      </c>
      <c r="CK8" s="306">
        <f t="shared" si="25"/>
        <v>316</v>
      </c>
      <c r="CL8" s="307">
        <f t="shared" si="25"/>
        <v>1004</v>
      </c>
      <c r="CM8" s="311">
        <f t="shared" si="25"/>
        <v>45</v>
      </c>
      <c r="CN8" s="306">
        <f>SUM(CN9:CN20)</f>
        <v>3029</v>
      </c>
      <c r="CO8" s="2"/>
      <c r="CP8" s="313" t="s">
        <v>58</v>
      </c>
      <c r="CQ8" s="306">
        <f t="shared" ref="CQ8:CW8" si="26">SUM(CQ9:CQ20)</f>
        <v>1</v>
      </c>
      <c r="CR8" s="307"/>
      <c r="CS8" s="311"/>
      <c r="CT8" s="306"/>
      <c r="CU8" s="307">
        <f t="shared" si="26"/>
        <v>1</v>
      </c>
      <c r="CV8" s="311"/>
      <c r="CW8" s="306">
        <f t="shared" si="26"/>
        <v>1</v>
      </c>
      <c r="CX8" s="2"/>
      <c r="CY8" s="313" t="s">
        <v>58</v>
      </c>
      <c r="CZ8" s="306">
        <f t="shared" ref="CZ8:DF8" si="27">SUM(CZ9:CZ20)</f>
        <v>13</v>
      </c>
      <c r="DA8" s="307">
        <f t="shared" si="27"/>
        <v>135</v>
      </c>
      <c r="DB8" s="311">
        <f t="shared" si="27"/>
        <v>253</v>
      </c>
      <c r="DC8" s="306">
        <f t="shared" si="27"/>
        <v>19</v>
      </c>
      <c r="DD8" s="307">
        <f t="shared" si="27"/>
        <v>174</v>
      </c>
      <c r="DE8" s="311">
        <f t="shared" si="27"/>
        <v>33</v>
      </c>
      <c r="DF8" s="306">
        <f t="shared" si="27"/>
        <v>614</v>
      </c>
      <c r="DG8" s="2"/>
      <c r="DH8" s="313" t="s">
        <v>58</v>
      </c>
      <c r="DI8" s="306">
        <f t="shared" ref="DI8:DO8" si="28">SUM(DI9:DI20)</f>
        <v>18</v>
      </c>
      <c r="DJ8" s="307">
        <f t="shared" si="28"/>
        <v>37</v>
      </c>
      <c r="DK8" s="311">
        <f t="shared" si="28"/>
        <v>172</v>
      </c>
      <c r="DL8" s="306">
        <f t="shared" si="28"/>
        <v>9</v>
      </c>
      <c r="DM8" s="307">
        <f t="shared" si="28"/>
        <v>53</v>
      </c>
      <c r="DN8" s="311">
        <f t="shared" si="28"/>
        <v>148</v>
      </c>
      <c r="DO8" s="306">
        <f t="shared" si="28"/>
        <v>419</v>
      </c>
      <c r="DP8" s="2"/>
      <c r="DQ8" s="313" t="s">
        <v>58</v>
      </c>
      <c r="DR8" s="306">
        <f t="shared" ref="DR8:DX8" si="29">SUM(DR9:DR20)</f>
        <v>109</v>
      </c>
      <c r="DS8" s="307">
        <f t="shared" si="29"/>
        <v>25367</v>
      </c>
      <c r="DT8" s="311">
        <f t="shared" si="29"/>
        <v>52402</v>
      </c>
      <c r="DU8" s="306">
        <f t="shared" si="29"/>
        <v>8818</v>
      </c>
      <c r="DV8" s="307">
        <f t="shared" si="29"/>
        <v>6850</v>
      </c>
      <c r="DW8" s="311">
        <f t="shared" si="29"/>
        <v>273</v>
      </c>
      <c r="DX8" s="306">
        <f t="shared" si="29"/>
        <v>93710</v>
      </c>
      <c r="DY8" s="2"/>
      <c r="DZ8" s="313" t="s">
        <v>58</v>
      </c>
      <c r="EA8" s="306">
        <f t="shared" ref="EA8:EF8" si="30">SUM(EA9:EA20)</f>
        <v>15</v>
      </c>
      <c r="EB8" s="307">
        <f t="shared" si="30"/>
        <v>101</v>
      </c>
      <c r="EC8" s="310">
        <f t="shared" si="30"/>
        <v>90</v>
      </c>
      <c r="ED8" s="307">
        <f t="shared" si="30"/>
        <v>288</v>
      </c>
      <c r="EE8" s="311">
        <f t="shared" si="30"/>
        <v>94</v>
      </c>
      <c r="EF8" s="306">
        <f t="shared" si="30"/>
        <v>573</v>
      </c>
      <c r="EG8" s="2"/>
      <c r="EH8" s="313" t="s">
        <v>58</v>
      </c>
      <c r="EI8" s="306">
        <f>SUM(EI9:EI20)</f>
        <v>128</v>
      </c>
      <c r="EJ8" s="307">
        <f>SUM(EJ9:EJ20)</f>
        <v>430038</v>
      </c>
      <c r="EK8" s="309">
        <f>SUM(EK9:EK20)</f>
        <v>110975</v>
      </c>
      <c r="EL8" s="306">
        <f>SUM(EL9:EL20)</f>
        <v>541013</v>
      </c>
      <c r="EM8" s="2"/>
      <c r="EN8" s="313" t="s">
        <v>58</v>
      </c>
      <c r="EO8" s="306">
        <f>SUM(EO9:EO20)</f>
        <v>15</v>
      </c>
      <c r="EP8" s="307">
        <f>SUM(EP9:EP20)</f>
        <v>594797</v>
      </c>
      <c r="EQ8" s="306">
        <f>SUM(EQ9:EQ20)</f>
        <v>3400308</v>
      </c>
      <c r="ER8" s="312">
        <f>SUM(ER9:ER20)</f>
        <v>281</v>
      </c>
      <c r="ES8" s="2"/>
      <c r="ET8" s="313" t="s">
        <v>58</v>
      </c>
      <c r="EU8" s="306">
        <f t="shared" ref="EU8:FF8" si="31">SUM(EU9:EU20)</f>
        <v>541</v>
      </c>
      <c r="EV8" s="307">
        <f t="shared" si="31"/>
        <v>1518</v>
      </c>
      <c r="EW8" s="316">
        <f t="shared" si="31"/>
        <v>452</v>
      </c>
      <c r="EX8" s="317">
        <f t="shared" si="31"/>
        <v>740</v>
      </c>
      <c r="EY8" s="317">
        <f t="shared" si="31"/>
        <v>450</v>
      </c>
      <c r="EZ8" s="308">
        <f t="shared" si="31"/>
        <v>339</v>
      </c>
      <c r="FA8" s="309">
        <f t="shared" si="31"/>
        <v>89</v>
      </c>
      <c r="FB8" s="308">
        <f t="shared" si="31"/>
        <v>73</v>
      </c>
      <c r="FC8" s="309">
        <f t="shared" si="31"/>
        <v>255</v>
      </c>
      <c r="FD8" s="311">
        <f t="shared" si="31"/>
        <v>222</v>
      </c>
      <c r="FE8" s="306">
        <f t="shared" si="31"/>
        <v>4138</v>
      </c>
      <c r="FF8" s="312">
        <f t="shared" si="31"/>
        <v>867</v>
      </c>
      <c r="FG8" s="2"/>
      <c r="FH8" s="313" t="s">
        <v>58</v>
      </c>
      <c r="FI8" s="306">
        <f t="shared" ref="FI8:FQ8" si="32">SUM(FI9:FI20)</f>
        <v>1</v>
      </c>
      <c r="FJ8" s="307"/>
      <c r="FK8" s="307"/>
      <c r="FL8" s="308">
        <f t="shared" si="32"/>
        <v>2</v>
      </c>
      <c r="FM8" s="309">
        <f t="shared" si="32"/>
        <v>2</v>
      </c>
      <c r="FN8" s="308">
        <f t="shared" si="32"/>
        <v>3</v>
      </c>
      <c r="FO8" s="309"/>
      <c r="FP8" s="311"/>
      <c r="FQ8" s="306">
        <f t="shared" si="32"/>
        <v>7</v>
      </c>
      <c r="FR8" s="312"/>
      <c r="FS8" s="2"/>
      <c r="FT8" s="313" t="s">
        <v>58</v>
      </c>
      <c r="FU8" s="306">
        <f t="shared" ref="FU8:FY8" si="33">SUM(FU9:FU20)</f>
        <v>34</v>
      </c>
      <c r="FV8" s="307">
        <f t="shared" si="33"/>
        <v>69</v>
      </c>
      <c r="FW8" s="306">
        <f t="shared" si="33"/>
        <v>36</v>
      </c>
      <c r="FX8" s="308">
        <f t="shared" si="33"/>
        <v>4</v>
      </c>
      <c r="FY8" s="309">
        <f t="shared" si="33"/>
        <v>109</v>
      </c>
      <c r="FZ8" s="306"/>
      <c r="GB8" s="313" t="s">
        <v>58</v>
      </c>
      <c r="GC8" s="306">
        <f>SUM(GC9:GC20)</f>
        <v>22</v>
      </c>
      <c r="GD8" s="307">
        <f>SUM(GD9:GD20)</f>
        <v>60</v>
      </c>
      <c r="GE8" s="306">
        <f>SUM(GE9:GE20)</f>
        <v>67</v>
      </c>
      <c r="GF8" s="308">
        <f>SUM(GF9:GF20)</f>
        <v>50</v>
      </c>
      <c r="GG8" s="306">
        <f>SUM(GG9:GG20)</f>
        <v>177</v>
      </c>
      <c r="GI8" s="313" t="s">
        <v>58</v>
      </c>
      <c r="GJ8" s="306">
        <f>SUM(GJ9:GJ20)</f>
        <v>29</v>
      </c>
      <c r="GK8" s="306">
        <f>SUM(GK9:GK20)</f>
        <v>67</v>
      </c>
      <c r="GM8" s="313" t="s">
        <v>58</v>
      </c>
      <c r="GN8" s="306">
        <f>SUM(GN9:GN20)</f>
        <v>4</v>
      </c>
      <c r="GO8" s="307">
        <f>SUM(GO9:GO20)</f>
        <v>6</v>
      </c>
      <c r="GP8" s="306">
        <f>SUM(GP9:GP20)</f>
        <v>13</v>
      </c>
      <c r="GQ8" s="306">
        <f>SUM(GQ9:GQ20)</f>
        <v>19</v>
      </c>
      <c r="GS8" s="313" t="s">
        <v>58</v>
      </c>
      <c r="GT8" s="306">
        <f>SUM(GT9:GT20)</f>
        <v>403</v>
      </c>
      <c r="GU8" s="307">
        <f>SUM(GU9:GU20)</f>
        <v>9227</v>
      </c>
      <c r="GV8" s="306">
        <f>SUM(GV9:GV20)</f>
        <v>399</v>
      </c>
      <c r="GW8" s="306">
        <f>SUM(GW9:GW20)</f>
        <v>9449</v>
      </c>
      <c r="GY8" s="313" t="s">
        <v>58</v>
      </c>
      <c r="GZ8" s="306">
        <f>SUM(GZ9:GZ20)</f>
        <v>2</v>
      </c>
      <c r="HA8" s="307">
        <f>SUM(HA9:HA20)</f>
        <v>16</v>
      </c>
      <c r="HB8" s="306">
        <f>SUM(HB9:HB20)</f>
        <v>7</v>
      </c>
      <c r="HC8" s="308"/>
      <c r="HD8" s="306">
        <f>SUM(HD9:HD20)</f>
        <v>23</v>
      </c>
      <c r="HE8" s="146"/>
      <c r="HF8" s="313" t="s">
        <v>58</v>
      </c>
      <c r="HG8" s="306">
        <f>SUM(HG9:HG20)</f>
        <v>52</v>
      </c>
      <c r="HH8" s="307">
        <f>SUM(HH9:HH20)</f>
        <v>350</v>
      </c>
      <c r="HI8" s="306">
        <f>SUM(HI9:HI20)</f>
        <v>248</v>
      </c>
      <c r="HJ8" s="308">
        <f>SUM(HJ9:HJ20)</f>
        <v>38</v>
      </c>
      <c r="HK8" s="306">
        <f>SUM(HK9:HK20)</f>
        <v>636</v>
      </c>
      <c r="HM8" s="313" t="s">
        <v>58</v>
      </c>
      <c r="HN8" s="306">
        <f>SUM(HN9:HN20)</f>
        <v>3</v>
      </c>
      <c r="HO8" s="307">
        <f>SUM(HO9:HO20)</f>
        <v>5</v>
      </c>
      <c r="HP8" s="306">
        <f>SUM(HP9:HP20)</f>
        <v>6</v>
      </c>
      <c r="HQ8" s="308"/>
      <c r="HR8" s="306">
        <f>SUM(HR9:HR20)</f>
        <v>11</v>
      </c>
      <c r="HT8" s="313" t="s">
        <v>58</v>
      </c>
      <c r="HU8" s="306">
        <f>SUM(HU9:HU20)</f>
        <v>4</v>
      </c>
      <c r="HV8" s="307">
        <f>SUM(HV9:HV20)</f>
        <v>8</v>
      </c>
      <c r="HW8" s="306">
        <f>SUM(HW9:HW20)</f>
        <v>5</v>
      </c>
      <c r="HX8" s="308"/>
      <c r="HY8" s="306">
        <f>SUM(HY9:HY20)</f>
        <v>13</v>
      </c>
      <c r="IA8" s="313" t="s">
        <v>58</v>
      </c>
      <c r="IB8" s="306">
        <f>SUM(IB9:IB20)</f>
        <v>2</v>
      </c>
      <c r="IC8" s="307">
        <f>SUM(IC9:IC20)</f>
        <v>2</v>
      </c>
      <c r="ID8" s="306">
        <f>SUM(ID9:ID20)</f>
        <v>1</v>
      </c>
      <c r="IE8" s="308"/>
      <c r="IF8" s="306">
        <f>SUM(IF9:IF20)</f>
        <v>3</v>
      </c>
      <c r="IH8" s="313" t="s">
        <v>58</v>
      </c>
      <c r="II8" s="306">
        <f>SUM(II9:II20)</f>
        <v>1</v>
      </c>
      <c r="IJ8" s="307">
        <f>SUM(IJ9:IJ20)</f>
        <v>10</v>
      </c>
      <c r="IK8" s="306">
        <f>SUM(IK9:IK20)</f>
        <v>10</v>
      </c>
      <c r="IL8" s="308"/>
      <c r="IM8" s="306">
        <f>SUM(IM9:IM20)</f>
        <v>20</v>
      </c>
      <c r="IO8" s="313" t="s">
        <v>58</v>
      </c>
      <c r="IP8" s="306">
        <f>SUM(IP9:IP20)</f>
        <v>29</v>
      </c>
      <c r="IQ8" s="307">
        <f>SUM(IQ9:IQ20)</f>
        <v>151</v>
      </c>
      <c r="IR8" s="306">
        <f>SUM(IR9:IR20)</f>
        <v>73</v>
      </c>
      <c r="IS8" s="308">
        <f>SUM(IS9:IS20)</f>
        <v>53</v>
      </c>
      <c r="IT8" s="306">
        <f>SUM(IT9:IT20)</f>
        <v>277</v>
      </c>
    </row>
    <row r="9" spans="1:254" s="11" customFormat="1" ht="15" customHeight="1">
      <c r="A9" s="10" t="s">
        <v>180</v>
      </c>
      <c r="B9" s="15">
        <v>11</v>
      </c>
      <c r="C9" s="24">
        <v>243</v>
      </c>
      <c r="D9" s="25">
        <v>4</v>
      </c>
      <c r="E9" s="24"/>
      <c r="F9" s="26">
        <v>25</v>
      </c>
      <c r="G9" s="27"/>
      <c r="H9" s="26">
        <v>1</v>
      </c>
      <c r="I9" s="25">
        <v>9</v>
      </c>
      <c r="J9" s="24">
        <v>98</v>
      </c>
      <c r="K9" s="29">
        <v>78</v>
      </c>
      <c r="L9" s="334">
        <f>SUM(C9:K9)</f>
        <v>458</v>
      </c>
      <c r="M9" s="28">
        <v>237</v>
      </c>
      <c r="N9" s="2"/>
      <c r="O9" s="10" t="s">
        <v>180</v>
      </c>
      <c r="P9" s="15">
        <v>11</v>
      </c>
      <c r="Q9" s="16">
        <v>243</v>
      </c>
      <c r="R9" s="17">
        <v>4</v>
      </c>
      <c r="S9" s="16"/>
      <c r="T9" s="18">
        <v>25</v>
      </c>
      <c r="U9" s="19"/>
      <c r="V9" s="16">
        <v>98</v>
      </c>
      <c r="W9" s="21">
        <v>78</v>
      </c>
      <c r="X9" s="335">
        <f>SUM(Q9:W9)</f>
        <v>448</v>
      </c>
      <c r="Y9" s="23">
        <v>237</v>
      </c>
      <c r="Z9" s="10" t="s">
        <v>180</v>
      </c>
      <c r="AA9" s="15"/>
      <c r="AB9" s="18"/>
      <c r="AC9" s="17"/>
      <c r="AD9" s="20"/>
      <c r="AE9" s="16"/>
      <c r="AF9" s="19"/>
      <c r="AG9" s="18"/>
      <c r="AH9" s="19"/>
      <c r="AI9" s="338"/>
      <c r="AJ9" s="22"/>
      <c r="AK9" s="10" t="s">
        <v>180</v>
      </c>
      <c r="AL9" s="15">
        <v>2</v>
      </c>
      <c r="AM9" s="16">
        <v>1</v>
      </c>
      <c r="AN9" s="17">
        <v>1</v>
      </c>
      <c r="AO9" s="16">
        <v>9</v>
      </c>
      <c r="AP9" s="18"/>
      <c r="AQ9" s="19"/>
      <c r="AR9" s="335">
        <f>SUM(AM9,AO9:AQ9)</f>
        <v>10</v>
      </c>
      <c r="AS9" s="9"/>
      <c r="AT9" s="10" t="s">
        <v>180</v>
      </c>
      <c r="AU9" s="15"/>
      <c r="AV9" s="16"/>
      <c r="AW9" s="17"/>
      <c r="AX9" s="16"/>
      <c r="AY9" s="18"/>
      <c r="AZ9" s="19"/>
      <c r="BA9" s="341"/>
      <c r="BB9" s="241"/>
      <c r="BC9" s="10" t="s">
        <v>180</v>
      </c>
      <c r="BD9" s="15"/>
      <c r="BE9" s="16"/>
      <c r="BF9" s="17"/>
      <c r="BG9" s="16"/>
      <c r="BH9" s="18"/>
      <c r="BI9" s="19"/>
      <c r="BJ9" s="341"/>
      <c r="BK9" s="2"/>
      <c r="BL9" s="3" t="s">
        <v>180</v>
      </c>
      <c r="BM9" s="15">
        <v>1</v>
      </c>
      <c r="BN9" s="16"/>
      <c r="BO9" s="17"/>
      <c r="BP9" s="16"/>
      <c r="BQ9" s="18">
        <v>247</v>
      </c>
      <c r="BR9" s="19"/>
      <c r="BS9" s="16">
        <v>148</v>
      </c>
      <c r="BT9" s="21"/>
      <c r="BU9" s="335">
        <f>SUM(BN9:BT9)</f>
        <v>395</v>
      </c>
      <c r="BV9" s="67"/>
      <c r="BW9" s="2"/>
      <c r="BX9" s="10" t="s">
        <v>180</v>
      </c>
      <c r="BY9" s="15">
        <v>25</v>
      </c>
      <c r="BZ9" s="38">
        <v>11779</v>
      </c>
      <c r="CA9" s="43">
        <v>21756</v>
      </c>
      <c r="CB9" s="22">
        <v>4622</v>
      </c>
      <c r="CC9" s="38">
        <v>3675</v>
      </c>
      <c r="CD9" s="43">
        <v>139</v>
      </c>
      <c r="CE9" s="22">
        <f>SUM(BZ9:CD9)</f>
        <v>41971</v>
      </c>
      <c r="CF9" s="2"/>
      <c r="CG9" s="10" t="s">
        <v>180</v>
      </c>
      <c r="CH9" s="15">
        <v>4</v>
      </c>
      <c r="CI9" s="16">
        <v>76</v>
      </c>
      <c r="CJ9" s="21">
        <v>35</v>
      </c>
      <c r="CK9" s="15">
        <v>16</v>
      </c>
      <c r="CL9" s="16">
        <v>121</v>
      </c>
      <c r="CM9" s="21">
        <v>19</v>
      </c>
      <c r="CN9" s="334">
        <f>SUM(CI9:CM9)</f>
        <v>267</v>
      </c>
      <c r="CO9" s="2"/>
      <c r="CP9" s="10" t="s">
        <v>180</v>
      </c>
      <c r="CQ9" s="15"/>
      <c r="CR9" s="16"/>
      <c r="CS9" s="21"/>
      <c r="CT9" s="15"/>
      <c r="CU9" s="16"/>
      <c r="CV9" s="21"/>
      <c r="CW9" s="334"/>
      <c r="CX9" s="2"/>
      <c r="CY9" s="10" t="s">
        <v>180</v>
      </c>
      <c r="CZ9" s="15">
        <v>2</v>
      </c>
      <c r="DA9" s="16">
        <v>27</v>
      </c>
      <c r="DB9" s="21">
        <v>19</v>
      </c>
      <c r="DC9" s="15"/>
      <c r="DD9" s="16">
        <v>38</v>
      </c>
      <c r="DE9" s="21">
        <v>13</v>
      </c>
      <c r="DF9" s="334">
        <f>SUM(DA9:DE9)</f>
        <v>97</v>
      </c>
      <c r="DG9" s="2"/>
      <c r="DH9" s="10" t="s">
        <v>180</v>
      </c>
      <c r="DI9" s="15">
        <v>4</v>
      </c>
      <c r="DJ9" s="16">
        <v>24</v>
      </c>
      <c r="DK9" s="21">
        <v>38</v>
      </c>
      <c r="DL9" s="15">
        <v>9</v>
      </c>
      <c r="DM9" s="16">
        <v>27</v>
      </c>
      <c r="DN9" s="21">
        <v>50</v>
      </c>
      <c r="DO9" s="334">
        <f>SUM(DJ9:DN9)</f>
        <v>148</v>
      </c>
      <c r="DP9" s="2"/>
      <c r="DQ9" s="10" t="s">
        <v>180</v>
      </c>
      <c r="DR9" s="15">
        <v>25</v>
      </c>
      <c r="DS9" s="16">
        <v>11652</v>
      </c>
      <c r="DT9" s="21">
        <v>21664</v>
      </c>
      <c r="DU9" s="15">
        <v>4597</v>
      </c>
      <c r="DV9" s="16">
        <v>3489</v>
      </c>
      <c r="DW9" s="21">
        <v>57</v>
      </c>
      <c r="DX9" s="335">
        <f>SUM(DS9:DW9)</f>
        <v>41459</v>
      </c>
      <c r="DY9" s="2"/>
      <c r="DZ9" s="10" t="s">
        <v>180</v>
      </c>
      <c r="EA9" s="15">
        <v>2</v>
      </c>
      <c r="EB9" s="16">
        <v>8</v>
      </c>
      <c r="EC9" s="19">
        <v>5</v>
      </c>
      <c r="ED9" s="16">
        <v>3</v>
      </c>
      <c r="EE9" s="21">
        <v>5</v>
      </c>
      <c r="EF9" s="335">
        <f>SUM(EB9:EE9)</f>
        <v>21</v>
      </c>
      <c r="EG9" s="2"/>
      <c r="EH9" s="10" t="s">
        <v>180</v>
      </c>
      <c r="EI9" s="15">
        <v>6</v>
      </c>
      <c r="EJ9" s="16">
        <v>104</v>
      </c>
      <c r="EK9" s="26">
        <v>50</v>
      </c>
      <c r="EL9" s="334">
        <f>SUM(EJ9:EK9)</f>
        <v>154</v>
      </c>
      <c r="EM9" s="2"/>
      <c r="EN9" s="10" t="s">
        <v>180</v>
      </c>
      <c r="EO9" s="15"/>
      <c r="EP9" s="16"/>
      <c r="EQ9" s="15"/>
      <c r="ER9" s="15"/>
      <c r="ES9" s="2"/>
      <c r="ET9" s="10" t="s">
        <v>180</v>
      </c>
      <c r="EU9" s="15">
        <v>37</v>
      </c>
      <c r="EV9" s="16">
        <v>85</v>
      </c>
      <c r="EW9" s="247">
        <v>53</v>
      </c>
      <c r="EX9" s="251">
        <v>60</v>
      </c>
      <c r="EY9" s="251">
        <v>54</v>
      </c>
      <c r="EZ9" s="17">
        <v>32</v>
      </c>
      <c r="FA9" s="18">
        <v>2</v>
      </c>
      <c r="FB9" s="17">
        <v>8</v>
      </c>
      <c r="FC9" s="18">
        <v>17</v>
      </c>
      <c r="FD9" s="21">
        <v>9</v>
      </c>
      <c r="FE9" s="335">
        <f>SUM(EV9:FD9)</f>
        <v>320</v>
      </c>
      <c r="FF9" s="20">
        <v>70</v>
      </c>
      <c r="FG9" s="2"/>
      <c r="FH9" s="10" t="s">
        <v>59</v>
      </c>
      <c r="FI9" s="15"/>
      <c r="FJ9" s="16"/>
      <c r="FK9" s="16"/>
      <c r="FL9" s="17"/>
      <c r="FM9" s="18"/>
      <c r="FN9" s="17"/>
      <c r="FO9" s="18"/>
      <c r="FP9" s="21"/>
      <c r="FQ9" s="334"/>
      <c r="FR9" s="20"/>
      <c r="FS9" s="2"/>
      <c r="FT9" s="10" t="s">
        <v>59</v>
      </c>
      <c r="FU9" s="15">
        <v>1</v>
      </c>
      <c r="FV9" s="16">
        <v>1</v>
      </c>
      <c r="FW9" s="15"/>
      <c r="FX9" s="17"/>
      <c r="FY9" s="334">
        <f>SUM(FV9:FX9)</f>
        <v>1</v>
      </c>
      <c r="FZ9" s="15"/>
      <c r="GA9" s="9"/>
      <c r="GB9" s="10" t="s">
        <v>59</v>
      </c>
      <c r="GC9" s="15">
        <v>3</v>
      </c>
      <c r="GD9" s="16">
        <v>10</v>
      </c>
      <c r="GE9" s="15">
        <v>17</v>
      </c>
      <c r="GF9" s="17">
        <v>27</v>
      </c>
      <c r="GG9" s="334">
        <f>SUM(GD9:GF9)</f>
        <v>54</v>
      </c>
      <c r="GH9" s="9"/>
      <c r="GI9" s="10" t="s">
        <v>59</v>
      </c>
      <c r="GJ9" s="15"/>
      <c r="GK9" s="30"/>
      <c r="GL9" s="9"/>
      <c r="GM9" s="10" t="s">
        <v>59</v>
      </c>
      <c r="GN9" s="15"/>
      <c r="GO9" s="16"/>
      <c r="GP9" s="15"/>
      <c r="GQ9" s="334"/>
      <c r="GR9" s="9"/>
      <c r="GS9" s="10" t="s">
        <v>59</v>
      </c>
      <c r="GT9" s="15">
        <v>61</v>
      </c>
      <c r="GU9" s="16">
        <v>1162</v>
      </c>
      <c r="GV9" s="15">
        <v>62</v>
      </c>
      <c r="GW9" s="15">
        <v>1180</v>
      </c>
      <c r="GX9" s="9"/>
      <c r="GY9" s="10" t="s">
        <v>59</v>
      </c>
      <c r="GZ9" s="15"/>
      <c r="HA9" s="16"/>
      <c r="HB9" s="15"/>
      <c r="HC9" s="17"/>
      <c r="HD9" s="334"/>
      <c r="HE9" s="146"/>
      <c r="HF9" s="10" t="s">
        <v>59</v>
      </c>
      <c r="HG9" s="15">
        <v>2</v>
      </c>
      <c r="HH9" s="16">
        <v>10</v>
      </c>
      <c r="HI9" s="15">
        <v>13</v>
      </c>
      <c r="HJ9" s="17"/>
      <c r="HK9" s="334">
        <f>SUM(HH9:HJ9)</f>
        <v>23</v>
      </c>
      <c r="HM9" s="10" t="s">
        <v>59</v>
      </c>
      <c r="HN9" s="15">
        <v>2</v>
      </c>
      <c r="HO9" s="16">
        <v>3</v>
      </c>
      <c r="HP9" s="15">
        <v>6</v>
      </c>
      <c r="HQ9" s="17"/>
      <c r="HR9" s="334">
        <f>SUM(HO9:HQ9)</f>
        <v>9</v>
      </c>
      <c r="HT9" s="10" t="s">
        <v>59</v>
      </c>
      <c r="HU9" s="15"/>
      <c r="HV9" s="16"/>
      <c r="HW9" s="15"/>
      <c r="HX9" s="17"/>
      <c r="HY9" s="334"/>
      <c r="IA9" s="10" t="s">
        <v>59</v>
      </c>
      <c r="IB9" s="15"/>
      <c r="IC9" s="16"/>
      <c r="ID9" s="15"/>
      <c r="IE9" s="17"/>
      <c r="IF9" s="334"/>
      <c r="IH9" s="10" t="s">
        <v>59</v>
      </c>
      <c r="II9" s="15"/>
      <c r="IJ9" s="16"/>
      <c r="IK9" s="15"/>
      <c r="IL9" s="17"/>
      <c r="IM9" s="334"/>
      <c r="IO9" s="10" t="s">
        <v>59</v>
      </c>
      <c r="IP9" s="15"/>
      <c r="IQ9" s="16"/>
      <c r="IR9" s="15"/>
      <c r="IS9" s="17"/>
      <c r="IT9" s="334"/>
    </row>
    <row r="10" spans="1:254" s="11" customFormat="1" ht="15" customHeight="1">
      <c r="A10" s="1" t="s">
        <v>60</v>
      </c>
      <c r="B10" s="31">
        <v>2</v>
      </c>
      <c r="C10" s="38">
        <v>622</v>
      </c>
      <c r="D10" s="39">
        <v>30</v>
      </c>
      <c r="E10" s="38"/>
      <c r="F10" s="40">
        <v>32</v>
      </c>
      <c r="G10" s="41"/>
      <c r="H10" s="40">
        <v>286</v>
      </c>
      <c r="I10" s="39">
        <v>275</v>
      </c>
      <c r="J10" s="38">
        <v>132</v>
      </c>
      <c r="K10" s="43">
        <v>117</v>
      </c>
      <c r="L10" s="335">
        <f>SUM(C10:K10)</f>
        <v>1494</v>
      </c>
      <c r="M10" s="42">
        <v>224</v>
      </c>
      <c r="N10" s="2"/>
      <c r="O10" s="1" t="s">
        <v>60</v>
      </c>
      <c r="P10" s="31">
        <v>2</v>
      </c>
      <c r="Q10" s="32">
        <v>622</v>
      </c>
      <c r="R10" s="33">
        <v>30</v>
      </c>
      <c r="S10" s="32"/>
      <c r="T10" s="34">
        <v>32</v>
      </c>
      <c r="U10" s="35"/>
      <c r="V10" s="32">
        <v>132</v>
      </c>
      <c r="W10" s="37">
        <v>117</v>
      </c>
      <c r="X10" s="335">
        <f>SUM(Q10:W10)</f>
        <v>933</v>
      </c>
      <c r="Y10" s="31">
        <v>224</v>
      </c>
      <c r="Z10" s="1" t="s">
        <v>60</v>
      </c>
      <c r="AA10" s="31"/>
      <c r="AB10" s="34"/>
      <c r="AC10" s="33"/>
      <c r="AD10" s="36"/>
      <c r="AE10" s="32"/>
      <c r="AF10" s="35"/>
      <c r="AG10" s="34"/>
      <c r="AH10" s="35"/>
      <c r="AI10" s="338"/>
      <c r="AJ10" s="22"/>
      <c r="AK10" s="1" t="s">
        <v>60</v>
      </c>
      <c r="AL10" s="31">
        <v>1</v>
      </c>
      <c r="AM10" s="32">
        <v>5</v>
      </c>
      <c r="AN10" s="33">
        <v>5</v>
      </c>
      <c r="AO10" s="32"/>
      <c r="AP10" s="34">
        <v>123</v>
      </c>
      <c r="AQ10" s="35">
        <v>103</v>
      </c>
      <c r="AR10" s="335">
        <f t="shared" ref="AR10:AR19" si="34">SUM(AM10,AO10:AQ10)</f>
        <v>231</v>
      </c>
      <c r="AS10" s="9"/>
      <c r="AT10" s="1" t="s">
        <v>60</v>
      </c>
      <c r="AU10" s="31">
        <v>1</v>
      </c>
      <c r="AV10" s="32"/>
      <c r="AW10" s="33"/>
      <c r="AX10" s="32"/>
      <c r="AY10" s="34"/>
      <c r="AZ10" s="35">
        <v>33</v>
      </c>
      <c r="BA10" s="342">
        <f>SUM(AV10,AX10:AZ10)</f>
        <v>33</v>
      </c>
      <c r="BB10" s="241"/>
      <c r="BC10" s="1" t="s">
        <v>60</v>
      </c>
      <c r="BD10" s="31">
        <v>1</v>
      </c>
      <c r="BE10" s="32"/>
      <c r="BF10" s="33"/>
      <c r="BG10" s="32"/>
      <c r="BH10" s="34">
        <v>158</v>
      </c>
      <c r="BI10" s="35">
        <v>139</v>
      </c>
      <c r="BJ10" s="342">
        <f>SUM(BE10,BG10:BI10)</f>
        <v>297</v>
      </c>
      <c r="BK10" s="2"/>
      <c r="BL10" s="6" t="s">
        <v>60</v>
      </c>
      <c r="BM10" s="31">
        <v>1</v>
      </c>
      <c r="BN10" s="32">
        <v>16</v>
      </c>
      <c r="BO10" s="33">
        <v>20</v>
      </c>
      <c r="BP10" s="32"/>
      <c r="BQ10" s="34"/>
      <c r="BR10" s="35"/>
      <c r="BS10" s="32"/>
      <c r="BT10" s="37"/>
      <c r="BU10" s="335">
        <f>SUM(BN10:BT10)</f>
        <v>36</v>
      </c>
      <c r="BV10" s="36"/>
      <c r="BW10" s="2"/>
      <c r="BX10" s="1" t="s">
        <v>60</v>
      </c>
      <c r="BY10" s="31">
        <v>7</v>
      </c>
      <c r="BZ10" s="38">
        <v>1515</v>
      </c>
      <c r="CA10" s="43">
        <v>2694</v>
      </c>
      <c r="CB10" s="22"/>
      <c r="CC10" s="38">
        <v>7</v>
      </c>
      <c r="CD10" s="43">
        <v>2</v>
      </c>
      <c r="CE10" s="22">
        <f>SUM(BZ10:CD10)</f>
        <v>4218</v>
      </c>
      <c r="CF10" s="2"/>
      <c r="CG10" s="1" t="s">
        <v>60</v>
      </c>
      <c r="CH10" s="31"/>
      <c r="CI10" s="32"/>
      <c r="CJ10" s="37"/>
      <c r="CK10" s="31"/>
      <c r="CL10" s="32"/>
      <c r="CM10" s="37"/>
      <c r="CN10" s="335"/>
      <c r="CO10" s="2"/>
      <c r="CP10" s="1" t="s">
        <v>60</v>
      </c>
      <c r="CQ10" s="31">
        <v>1</v>
      </c>
      <c r="CR10" s="32"/>
      <c r="CS10" s="37"/>
      <c r="CT10" s="31"/>
      <c r="CU10" s="32">
        <v>1</v>
      </c>
      <c r="CV10" s="37"/>
      <c r="CW10" s="335">
        <f>SUM(CR10:CV10)</f>
        <v>1</v>
      </c>
      <c r="CX10" s="2"/>
      <c r="CY10" s="1" t="s">
        <v>60</v>
      </c>
      <c r="CZ10" s="31"/>
      <c r="DA10" s="32"/>
      <c r="DB10" s="37"/>
      <c r="DC10" s="31"/>
      <c r="DD10" s="32"/>
      <c r="DE10" s="37"/>
      <c r="DF10" s="335"/>
      <c r="DG10" s="2"/>
      <c r="DH10" s="1" t="s">
        <v>60</v>
      </c>
      <c r="DI10" s="31">
        <v>1</v>
      </c>
      <c r="DJ10" s="32"/>
      <c r="DK10" s="37"/>
      <c r="DL10" s="31"/>
      <c r="DM10" s="32"/>
      <c r="DN10" s="37">
        <v>1</v>
      </c>
      <c r="DO10" s="335">
        <f>SUM(DJ10:DN10)</f>
        <v>1</v>
      </c>
      <c r="DP10" s="2"/>
      <c r="DQ10" s="1" t="s">
        <v>60</v>
      </c>
      <c r="DR10" s="31">
        <v>7</v>
      </c>
      <c r="DS10" s="32">
        <v>1515</v>
      </c>
      <c r="DT10" s="37">
        <v>2694</v>
      </c>
      <c r="DU10" s="31"/>
      <c r="DV10" s="32">
        <v>6</v>
      </c>
      <c r="DW10" s="37">
        <v>1</v>
      </c>
      <c r="DX10" s="335">
        <f>SUM(DS10:DW10)</f>
        <v>4216</v>
      </c>
      <c r="DY10" s="2"/>
      <c r="DZ10" s="1" t="s">
        <v>60</v>
      </c>
      <c r="EA10" s="31"/>
      <c r="EB10" s="32"/>
      <c r="EC10" s="35"/>
      <c r="ED10" s="32"/>
      <c r="EE10" s="37"/>
      <c r="EF10" s="335"/>
      <c r="EG10" s="2"/>
      <c r="EH10" s="1" t="s">
        <v>60</v>
      </c>
      <c r="EI10" s="31">
        <v>7</v>
      </c>
      <c r="EJ10" s="32">
        <v>20738</v>
      </c>
      <c r="EK10" s="40">
        <v>6829</v>
      </c>
      <c r="EL10" s="335">
        <f>SUM(EJ10:EK10)</f>
        <v>27567</v>
      </c>
      <c r="EM10" s="2"/>
      <c r="EN10" s="1" t="s">
        <v>60</v>
      </c>
      <c r="EO10" s="31">
        <v>1</v>
      </c>
      <c r="EP10" s="32">
        <v>113097</v>
      </c>
      <c r="EQ10" s="31">
        <v>1247308</v>
      </c>
      <c r="ER10" s="67">
        <v>221</v>
      </c>
      <c r="ES10" s="2"/>
      <c r="ET10" s="1" t="s">
        <v>60</v>
      </c>
      <c r="EU10" s="31">
        <v>6</v>
      </c>
      <c r="EV10" s="32">
        <v>8</v>
      </c>
      <c r="EW10" s="248">
        <v>2</v>
      </c>
      <c r="EX10" s="161">
        <v>9</v>
      </c>
      <c r="EY10" s="161">
        <v>5</v>
      </c>
      <c r="EZ10" s="33">
        <v>1</v>
      </c>
      <c r="FA10" s="34"/>
      <c r="FB10" s="33"/>
      <c r="FC10" s="34"/>
      <c r="FD10" s="37">
        <v>1</v>
      </c>
      <c r="FE10" s="335">
        <f t="shared" ref="FE10:FE11" si="35">SUM(EV10:FD10)</f>
        <v>26</v>
      </c>
      <c r="FF10" s="36"/>
      <c r="FG10" s="2"/>
      <c r="FH10" s="1" t="s">
        <v>60</v>
      </c>
      <c r="FI10" s="31"/>
      <c r="FJ10" s="32"/>
      <c r="FK10" s="32"/>
      <c r="FL10" s="33"/>
      <c r="FM10" s="34"/>
      <c r="FN10" s="33"/>
      <c r="FO10" s="34"/>
      <c r="FP10" s="37"/>
      <c r="FQ10" s="335"/>
      <c r="FR10" s="36"/>
      <c r="FS10" s="2"/>
      <c r="FT10" s="1" t="s">
        <v>60</v>
      </c>
      <c r="FU10" s="31">
        <v>2</v>
      </c>
      <c r="FV10" s="32">
        <v>12</v>
      </c>
      <c r="FW10" s="31">
        <v>7</v>
      </c>
      <c r="FX10" s="33"/>
      <c r="FY10" s="335">
        <f>SUM(FV10:FX10)</f>
        <v>19</v>
      </c>
      <c r="FZ10" s="31"/>
      <c r="GA10" s="9"/>
      <c r="GB10" s="1" t="s">
        <v>60</v>
      </c>
      <c r="GC10" s="31">
        <v>3</v>
      </c>
      <c r="GD10" s="32">
        <v>14</v>
      </c>
      <c r="GE10" s="31">
        <v>15</v>
      </c>
      <c r="GF10" s="33">
        <v>10</v>
      </c>
      <c r="GG10" s="335">
        <f>SUM(GD10:GF10)</f>
        <v>39</v>
      </c>
      <c r="GH10" s="9"/>
      <c r="GI10" s="1" t="s">
        <v>60</v>
      </c>
      <c r="GJ10" s="31"/>
      <c r="GK10" s="22"/>
      <c r="GL10" s="9"/>
      <c r="GM10" s="1" t="s">
        <v>60</v>
      </c>
      <c r="GN10" s="31">
        <v>1</v>
      </c>
      <c r="GO10" s="32">
        <v>3</v>
      </c>
      <c r="GP10" s="31">
        <v>3</v>
      </c>
      <c r="GQ10" s="335">
        <f>SUM(GO10:GP10)</f>
        <v>6</v>
      </c>
      <c r="GR10" s="9"/>
      <c r="GS10" s="1" t="s">
        <v>60</v>
      </c>
      <c r="GT10" s="31">
        <v>47</v>
      </c>
      <c r="GU10" s="32">
        <v>1332</v>
      </c>
      <c r="GV10" s="31">
        <v>47</v>
      </c>
      <c r="GW10" s="31">
        <v>1382</v>
      </c>
      <c r="GX10" s="9"/>
      <c r="GY10" s="1" t="s">
        <v>60</v>
      </c>
      <c r="GZ10" s="31"/>
      <c r="HA10" s="32"/>
      <c r="HB10" s="31"/>
      <c r="HC10" s="33"/>
      <c r="HD10" s="335"/>
      <c r="HE10" s="146"/>
      <c r="HF10" s="1" t="s">
        <v>60</v>
      </c>
      <c r="HG10" s="31">
        <v>2</v>
      </c>
      <c r="HH10" s="32">
        <v>3</v>
      </c>
      <c r="HI10" s="31">
        <v>10</v>
      </c>
      <c r="HJ10" s="33"/>
      <c r="HK10" s="335">
        <f>SUM(HH10:HJ10)</f>
        <v>13</v>
      </c>
      <c r="HM10" s="1" t="s">
        <v>60</v>
      </c>
      <c r="HN10" s="31"/>
      <c r="HO10" s="32"/>
      <c r="HP10" s="31"/>
      <c r="HQ10" s="33"/>
      <c r="HR10" s="335"/>
      <c r="HT10" s="1" t="s">
        <v>60</v>
      </c>
      <c r="HU10" s="31"/>
      <c r="HV10" s="32"/>
      <c r="HW10" s="31"/>
      <c r="HX10" s="33"/>
      <c r="HY10" s="335"/>
      <c r="IA10" s="1" t="s">
        <v>60</v>
      </c>
      <c r="IB10" s="31"/>
      <c r="IC10" s="32"/>
      <c r="ID10" s="31"/>
      <c r="IE10" s="33"/>
      <c r="IF10" s="335"/>
      <c r="IH10" s="1" t="s">
        <v>60</v>
      </c>
      <c r="II10" s="31"/>
      <c r="IJ10" s="32"/>
      <c r="IK10" s="31"/>
      <c r="IL10" s="33"/>
      <c r="IM10" s="335"/>
      <c r="IO10" s="1" t="s">
        <v>60</v>
      </c>
      <c r="IP10" s="31"/>
      <c r="IQ10" s="32"/>
      <c r="IR10" s="31"/>
      <c r="IS10" s="33"/>
      <c r="IT10" s="335"/>
    </row>
    <row r="11" spans="1:254" s="11" customFormat="1" ht="15" customHeight="1">
      <c r="A11" s="1" t="s">
        <v>181</v>
      </c>
      <c r="B11" s="31">
        <v>2</v>
      </c>
      <c r="C11" s="38"/>
      <c r="D11" s="39"/>
      <c r="E11" s="38"/>
      <c r="F11" s="40"/>
      <c r="G11" s="41"/>
      <c r="H11" s="40">
        <v>5</v>
      </c>
      <c r="I11" s="39">
        <v>386</v>
      </c>
      <c r="J11" s="38"/>
      <c r="K11" s="43"/>
      <c r="L11" s="335">
        <f>SUM(C11:K11)</f>
        <v>391</v>
      </c>
      <c r="M11" s="42"/>
      <c r="N11" s="2"/>
      <c r="O11" s="1" t="s">
        <v>181</v>
      </c>
      <c r="P11" s="31"/>
      <c r="Q11" s="32"/>
      <c r="R11" s="33"/>
      <c r="S11" s="32"/>
      <c r="T11" s="34"/>
      <c r="U11" s="35"/>
      <c r="V11" s="32"/>
      <c r="W11" s="37"/>
      <c r="X11" s="335"/>
      <c r="Y11" s="36"/>
      <c r="Z11" s="1" t="s">
        <v>181</v>
      </c>
      <c r="AA11" s="31"/>
      <c r="AB11" s="34"/>
      <c r="AC11" s="33"/>
      <c r="AD11" s="36"/>
      <c r="AE11" s="32"/>
      <c r="AF11" s="35"/>
      <c r="AG11" s="34"/>
      <c r="AH11" s="35"/>
      <c r="AI11" s="338"/>
      <c r="AJ11" s="22"/>
      <c r="AK11" s="1" t="s">
        <v>181</v>
      </c>
      <c r="AL11" s="31">
        <v>1</v>
      </c>
      <c r="AM11" s="32"/>
      <c r="AN11" s="33"/>
      <c r="AO11" s="32">
        <v>106</v>
      </c>
      <c r="AP11" s="34"/>
      <c r="AQ11" s="35">
        <v>275</v>
      </c>
      <c r="AR11" s="335">
        <f t="shared" si="34"/>
        <v>381</v>
      </c>
      <c r="AS11" s="9"/>
      <c r="AT11" s="1" t="s">
        <v>181</v>
      </c>
      <c r="AU11" s="31"/>
      <c r="AV11" s="32"/>
      <c r="AW11" s="33"/>
      <c r="AX11" s="32"/>
      <c r="AY11" s="34"/>
      <c r="AZ11" s="35"/>
      <c r="BA11" s="342"/>
      <c r="BB11" s="241"/>
      <c r="BC11" s="1" t="s">
        <v>181</v>
      </c>
      <c r="BD11" s="31">
        <v>1</v>
      </c>
      <c r="BE11" s="32">
        <v>3</v>
      </c>
      <c r="BF11" s="33"/>
      <c r="BG11" s="32"/>
      <c r="BH11" s="34">
        <v>2</v>
      </c>
      <c r="BI11" s="35">
        <v>5</v>
      </c>
      <c r="BJ11" s="342">
        <f t="shared" ref="BJ11" si="36">SUM(BE11,BG11:BI11)</f>
        <v>10</v>
      </c>
      <c r="BK11" s="2"/>
      <c r="BL11" s="6" t="s">
        <v>181</v>
      </c>
      <c r="BM11" s="31"/>
      <c r="BN11" s="32"/>
      <c r="BO11" s="33"/>
      <c r="BP11" s="32"/>
      <c r="BQ11" s="34"/>
      <c r="BR11" s="35"/>
      <c r="BS11" s="32"/>
      <c r="BT11" s="37"/>
      <c r="BU11" s="335"/>
      <c r="BV11" s="36"/>
      <c r="BW11" s="2"/>
      <c r="BX11" s="1" t="s">
        <v>181</v>
      </c>
      <c r="BY11" s="31">
        <v>8</v>
      </c>
      <c r="BZ11" s="38">
        <v>2884</v>
      </c>
      <c r="CA11" s="43">
        <v>6759</v>
      </c>
      <c r="CB11" s="22">
        <v>1165</v>
      </c>
      <c r="CC11" s="38">
        <v>871</v>
      </c>
      <c r="CD11" s="43">
        <v>54</v>
      </c>
      <c r="CE11" s="22">
        <f t="shared" ref="CE11:CE40" si="37">SUM(BZ11:CD11)</f>
        <v>11733</v>
      </c>
      <c r="CF11" s="2"/>
      <c r="CG11" s="1" t="s">
        <v>181</v>
      </c>
      <c r="CH11" s="31">
        <v>1</v>
      </c>
      <c r="CI11" s="32">
        <v>695</v>
      </c>
      <c r="CJ11" s="37">
        <v>99</v>
      </c>
      <c r="CK11" s="31">
        <v>293</v>
      </c>
      <c r="CL11" s="32">
        <v>749</v>
      </c>
      <c r="CM11" s="37">
        <v>12</v>
      </c>
      <c r="CN11" s="335">
        <f t="shared" ref="CN11:CN25" si="38">SUM(CI11:CM11)</f>
        <v>1848</v>
      </c>
      <c r="CO11" s="2"/>
      <c r="CP11" s="1" t="s">
        <v>181</v>
      </c>
      <c r="CQ11" s="31"/>
      <c r="CR11" s="32"/>
      <c r="CS11" s="37"/>
      <c r="CT11" s="31"/>
      <c r="CU11" s="32"/>
      <c r="CV11" s="37"/>
      <c r="CW11" s="335"/>
      <c r="CX11" s="2"/>
      <c r="CY11" s="1" t="s">
        <v>181</v>
      </c>
      <c r="CZ11" s="31">
        <v>1</v>
      </c>
      <c r="DA11" s="32"/>
      <c r="DB11" s="37"/>
      <c r="DC11" s="31"/>
      <c r="DD11" s="32"/>
      <c r="DE11" s="37">
        <v>2</v>
      </c>
      <c r="DF11" s="335">
        <f t="shared" ref="DF11:DF22" si="39">SUM(DA11:DE11)</f>
        <v>2</v>
      </c>
      <c r="DG11" s="2"/>
      <c r="DH11" s="1" t="s">
        <v>181</v>
      </c>
      <c r="DI11" s="31">
        <v>1</v>
      </c>
      <c r="DJ11" s="32"/>
      <c r="DK11" s="37"/>
      <c r="DL11" s="31"/>
      <c r="DM11" s="32"/>
      <c r="DN11" s="37">
        <v>2</v>
      </c>
      <c r="DO11" s="335">
        <f t="shared" ref="DO11:DO48" si="40">SUM(DJ11:DN11)</f>
        <v>2</v>
      </c>
      <c r="DP11" s="2"/>
      <c r="DQ11" s="1" t="s">
        <v>181</v>
      </c>
      <c r="DR11" s="31">
        <v>8</v>
      </c>
      <c r="DS11" s="32">
        <v>2189</v>
      </c>
      <c r="DT11" s="37">
        <v>6660</v>
      </c>
      <c r="DU11" s="31">
        <v>872</v>
      </c>
      <c r="DV11" s="32">
        <v>122</v>
      </c>
      <c r="DW11" s="37">
        <v>38</v>
      </c>
      <c r="DX11" s="335">
        <f t="shared" ref="DX11:DX40" si="41">SUM(DS11:DW11)</f>
        <v>9881</v>
      </c>
      <c r="DY11" s="2"/>
      <c r="DZ11" s="1" t="s">
        <v>181</v>
      </c>
      <c r="EA11" s="31">
        <v>2</v>
      </c>
      <c r="EB11" s="32">
        <v>8</v>
      </c>
      <c r="EC11" s="35">
        <v>34</v>
      </c>
      <c r="ED11" s="32">
        <v>6</v>
      </c>
      <c r="EE11" s="37">
        <v>11</v>
      </c>
      <c r="EF11" s="335">
        <f>SUM(EB11:EE11)</f>
        <v>59</v>
      </c>
      <c r="EG11" s="2"/>
      <c r="EH11" s="1" t="s">
        <v>181</v>
      </c>
      <c r="EI11" s="31">
        <v>3</v>
      </c>
      <c r="EJ11" s="32">
        <v>230</v>
      </c>
      <c r="EK11" s="40"/>
      <c r="EL11" s="335">
        <f t="shared" ref="EL11:EL52" si="42">SUM(EJ11:EK11)</f>
        <v>230</v>
      </c>
      <c r="EM11" s="2"/>
      <c r="EN11" s="1" t="s">
        <v>181</v>
      </c>
      <c r="EO11" s="31"/>
      <c r="EP11" s="32"/>
      <c r="EQ11" s="31"/>
      <c r="ER11" s="36"/>
      <c r="ES11" s="2"/>
      <c r="ET11" s="1" t="s">
        <v>181</v>
      </c>
      <c r="EU11" s="31">
        <v>7</v>
      </c>
      <c r="EV11" s="32">
        <v>13</v>
      </c>
      <c r="EW11" s="248">
        <v>3</v>
      </c>
      <c r="EX11" s="161">
        <v>8</v>
      </c>
      <c r="EY11" s="161">
        <v>3</v>
      </c>
      <c r="EZ11" s="33">
        <v>3</v>
      </c>
      <c r="FA11" s="34"/>
      <c r="FB11" s="33"/>
      <c r="FC11" s="34">
        <v>4</v>
      </c>
      <c r="FD11" s="37">
        <v>3</v>
      </c>
      <c r="FE11" s="335">
        <f t="shared" si="35"/>
        <v>37</v>
      </c>
      <c r="FF11" s="36">
        <v>3</v>
      </c>
      <c r="FG11" s="2"/>
      <c r="FH11" s="1" t="s">
        <v>61</v>
      </c>
      <c r="FI11" s="31"/>
      <c r="FJ11" s="32"/>
      <c r="FK11" s="32"/>
      <c r="FL11" s="33"/>
      <c r="FM11" s="34"/>
      <c r="FN11" s="33"/>
      <c r="FO11" s="34"/>
      <c r="FP11" s="37"/>
      <c r="FQ11" s="335"/>
      <c r="FR11" s="36"/>
      <c r="FS11" s="2"/>
      <c r="FT11" s="1" t="s">
        <v>61</v>
      </c>
      <c r="FU11" s="31">
        <v>2</v>
      </c>
      <c r="FV11" s="32">
        <v>3</v>
      </c>
      <c r="FW11" s="31">
        <v>9</v>
      </c>
      <c r="FX11" s="33"/>
      <c r="FY11" s="335">
        <f t="shared" ref="FY11:FY22" si="43">SUM(FV11:FX11)</f>
        <v>12</v>
      </c>
      <c r="FZ11" s="31"/>
      <c r="GA11" s="9"/>
      <c r="GB11" s="1" t="s">
        <v>61</v>
      </c>
      <c r="GC11" s="31"/>
      <c r="GD11" s="32"/>
      <c r="GE11" s="31"/>
      <c r="GF11" s="33"/>
      <c r="GG11" s="335"/>
      <c r="GH11" s="9"/>
      <c r="GI11" s="1" t="s">
        <v>61</v>
      </c>
      <c r="GJ11" s="31"/>
      <c r="GK11" s="22"/>
      <c r="GL11" s="9"/>
      <c r="GM11" s="1" t="s">
        <v>61</v>
      </c>
      <c r="GN11" s="31"/>
      <c r="GO11" s="32"/>
      <c r="GP11" s="31"/>
      <c r="GQ11" s="335"/>
      <c r="GR11" s="9"/>
      <c r="GS11" s="1" t="s">
        <v>61</v>
      </c>
      <c r="GT11" s="31">
        <v>31</v>
      </c>
      <c r="GU11" s="32">
        <v>673</v>
      </c>
      <c r="GV11" s="31">
        <v>32</v>
      </c>
      <c r="GW11" s="31">
        <v>738</v>
      </c>
      <c r="GX11" s="9"/>
      <c r="GY11" s="1" t="s">
        <v>61</v>
      </c>
      <c r="GZ11" s="31"/>
      <c r="HA11" s="32"/>
      <c r="HB11" s="31"/>
      <c r="HC11" s="33"/>
      <c r="HD11" s="335"/>
      <c r="HE11" s="146"/>
      <c r="HF11" s="1" t="s">
        <v>61</v>
      </c>
      <c r="HG11" s="31"/>
      <c r="HH11" s="32"/>
      <c r="HI11" s="31"/>
      <c r="HJ11" s="33"/>
      <c r="HK11" s="335"/>
      <c r="HM11" s="1" t="s">
        <v>61</v>
      </c>
      <c r="HN11" s="31"/>
      <c r="HO11" s="32"/>
      <c r="HP11" s="31"/>
      <c r="HQ11" s="33"/>
      <c r="HR11" s="335"/>
      <c r="HT11" s="1" t="s">
        <v>61</v>
      </c>
      <c r="HU11" s="31"/>
      <c r="HV11" s="32"/>
      <c r="HW11" s="31"/>
      <c r="HX11" s="33"/>
      <c r="HY11" s="335"/>
      <c r="IA11" s="1" t="s">
        <v>61</v>
      </c>
      <c r="IB11" s="31"/>
      <c r="IC11" s="32"/>
      <c r="ID11" s="31"/>
      <c r="IE11" s="33"/>
      <c r="IF11" s="335"/>
      <c r="IH11" s="1" t="s">
        <v>61</v>
      </c>
      <c r="II11" s="31"/>
      <c r="IJ11" s="32"/>
      <c r="IK11" s="31"/>
      <c r="IL11" s="33"/>
      <c r="IM11" s="335"/>
      <c r="IO11" s="1" t="s">
        <v>61</v>
      </c>
      <c r="IP11" s="31"/>
      <c r="IQ11" s="32"/>
      <c r="IR11" s="31"/>
      <c r="IS11" s="33"/>
      <c r="IT11" s="335"/>
    </row>
    <row r="12" spans="1:254" s="11" customFormat="1" ht="15" customHeight="1">
      <c r="A12" s="1" t="s">
        <v>182</v>
      </c>
      <c r="B12" s="31">
        <v>32</v>
      </c>
      <c r="C12" s="38">
        <v>450</v>
      </c>
      <c r="D12" s="39">
        <v>31</v>
      </c>
      <c r="E12" s="38">
        <v>3</v>
      </c>
      <c r="F12" s="40">
        <v>25</v>
      </c>
      <c r="G12" s="41"/>
      <c r="H12" s="40">
        <v>14</v>
      </c>
      <c r="I12" s="39">
        <v>13</v>
      </c>
      <c r="J12" s="38">
        <v>167</v>
      </c>
      <c r="K12" s="43">
        <v>123</v>
      </c>
      <c r="L12" s="335">
        <f t="shared" ref="L12:L45" si="44">SUM(C12:K12)</f>
        <v>826</v>
      </c>
      <c r="M12" s="42">
        <v>379</v>
      </c>
      <c r="N12" s="2"/>
      <c r="O12" s="1" t="s">
        <v>182</v>
      </c>
      <c r="P12" s="31">
        <v>31</v>
      </c>
      <c r="Q12" s="32">
        <v>448</v>
      </c>
      <c r="R12" s="33">
        <v>31</v>
      </c>
      <c r="S12" s="32">
        <v>3</v>
      </c>
      <c r="T12" s="34">
        <v>25</v>
      </c>
      <c r="U12" s="35"/>
      <c r="V12" s="32">
        <v>167</v>
      </c>
      <c r="W12" s="37">
        <v>123</v>
      </c>
      <c r="X12" s="335">
        <f t="shared" ref="X12:X20" si="45">SUM(Q12:W12)</f>
        <v>797</v>
      </c>
      <c r="Y12" s="36">
        <v>379</v>
      </c>
      <c r="Z12" s="1" t="s">
        <v>182</v>
      </c>
      <c r="AA12" s="31">
        <v>1</v>
      </c>
      <c r="AB12" s="34">
        <v>2</v>
      </c>
      <c r="AC12" s="33"/>
      <c r="AD12" s="36"/>
      <c r="AE12" s="32"/>
      <c r="AF12" s="35"/>
      <c r="AG12" s="34"/>
      <c r="AH12" s="35"/>
      <c r="AI12" s="339">
        <f t="shared" ref="AI12:AI18" si="46">SUM(AB12:AH12)</f>
        <v>2</v>
      </c>
      <c r="AJ12" s="22"/>
      <c r="AK12" s="1" t="s">
        <v>182</v>
      </c>
      <c r="AL12" s="31">
        <v>3</v>
      </c>
      <c r="AM12" s="32">
        <v>10</v>
      </c>
      <c r="AN12" s="33">
        <v>8</v>
      </c>
      <c r="AO12" s="32"/>
      <c r="AP12" s="34"/>
      <c r="AQ12" s="35">
        <v>10</v>
      </c>
      <c r="AR12" s="335">
        <f t="shared" si="34"/>
        <v>20</v>
      </c>
      <c r="AS12" s="9"/>
      <c r="AT12" s="1" t="s">
        <v>182</v>
      </c>
      <c r="AU12" s="31">
        <v>2</v>
      </c>
      <c r="AV12" s="32">
        <v>3</v>
      </c>
      <c r="AW12" s="33"/>
      <c r="AX12" s="32">
        <v>1</v>
      </c>
      <c r="AY12" s="34">
        <v>1</v>
      </c>
      <c r="AZ12" s="35">
        <v>2</v>
      </c>
      <c r="BA12" s="342">
        <f t="shared" ref="BA12" si="47">SUM(AV12,AX12:AZ12)</f>
        <v>7</v>
      </c>
      <c r="BB12" s="241"/>
      <c r="BC12" s="1" t="s">
        <v>182</v>
      </c>
      <c r="BD12" s="31"/>
      <c r="BE12" s="32"/>
      <c r="BF12" s="33"/>
      <c r="BG12" s="32"/>
      <c r="BH12" s="34"/>
      <c r="BI12" s="35"/>
      <c r="BJ12" s="342"/>
      <c r="BK12" s="2"/>
      <c r="BL12" s="6" t="s">
        <v>182</v>
      </c>
      <c r="BM12" s="31">
        <v>1</v>
      </c>
      <c r="BN12" s="32">
        <v>24</v>
      </c>
      <c r="BO12" s="33">
        <v>3</v>
      </c>
      <c r="BP12" s="32"/>
      <c r="BQ12" s="34"/>
      <c r="BR12" s="35"/>
      <c r="BS12" s="32">
        <v>5</v>
      </c>
      <c r="BT12" s="37"/>
      <c r="BU12" s="335">
        <f t="shared" ref="BU12:BU18" si="48">SUM(BN12:BT12)</f>
        <v>32</v>
      </c>
      <c r="BV12" s="36">
        <v>21</v>
      </c>
      <c r="BW12" s="2"/>
      <c r="BX12" s="1" t="s">
        <v>182</v>
      </c>
      <c r="BY12" s="31">
        <v>37</v>
      </c>
      <c r="BZ12" s="38">
        <v>5465</v>
      </c>
      <c r="CA12" s="43">
        <v>11131</v>
      </c>
      <c r="CB12" s="22">
        <v>1838</v>
      </c>
      <c r="CC12" s="38">
        <v>2142</v>
      </c>
      <c r="CD12" s="43">
        <v>155</v>
      </c>
      <c r="CE12" s="22">
        <f t="shared" si="37"/>
        <v>20731</v>
      </c>
      <c r="CF12" s="2"/>
      <c r="CG12" s="1" t="s">
        <v>182</v>
      </c>
      <c r="CH12" s="31">
        <v>4</v>
      </c>
      <c r="CI12" s="32"/>
      <c r="CJ12" s="37"/>
      <c r="CK12" s="31"/>
      <c r="CL12" s="32">
        <v>30</v>
      </c>
      <c r="CM12" s="37">
        <v>2</v>
      </c>
      <c r="CN12" s="335">
        <f t="shared" si="38"/>
        <v>32</v>
      </c>
      <c r="CO12" s="2"/>
      <c r="CP12" s="1" t="s">
        <v>182</v>
      </c>
      <c r="CQ12" s="31"/>
      <c r="CR12" s="32"/>
      <c r="CS12" s="37"/>
      <c r="CT12" s="31"/>
      <c r="CU12" s="32"/>
      <c r="CV12" s="37"/>
      <c r="CW12" s="335"/>
      <c r="CX12" s="2"/>
      <c r="CY12" s="1" t="s">
        <v>182</v>
      </c>
      <c r="CZ12" s="31">
        <v>5</v>
      </c>
      <c r="DA12" s="32">
        <v>18</v>
      </c>
      <c r="DB12" s="37">
        <v>5</v>
      </c>
      <c r="DC12" s="31">
        <v>13</v>
      </c>
      <c r="DD12" s="32">
        <v>39</v>
      </c>
      <c r="DE12" s="37">
        <v>6</v>
      </c>
      <c r="DF12" s="335">
        <f t="shared" si="39"/>
        <v>81</v>
      </c>
      <c r="DG12" s="2"/>
      <c r="DH12" s="1" t="s">
        <v>182</v>
      </c>
      <c r="DI12" s="31">
        <v>6</v>
      </c>
      <c r="DJ12" s="32"/>
      <c r="DK12" s="37">
        <v>102</v>
      </c>
      <c r="DL12" s="31"/>
      <c r="DM12" s="32">
        <v>5</v>
      </c>
      <c r="DN12" s="37">
        <v>36</v>
      </c>
      <c r="DO12" s="335">
        <f t="shared" si="40"/>
        <v>143</v>
      </c>
      <c r="DP12" s="2"/>
      <c r="DQ12" s="1" t="s">
        <v>182</v>
      </c>
      <c r="DR12" s="31">
        <v>36</v>
      </c>
      <c r="DS12" s="32">
        <v>5447</v>
      </c>
      <c r="DT12" s="37">
        <v>11024</v>
      </c>
      <c r="DU12" s="31">
        <v>1825</v>
      </c>
      <c r="DV12" s="32">
        <v>2068</v>
      </c>
      <c r="DW12" s="37">
        <v>111</v>
      </c>
      <c r="DX12" s="335">
        <f t="shared" si="41"/>
        <v>20475</v>
      </c>
      <c r="DY12" s="2"/>
      <c r="DZ12" s="1" t="s">
        <v>182</v>
      </c>
      <c r="EA12" s="31">
        <v>5</v>
      </c>
      <c r="EB12" s="32">
        <v>46</v>
      </c>
      <c r="EC12" s="35">
        <v>24</v>
      </c>
      <c r="ED12" s="32">
        <v>126</v>
      </c>
      <c r="EE12" s="37">
        <v>48</v>
      </c>
      <c r="EF12" s="335">
        <f>SUM(EB12:EE12)</f>
        <v>244</v>
      </c>
      <c r="EG12" s="2"/>
      <c r="EH12" s="1" t="s">
        <v>182</v>
      </c>
      <c r="EI12" s="31">
        <v>59</v>
      </c>
      <c r="EJ12" s="32">
        <v>280642</v>
      </c>
      <c r="EK12" s="40">
        <v>57051</v>
      </c>
      <c r="EL12" s="335">
        <f t="shared" si="42"/>
        <v>337693</v>
      </c>
      <c r="EM12" s="2"/>
      <c r="EN12" s="1" t="s">
        <v>182</v>
      </c>
      <c r="EO12" s="31">
        <v>2</v>
      </c>
      <c r="EP12" s="32">
        <v>251300</v>
      </c>
      <c r="EQ12" s="31">
        <v>1118000</v>
      </c>
      <c r="ER12" s="36">
        <v>10</v>
      </c>
      <c r="ES12" s="2"/>
      <c r="ET12" s="1" t="s">
        <v>182</v>
      </c>
      <c r="EU12" s="31">
        <v>144</v>
      </c>
      <c r="EV12" s="32">
        <v>400</v>
      </c>
      <c r="EW12" s="248">
        <v>154</v>
      </c>
      <c r="EX12" s="161">
        <v>224</v>
      </c>
      <c r="EY12" s="161">
        <v>117</v>
      </c>
      <c r="EZ12" s="33">
        <v>122</v>
      </c>
      <c r="FA12" s="34">
        <v>28</v>
      </c>
      <c r="FB12" s="33">
        <v>32</v>
      </c>
      <c r="FC12" s="34">
        <v>70</v>
      </c>
      <c r="FD12" s="37">
        <v>70</v>
      </c>
      <c r="FE12" s="343">
        <f t="shared" ref="FE12:FE19" si="49">SUM(EV12:FD12)</f>
        <v>1217</v>
      </c>
      <c r="FF12" s="36">
        <v>89</v>
      </c>
      <c r="FG12" s="2"/>
      <c r="FH12" s="1" t="s">
        <v>62</v>
      </c>
      <c r="FI12" s="31">
        <v>1</v>
      </c>
      <c r="FJ12" s="32"/>
      <c r="FK12" s="32"/>
      <c r="FL12" s="33">
        <v>2</v>
      </c>
      <c r="FM12" s="34">
        <v>2</v>
      </c>
      <c r="FN12" s="33">
        <v>3</v>
      </c>
      <c r="FO12" s="34"/>
      <c r="FP12" s="37"/>
      <c r="FQ12" s="335">
        <f t="shared" ref="FQ12:FQ28" si="50">SUM(FJ12:FP12)</f>
        <v>7</v>
      </c>
      <c r="FR12" s="36"/>
      <c r="FS12" s="2"/>
      <c r="FT12" s="1" t="s">
        <v>62</v>
      </c>
      <c r="FU12" s="31">
        <v>8</v>
      </c>
      <c r="FV12" s="32">
        <v>6</v>
      </c>
      <c r="FW12" s="31">
        <v>3</v>
      </c>
      <c r="FX12" s="33">
        <v>4</v>
      </c>
      <c r="FY12" s="335">
        <f t="shared" si="43"/>
        <v>13</v>
      </c>
      <c r="FZ12" s="31"/>
      <c r="GA12" s="9"/>
      <c r="GB12" s="1" t="s">
        <v>62</v>
      </c>
      <c r="GC12" s="31">
        <v>8</v>
      </c>
      <c r="GD12" s="32">
        <v>6</v>
      </c>
      <c r="GE12" s="31">
        <v>9</v>
      </c>
      <c r="GF12" s="33"/>
      <c r="GG12" s="335">
        <f t="shared" ref="GG12:GG39" si="51">SUM(GD12:GF12)</f>
        <v>15</v>
      </c>
      <c r="GH12" s="9"/>
      <c r="GI12" s="1" t="s">
        <v>62</v>
      </c>
      <c r="GJ12" s="31">
        <v>5</v>
      </c>
      <c r="GK12" s="22">
        <v>14</v>
      </c>
      <c r="GL12" s="9"/>
      <c r="GM12" s="1" t="s">
        <v>62</v>
      </c>
      <c r="GN12" s="31"/>
      <c r="GO12" s="32"/>
      <c r="GP12" s="31"/>
      <c r="GQ12" s="335"/>
      <c r="GR12" s="9"/>
      <c r="GS12" s="1" t="s">
        <v>62</v>
      </c>
      <c r="GT12" s="31">
        <v>109</v>
      </c>
      <c r="GU12" s="32">
        <v>3013</v>
      </c>
      <c r="GV12" s="31">
        <v>107</v>
      </c>
      <c r="GW12" s="31">
        <v>3197</v>
      </c>
      <c r="GX12" s="9"/>
      <c r="GY12" s="1" t="s">
        <v>62</v>
      </c>
      <c r="GZ12" s="31">
        <v>1</v>
      </c>
      <c r="HA12" s="32">
        <v>3</v>
      </c>
      <c r="HB12" s="31">
        <v>1</v>
      </c>
      <c r="HC12" s="33"/>
      <c r="HD12" s="335">
        <f t="shared" ref="HD12:HD23" si="52">SUM(HA12:HC12)</f>
        <v>4</v>
      </c>
      <c r="HE12" s="146"/>
      <c r="HF12" s="1" t="s">
        <v>62</v>
      </c>
      <c r="HG12" s="31">
        <v>16</v>
      </c>
      <c r="HH12" s="32">
        <v>78</v>
      </c>
      <c r="HI12" s="31">
        <v>62</v>
      </c>
      <c r="HJ12" s="33"/>
      <c r="HK12" s="335">
        <f t="shared" ref="HK12:HK39" si="53">SUM(HH12:HJ12)</f>
        <v>140</v>
      </c>
      <c r="HM12" s="1" t="s">
        <v>62</v>
      </c>
      <c r="HN12" s="31"/>
      <c r="HO12" s="32"/>
      <c r="HP12" s="31"/>
      <c r="HQ12" s="33"/>
      <c r="HR12" s="335"/>
      <c r="HT12" s="1" t="s">
        <v>62</v>
      </c>
      <c r="HU12" s="31">
        <v>1</v>
      </c>
      <c r="HV12" s="32">
        <v>0</v>
      </c>
      <c r="HW12" s="31">
        <v>2</v>
      </c>
      <c r="HX12" s="33"/>
      <c r="HY12" s="335">
        <f t="shared" ref="HY12:HY24" si="54">SUM(HV12:HX12)</f>
        <v>2</v>
      </c>
      <c r="IA12" s="1" t="s">
        <v>62</v>
      </c>
      <c r="IB12" s="31">
        <v>1</v>
      </c>
      <c r="IC12" s="32">
        <v>1</v>
      </c>
      <c r="ID12" s="31">
        <v>1</v>
      </c>
      <c r="IE12" s="33"/>
      <c r="IF12" s="335">
        <f t="shared" ref="IF12:IF22" si="55">SUM(IC12:IE12)</f>
        <v>2</v>
      </c>
      <c r="IH12" s="1" t="s">
        <v>62</v>
      </c>
      <c r="II12" s="31"/>
      <c r="IJ12" s="32"/>
      <c r="IK12" s="31"/>
      <c r="IL12" s="33"/>
      <c r="IM12" s="335"/>
      <c r="IO12" s="1" t="s">
        <v>62</v>
      </c>
      <c r="IP12" s="31">
        <v>15</v>
      </c>
      <c r="IQ12" s="32">
        <v>48</v>
      </c>
      <c r="IR12" s="31">
        <v>43</v>
      </c>
      <c r="IS12" s="33"/>
      <c r="IT12" s="335">
        <f t="shared" ref="IT12:IT38" si="56">SUM(IQ12:IS12)</f>
        <v>91</v>
      </c>
    </row>
    <row r="13" spans="1:254" s="11" customFormat="1" ht="15" customHeight="1">
      <c r="A13" s="1" t="s">
        <v>63</v>
      </c>
      <c r="B13" s="31">
        <v>47</v>
      </c>
      <c r="C13" s="38">
        <v>1106</v>
      </c>
      <c r="D13" s="39">
        <v>57</v>
      </c>
      <c r="E13" s="38">
        <v>21</v>
      </c>
      <c r="F13" s="40">
        <v>163</v>
      </c>
      <c r="G13" s="41">
        <v>11</v>
      </c>
      <c r="H13" s="40">
        <v>14</v>
      </c>
      <c r="I13" s="39">
        <v>343</v>
      </c>
      <c r="J13" s="38">
        <v>392</v>
      </c>
      <c r="K13" s="43">
        <v>409</v>
      </c>
      <c r="L13" s="335">
        <f t="shared" si="44"/>
        <v>2516</v>
      </c>
      <c r="M13" s="42">
        <v>1013</v>
      </c>
      <c r="N13" s="2"/>
      <c r="O13" s="1" t="s">
        <v>63</v>
      </c>
      <c r="P13" s="31">
        <v>46</v>
      </c>
      <c r="Q13" s="32">
        <v>1106</v>
      </c>
      <c r="R13" s="33">
        <v>57</v>
      </c>
      <c r="S13" s="32">
        <v>21</v>
      </c>
      <c r="T13" s="34">
        <v>163</v>
      </c>
      <c r="U13" s="35">
        <v>11</v>
      </c>
      <c r="V13" s="32">
        <v>392</v>
      </c>
      <c r="W13" s="37">
        <v>409</v>
      </c>
      <c r="X13" s="335">
        <f t="shared" si="45"/>
        <v>2159</v>
      </c>
      <c r="Y13" s="36">
        <v>1013</v>
      </c>
      <c r="Z13" s="1" t="s">
        <v>63</v>
      </c>
      <c r="AA13" s="31"/>
      <c r="AB13" s="34"/>
      <c r="AC13" s="33"/>
      <c r="AD13" s="36"/>
      <c r="AE13" s="32"/>
      <c r="AF13" s="35"/>
      <c r="AG13" s="34"/>
      <c r="AH13" s="35"/>
      <c r="AI13" s="338"/>
      <c r="AJ13" s="22"/>
      <c r="AK13" s="1" t="s">
        <v>63</v>
      </c>
      <c r="AL13" s="31">
        <v>2</v>
      </c>
      <c r="AM13" s="32"/>
      <c r="AN13" s="33"/>
      <c r="AO13" s="32">
        <v>78</v>
      </c>
      <c r="AP13" s="34">
        <v>14</v>
      </c>
      <c r="AQ13" s="35">
        <v>265</v>
      </c>
      <c r="AR13" s="335">
        <f t="shared" si="34"/>
        <v>357</v>
      </c>
      <c r="AS13" s="9"/>
      <c r="AT13" s="1" t="s">
        <v>63</v>
      </c>
      <c r="AU13" s="31"/>
      <c r="AV13" s="32"/>
      <c r="AW13" s="33"/>
      <c r="AX13" s="32"/>
      <c r="AY13" s="34"/>
      <c r="AZ13" s="35"/>
      <c r="BA13" s="342"/>
      <c r="BB13" s="241"/>
      <c r="BC13" s="1" t="s">
        <v>63</v>
      </c>
      <c r="BD13" s="31"/>
      <c r="BE13" s="32"/>
      <c r="BF13" s="33"/>
      <c r="BG13" s="32"/>
      <c r="BH13" s="34"/>
      <c r="BI13" s="35"/>
      <c r="BJ13" s="342"/>
      <c r="BK13" s="2"/>
      <c r="BL13" s="6" t="s">
        <v>63</v>
      </c>
      <c r="BM13" s="31"/>
      <c r="BN13" s="32"/>
      <c r="BO13" s="33"/>
      <c r="BP13" s="32"/>
      <c r="BQ13" s="34"/>
      <c r="BR13" s="35"/>
      <c r="BS13" s="32"/>
      <c r="BT13" s="37"/>
      <c r="BU13" s="335"/>
      <c r="BV13" s="36"/>
      <c r="BW13" s="2"/>
      <c r="BX13" s="1" t="s">
        <v>63</v>
      </c>
      <c r="BY13" s="31">
        <v>8</v>
      </c>
      <c r="BZ13" s="38">
        <v>141</v>
      </c>
      <c r="CA13" s="43">
        <v>759</v>
      </c>
      <c r="CB13" s="22">
        <v>59</v>
      </c>
      <c r="CC13" s="38">
        <v>158</v>
      </c>
      <c r="CD13" s="43">
        <v>54</v>
      </c>
      <c r="CE13" s="22">
        <f t="shared" si="37"/>
        <v>1171</v>
      </c>
      <c r="CF13" s="2"/>
      <c r="CG13" s="1" t="s">
        <v>63</v>
      </c>
      <c r="CH13" s="31">
        <v>1</v>
      </c>
      <c r="CI13" s="32">
        <v>4</v>
      </c>
      <c r="CJ13" s="37"/>
      <c r="CK13" s="31"/>
      <c r="CL13" s="32">
        <v>11</v>
      </c>
      <c r="CM13" s="37">
        <v>2</v>
      </c>
      <c r="CN13" s="335">
        <f t="shared" si="38"/>
        <v>17</v>
      </c>
      <c r="CO13" s="2"/>
      <c r="CP13" s="1" t="s">
        <v>63</v>
      </c>
      <c r="CQ13" s="31"/>
      <c r="CR13" s="32"/>
      <c r="CS13" s="37"/>
      <c r="CT13" s="31"/>
      <c r="CU13" s="32"/>
      <c r="CV13" s="37"/>
      <c r="CW13" s="335"/>
      <c r="CX13" s="2"/>
      <c r="CY13" s="1" t="s">
        <v>63</v>
      </c>
      <c r="CZ13" s="31"/>
      <c r="DA13" s="32"/>
      <c r="DB13" s="37"/>
      <c r="DC13" s="31"/>
      <c r="DD13" s="32"/>
      <c r="DE13" s="37"/>
      <c r="DF13" s="335"/>
      <c r="DG13" s="2"/>
      <c r="DH13" s="1" t="s">
        <v>63</v>
      </c>
      <c r="DI13" s="31">
        <v>1</v>
      </c>
      <c r="DJ13" s="32"/>
      <c r="DK13" s="37"/>
      <c r="DL13" s="31"/>
      <c r="DM13" s="32"/>
      <c r="DN13" s="37">
        <v>1</v>
      </c>
      <c r="DO13" s="335">
        <f t="shared" si="40"/>
        <v>1</v>
      </c>
      <c r="DP13" s="2"/>
      <c r="DQ13" s="1" t="s">
        <v>63</v>
      </c>
      <c r="DR13" s="31">
        <v>8</v>
      </c>
      <c r="DS13" s="32">
        <v>137</v>
      </c>
      <c r="DT13" s="37">
        <v>759</v>
      </c>
      <c r="DU13" s="31">
        <v>59</v>
      </c>
      <c r="DV13" s="32">
        <v>147</v>
      </c>
      <c r="DW13" s="37">
        <v>51</v>
      </c>
      <c r="DX13" s="335">
        <f t="shared" si="41"/>
        <v>1153</v>
      </c>
      <c r="DY13" s="2"/>
      <c r="DZ13" s="1" t="s">
        <v>63</v>
      </c>
      <c r="EA13" s="31">
        <v>4</v>
      </c>
      <c r="EB13" s="32">
        <v>39</v>
      </c>
      <c r="EC13" s="35">
        <v>22</v>
      </c>
      <c r="ED13" s="32">
        <v>142</v>
      </c>
      <c r="EE13" s="37">
        <v>16</v>
      </c>
      <c r="EF13" s="335">
        <f>SUM(EB13:EE13)</f>
        <v>219</v>
      </c>
      <c r="EG13" s="2"/>
      <c r="EH13" s="1" t="s">
        <v>63</v>
      </c>
      <c r="EI13" s="31">
        <v>13</v>
      </c>
      <c r="EJ13" s="32">
        <v>217</v>
      </c>
      <c r="EK13" s="40">
        <v>33</v>
      </c>
      <c r="EL13" s="335">
        <f t="shared" si="42"/>
        <v>250</v>
      </c>
      <c r="EM13" s="2"/>
      <c r="EN13" s="1" t="s">
        <v>63</v>
      </c>
      <c r="EO13" s="31"/>
      <c r="EP13" s="32"/>
      <c r="EQ13" s="31"/>
      <c r="ER13" s="36"/>
      <c r="ES13" s="2"/>
      <c r="ET13" s="1" t="s">
        <v>63</v>
      </c>
      <c r="EU13" s="31">
        <v>120</v>
      </c>
      <c r="EV13" s="32">
        <v>310</v>
      </c>
      <c r="EW13" s="248">
        <v>120</v>
      </c>
      <c r="EX13" s="161">
        <v>153</v>
      </c>
      <c r="EY13" s="161">
        <v>127</v>
      </c>
      <c r="EZ13" s="33">
        <v>66</v>
      </c>
      <c r="FA13" s="34">
        <v>32</v>
      </c>
      <c r="FB13" s="33">
        <v>11</v>
      </c>
      <c r="FC13" s="34">
        <v>40</v>
      </c>
      <c r="FD13" s="37">
        <v>27</v>
      </c>
      <c r="FE13" s="343">
        <f t="shared" si="49"/>
        <v>886</v>
      </c>
      <c r="FF13" s="36">
        <v>201</v>
      </c>
      <c r="FG13" s="2"/>
      <c r="FH13" s="1" t="s">
        <v>63</v>
      </c>
      <c r="FI13" s="31"/>
      <c r="FJ13" s="32"/>
      <c r="FK13" s="32"/>
      <c r="FL13" s="33"/>
      <c r="FM13" s="34"/>
      <c r="FN13" s="33"/>
      <c r="FO13" s="34"/>
      <c r="FP13" s="37"/>
      <c r="FQ13" s="335"/>
      <c r="FR13" s="36"/>
      <c r="FS13" s="2"/>
      <c r="FT13" s="1" t="s">
        <v>63</v>
      </c>
      <c r="FU13" s="31">
        <v>5</v>
      </c>
      <c r="FV13" s="32">
        <v>7</v>
      </c>
      <c r="FW13" s="31">
        <v>4</v>
      </c>
      <c r="FX13" s="33"/>
      <c r="FY13" s="335">
        <f t="shared" si="43"/>
        <v>11</v>
      </c>
      <c r="FZ13" s="31"/>
      <c r="GA13" s="9"/>
      <c r="GB13" s="1" t="s">
        <v>63</v>
      </c>
      <c r="GC13" s="31">
        <v>4</v>
      </c>
      <c r="GD13" s="32">
        <v>7</v>
      </c>
      <c r="GE13" s="31">
        <v>11</v>
      </c>
      <c r="GF13" s="33"/>
      <c r="GG13" s="335">
        <f t="shared" si="51"/>
        <v>18</v>
      </c>
      <c r="GH13" s="9"/>
      <c r="GI13" s="1" t="s">
        <v>63</v>
      </c>
      <c r="GJ13" s="31">
        <v>9</v>
      </c>
      <c r="GK13" s="22">
        <v>20</v>
      </c>
      <c r="GL13" s="9"/>
      <c r="GM13" s="1" t="s">
        <v>63</v>
      </c>
      <c r="GN13" s="31"/>
      <c r="GO13" s="32"/>
      <c r="GP13" s="31"/>
      <c r="GQ13" s="335"/>
      <c r="GR13" s="9"/>
      <c r="GS13" s="1" t="s">
        <v>63</v>
      </c>
      <c r="GT13" s="31">
        <v>24</v>
      </c>
      <c r="GU13" s="32">
        <v>459</v>
      </c>
      <c r="GV13" s="31">
        <v>23</v>
      </c>
      <c r="GW13" s="31">
        <v>501</v>
      </c>
      <c r="GX13" s="9"/>
      <c r="GY13" s="1" t="s">
        <v>63</v>
      </c>
      <c r="GZ13" s="31">
        <v>1</v>
      </c>
      <c r="HA13" s="32">
        <v>13</v>
      </c>
      <c r="HB13" s="31">
        <v>6</v>
      </c>
      <c r="HC13" s="33"/>
      <c r="HD13" s="335">
        <f t="shared" si="52"/>
        <v>19</v>
      </c>
      <c r="HE13" s="146"/>
      <c r="HF13" s="1" t="s">
        <v>63</v>
      </c>
      <c r="HG13" s="31">
        <v>11</v>
      </c>
      <c r="HH13" s="32">
        <v>89</v>
      </c>
      <c r="HI13" s="31">
        <v>55</v>
      </c>
      <c r="HJ13" s="33"/>
      <c r="HK13" s="335">
        <f t="shared" si="53"/>
        <v>144</v>
      </c>
      <c r="HM13" s="1" t="s">
        <v>63</v>
      </c>
      <c r="HN13" s="31">
        <v>1</v>
      </c>
      <c r="HO13" s="32">
        <v>2</v>
      </c>
      <c r="HP13" s="31"/>
      <c r="HQ13" s="33"/>
      <c r="HR13" s="335">
        <f t="shared" ref="HR13:HR22" si="57">SUM(HO13:HQ13)</f>
        <v>2</v>
      </c>
      <c r="HT13" s="1" t="s">
        <v>63</v>
      </c>
      <c r="HU13" s="31">
        <v>1</v>
      </c>
      <c r="HV13" s="32">
        <v>2</v>
      </c>
      <c r="HW13" s="31">
        <v>1</v>
      </c>
      <c r="HX13" s="33"/>
      <c r="HY13" s="335">
        <f t="shared" si="54"/>
        <v>3</v>
      </c>
      <c r="IA13" s="1" t="s">
        <v>63</v>
      </c>
      <c r="IB13" s="31"/>
      <c r="IC13" s="32"/>
      <c r="ID13" s="31"/>
      <c r="IE13" s="33"/>
      <c r="IF13" s="335"/>
      <c r="IH13" s="1" t="s">
        <v>63</v>
      </c>
      <c r="II13" s="31">
        <v>1</v>
      </c>
      <c r="IJ13" s="32">
        <v>10</v>
      </c>
      <c r="IK13" s="31">
        <v>10</v>
      </c>
      <c r="IL13" s="33"/>
      <c r="IM13" s="335">
        <f t="shared" ref="IM13:IM22" si="58">SUM(IJ13:IL13)</f>
        <v>20</v>
      </c>
      <c r="IO13" s="1" t="s">
        <v>63</v>
      </c>
      <c r="IP13" s="31">
        <v>7</v>
      </c>
      <c r="IQ13" s="32">
        <v>79</v>
      </c>
      <c r="IR13" s="31">
        <v>27</v>
      </c>
      <c r="IS13" s="33">
        <v>53</v>
      </c>
      <c r="IT13" s="335">
        <f t="shared" si="56"/>
        <v>159</v>
      </c>
    </row>
    <row r="14" spans="1:254" s="11" customFormat="1" ht="15" customHeight="1">
      <c r="A14" s="1" t="s">
        <v>188</v>
      </c>
      <c r="B14" s="31">
        <v>12</v>
      </c>
      <c r="C14" s="38">
        <v>424</v>
      </c>
      <c r="D14" s="39">
        <v>21</v>
      </c>
      <c r="E14" s="38"/>
      <c r="F14" s="40">
        <v>41</v>
      </c>
      <c r="G14" s="41"/>
      <c r="H14" s="40">
        <v>114</v>
      </c>
      <c r="I14" s="39">
        <v>1771</v>
      </c>
      <c r="J14" s="38">
        <v>159</v>
      </c>
      <c r="K14" s="43">
        <v>154</v>
      </c>
      <c r="L14" s="335">
        <f t="shared" si="44"/>
        <v>2684</v>
      </c>
      <c r="M14" s="42">
        <v>312</v>
      </c>
      <c r="N14" s="2"/>
      <c r="O14" s="1" t="s">
        <v>188</v>
      </c>
      <c r="P14" s="31">
        <v>12</v>
      </c>
      <c r="Q14" s="32">
        <v>424</v>
      </c>
      <c r="R14" s="33">
        <v>21</v>
      </c>
      <c r="S14" s="32"/>
      <c r="T14" s="34">
        <v>41</v>
      </c>
      <c r="U14" s="35"/>
      <c r="V14" s="32">
        <v>159</v>
      </c>
      <c r="W14" s="37">
        <v>154</v>
      </c>
      <c r="X14" s="335">
        <f t="shared" si="45"/>
        <v>799</v>
      </c>
      <c r="Y14" s="36">
        <v>312</v>
      </c>
      <c r="Z14" s="1" t="s">
        <v>188</v>
      </c>
      <c r="AA14" s="31"/>
      <c r="AB14" s="34"/>
      <c r="AC14" s="33"/>
      <c r="AD14" s="36"/>
      <c r="AE14" s="32"/>
      <c r="AF14" s="35"/>
      <c r="AG14" s="34"/>
      <c r="AH14" s="35"/>
      <c r="AI14" s="339"/>
      <c r="AJ14" s="22"/>
      <c r="AK14" s="1" t="s">
        <v>188</v>
      </c>
      <c r="AL14" s="31">
        <v>1</v>
      </c>
      <c r="AM14" s="32">
        <v>42</v>
      </c>
      <c r="AN14" s="33">
        <v>8</v>
      </c>
      <c r="AO14" s="32">
        <v>578</v>
      </c>
      <c r="AP14" s="34">
        <v>72</v>
      </c>
      <c r="AQ14" s="35">
        <v>1193</v>
      </c>
      <c r="AR14" s="335">
        <f t="shared" si="34"/>
        <v>1885</v>
      </c>
      <c r="AS14" s="9"/>
      <c r="AT14" s="1" t="s">
        <v>188</v>
      </c>
      <c r="AU14" s="31"/>
      <c r="AV14" s="32"/>
      <c r="AW14" s="33"/>
      <c r="AX14" s="32"/>
      <c r="AY14" s="34"/>
      <c r="AZ14" s="35"/>
      <c r="BA14" s="342"/>
      <c r="BB14" s="241"/>
      <c r="BC14" s="1" t="s">
        <v>188</v>
      </c>
      <c r="BD14" s="31"/>
      <c r="BE14" s="32"/>
      <c r="BF14" s="33"/>
      <c r="BG14" s="32"/>
      <c r="BH14" s="34"/>
      <c r="BI14" s="35"/>
      <c r="BJ14" s="342"/>
      <c r="BK14" s="2"/>
      <c r="BL14" s="6" t="s">
        <v>188</v>
      </c>
      <c r="BM14" s="31"/>
      <c r="BN14" s="32"/>
      <c r="BO14" s="33"/>
      <c r="BP14" s="32"/>
      <c r="BQ14" s="34"/>
      <c r="BR14" s="35"/>
      <c r="BS14" s="32"/>
      <c r="BT14" s="37"/>
      <c r="BU14" s="335"/>
      <c r="BV14" s="36"/>
      <c r="BW14" s="2"/>
      <c r="BX14" s="1" t="s">
        <v>188</v>
      </c>
      <c r="BY14" s="31">
        <v>3</v>
      </c>
      <c r="BZ14" s="38">
        <v>1764</v>
      </c>
      <c r="CA14" s="43">
        <v>2366</v>
      </c>
      <c r="CB14" s="22">
        <v>823</v>
      </c>
      <c r="CC14" s="38">
        <v>545</v>
      </c>
      <c r="CD14" s="43">
        <v>8</v>
      </c>
      <c r="CE14" s="22">
        <f t="shared" si="37"/>
        <v>5506</v>
      </c>
      <c r="CF14" s="2"/>
      <c r="CG14" s="1" t="s">
        <v>188</v>
      </c>
      <c r="CH14" s="31"/>
      <c r="CI14" s="32"/>
      <c r="CJ14" s="37"/>
      <c r="CK14" s="31"/>
      <c r="CL14" s="32"/>
      <c r="CM14" s="37"/>
      <c r="CN14" s="335"/>
      <c r="CO14" s="2"/>
      <c r="CP14" s="1" t="s">
        <v>188</v>
      </c>
      <c r="CQ14" s="31"/>
      <c r="CR14" s="32"/>
      <c r="CS14" s="37"/>
      <c r="CT14" s="31"/>
      <c r="CU14" s="32"/>
      <c r="CV14" s="37"/>
      <c r="CW14" s="335"/>
      <c r="CX14" s="2"/>
      <c r="CY14" s="1" t="s">
        <v>188</v>
      </c>
      <c r="CZ14" s="31"/>
      <c r="DA14" s="32"/>
      <c r="DB14" s="37"/>
      <c r="DC14" s="31"/>
      <c r="DD14" s="32"/>
      <c r="DE14" s="37"/>
      <c r="DF14" s="335"/>
      <c r="DG14" s="2"/>
      <c r="DH14" s="1" t="s">
        <v>188</v>
      </c>
      <c r="DI14" s="31"/>
      <c r="DJ14" s="32"/>
      <c r="DK14" s="37"/>
      <c r="DL14" s="31"/>
      <c r="DM14" s="32"/>
      <c r="DN14" s="37"/>
      <c r="DO14" s="335"/>
      <c r="DP14" s="2"/>
      <c r="DQ14" s="1" t="s">
        <v>188</v>
      </c>
      <c r="DR14" s="31">
        <v>3</v>
      </c>
      <c r="DS14" s="32">
        <v>1764</v>
      </c>
      <c r="DT14" s="37">
        <v>2366</v>
      </c>
      <c r="DU14" s="31">
        <v>823</v>
      </c>
      <c r="DV14" s="32">
        <v>545</v>
      </c>
      <c r="DW14" s="37">
        <v>8</v>
      </c>
      <c r="DX14" s="335">
        <f t="shared" si="41"/>
        <v>5506</v>
      </c>
      <c r="DY14" s="2"/>
      <c r="DZ14" s="1" t="s">
        <v>188</v>
      </c>
      <c r="EA14" s="31">
        <v>1</v>
      </c>
      <c r="EB14" s="32"/>
      <c r="EC14" s="35">
        <v>4</v>
      </c>
      <c r="ED14" s="32"/>
      <c r="EE14" s="37"/>
      <c r="EF14" s="335">
        <f>SUM(EB14:EE14)</f>
        <v>4</v>
      </c>
      <c r="EG14" s="2"/>
      <c r="EH14" s="1" t="s">
        <v>188</v>
      </c>
      <c r="EI14" s="31">
        <v>6</v>
      </c>
      <c r="EJ14" s="32">
        <v>393</v>
      </c>
      <c r="EK14" s="40">
        <v>60</v>
      </c>
      <c r="EL14" s="335">
        <f t="shared" si="42"/>
        <v>453</v>
      </c>
      <c r="EM14" s="2"/>
      <c r="EN14" s="1" t="s">
        <v>188</v>
      </c>
      <c r="EO14" s="31">
        <v>1</v>
      </c>
      <c r="EP14" s="32">
        <v>2000</v>
      </c>
      <c r="EQ14" s="31">
        <v>3000</v>
      </c>
      <c r="ER14" s="36">
        <v>2</v>
      </c>
      <c r="ES14" s="2"/>
      <c r="ET14" s="1" t="s">
        <v>188</v>
      </c>
      <c r="EU14" s="31">
        <v>63</v>
      </c>
      <c r="EV14" s="32">
        <v>167</v>
      </c>
      <c r="EW14" s="248">
        <v>59</v>
      </c>
      <c r="EX14" s="161">
        <v>75</v>
      </c>
      <c r="EY14" s="161">
        <v>66</v>
      </c>
      <c r="EZ14" s="33">
        <v>50</v>
      </c>
      <c r="FA14" s="34">
        <v>23</v>
      </c>
      <c r="FB14" s="33">
        <v>18</v>
      </c>
      <c r="FC14" s="34">
        <v>31</v>
      </c>
      <c r="FD14" s="37">
        <v>33</v>
      </c>
      <c r="FE14" s="343">
        <f t="shared" si="49"/>
        <v>522</v>
      </c>
      <c r="FF14" s="36">
        <v>145</v>
      </c>
      <c r="FG14" s="2"/>
      <c r="FH14" s="1" t="s">
        <v>64</v>
      </c>
      <c r="FI14" s="31"/>
      <c r="FJ14" s="32"/>
      <c r="FK14" s="32"/>
      <c r="FL14" s="33"/>
      <c r="FM14" s="34"/>
      <c r="FN14" s="33"/>
      <c r="FO14" s="34"/>
      <c r="FP14" s="37"/>
      <c r="FQ14" s="335"/>
      <c r="FR14" s="36"/>
      <c r="FS14" s="2"/>
      <c r="FT14" s="1" t="s">
        <v>64</v>
      </c>
      <c r="FU14" s="31">
        <v>3</v>
      </c>
      <c r="FV14" s="32">
        <v>3</v>
      </c>
      <c r="FW14" s="31">
        <v>2</v>
      </c>
      <c r="FX14" s="33"/>
      <c r="FY14" s="335">
        <f t="shared" si="43"/>
        <v>5</v>
      </c>
      <c r="FZ14" s="31"/>
      <c r="GA14" s="9"/>
      <c r="GB14" s="1" t="s">
        <v>64</v>
      </c>
      <c r="GC14" s="31">
        <v>3</v>
      </c>
      <c r="GD14" s="32">
        <v>19</v>
      </c>
      <c r="GE14" s="31">
        <v>13</v>
      </c>
      <c r="GF14" s="33">
        <v>8</v>
      </c>
      <c r="GG14" s="335">
        <f t="shared" si="51"/>
        <v>40</v>
      </c>
      <c r="GH14" s="9"/>
      <c r="GI14" s="1" t="s">
        <v>64</v>
      </c>
      <c r="GJ14" s="31">
        <v>11</v>
      </c>
      <c r="GK14" s="22">
        <v>19</v>
      </c>
      <c r="GL14" s="9"/>
      <c r="GM14" s="1" t="s">
        <v>64</v>
      </c>
      <c r="GN14" s="31">
        <v>1</v>
      </c>
      <c r="GO14" s="32"/>
      <c r="GP14" s="31">
        <v>3</v>
      </c>
      <c r="GQ14" s="335">
        <f t="shared" ref="GQ14:GQ22" si="59">SUM(GO14:GP14)</f>
        <v>3</v>
      </c>
      <c r="GR14" s="9"/>
      <c r="GS14" s="1" t="s">
        <v>64</v>
      </c>
      <c r="GT14" s="31">
        <v>48</v>
      </c>
      <c r="GU14" s="32">
        <v>1369</v>
      </c>
      <c r="GV14" s="31">
        <v>48</v>
      </c>
      <c r="GW14" s="31">
        <v>1330</v>
      </c>
      <c r="GX14" s="9"/>
      <c r="GY14" s="1" t="s">
        <v>64</v>
      </c>
      <c r="GZ14" s="31"/>
      <c r="HA14" s="32"/>
      <c r="HB14" s="31"/>
      <c r="HC14" s="33"/>
      <c r="HD14" s="335"/>
      <c r="HE14" s="146"/>
      <c r="HF14" s="1" t="s">
        <v>64</v>
      </c>
      <c r="HG14" s="31">
        <v>5</v>
      </c>
      <c r="HH14" s="32">
        <v>45</v>
      </c>
      <c r="HI14" s="31">
        <v>20</v>
      </c>
      <c r="HJ14" s="33"/>
      <c r="HK14" s="335">
        <f t="shared" si="53"/>
        <v>65</v>
      </c>
      <c r="HM14" s="1" t="s">
        <v>64</v>
      </c>
      <c r="HN14" s="31"/>
      <c r="HO14" s="32"/>
      <c r="HP14" s="31"/>
      <c r="HQ14" s="33"/>
      <c r="HR14" s="335"/>
      <c r="HT14" s="1" t="s">
        <v>64</v>
      </c>
      <c r="HU14" s="31"/>
      <c r="HV14" s="32"/>
      <c r="HW14" s="31"/>
      <c r="HX14" s="33"/>
      <c r="HY14" s="335"/>
      <c r="IA14" s="1" t="s">
        <v>64</v>
      </c>
      <c r="IB14" s="31"/>
      <c r="IC14" s="32"/>
      <c r="ID14" s="31"/>
      <c r="IE14" s="33"/>
      <c r="IF14" s="335"/>
      <c r="IH14" s="1" t="s">
        <v>64</v>
      </c>
      <c r="II14" s="31"/>
      <c r="IJ14" s="32"/>
      <c r="IK14" s="31"/>
      <c r="IL14" s="33"/>
      <c r="IM14" s="335"/>
      <c r="IO14" s="1" t="s">
        <v>64</v>
      </c>
      <c r="IP14" s="31"/>
      <c r="IQ14" s="32"/>
      <c r="IR14" s="31"/>
      <c r="IS14" s="33"/>
      <c r="IT14" s="335"/>
    </row>
    <row r="15" spans="1:254" s="11" customFormat="1" ht="15" customHeight="1">
      <c r="A15" s="1" t="s">
        <v>183</v>
      </c>
      <c r="B15" s="31">
        <v>9</v>
      </c>
      <c r="C15" s="38">
        <v>168</v>
      </c>
      <c r="D15" s="39">
        <v>7</v>
      </c>
      <c r="E15" s="38"/>
      <c r="F15" s="40">
        <v>21</v>
      </c>
      <c r="G15" s="41"/>
      <c r="H15" s="40">
        <v>1</v>
      </c>
      <c r="I15" s="39">
        <v>2</v>
      </c>
      <c r="J15" s="38">
        <v>44</v>
      </c>
      <c r="K15" s="43">
        <v>38</v>
      </c>
      <c r="L15" s="335">
        <f t="shared" si="44"/>
        <v>281</v>
      </c>
      <c r="M15" s="42">
        <v>109</v>
      </c>
      <c r="N15" s="2"/>
      <c r="O15" s="1" t="s">
        <v>183</v>
      </c>
      <c r="P15" s="31">
        <v>9</v>
      </c>
      <c r="Q15" s="32">
        <v>168</v>
      </c>
      <c r="R15" s="33">
        <v>7</v>
      </c>
      <c r="S15" s="32"/>
      <c r="T15" s="34">
        <v>21</v>
      </c>
      <c r="U15" s="35"/>
      <c r="V15" s="32">
        <v>44</v>
      </c>
      <c r="W15" s="37">
        <v>38</v>
      </c>
      <c r="X15" s="335">
        <f t="shared" si="45"/>
        <v>278</v>
      </c>
      <c r="Y15" s="36">
        <v>109</v>
      </c>
      <c r="Z15" s="1" t="s">
        <v>183</v>
      </c>
      <c r="AA15" s="31"/>
      <c r="AB15" s="34"/>
      <c r="AC15" s="33"/>
      <c r="AD15" s="36"/>
      <c r="AE15" s="32"/>
      <c r="AF15" s="35"/>
      <c r="AG15" s="34"/>
      <c r="AH15" s="35"/>
      <c r="AI15" s="338"/>
      <c r="AJ15" s="22"/>
      <c r="AK15" s="1" t="s">
        <v>183</v>
      </c>
      <c r="AL15" s="31">
        <v>1</v>
      </c>
      <c r="AM15" s="32">
        <v>1</v>
      </c>
      <c r="AN15" s="33"/>
      <c r="AO15" s="32"/>
      <c r="AP15" s="34"/>
      <c r="AQ15" s="35">
        <v>2</v>
      </c>
      <c r="AR15" s="335">
        <f>SUM(AM15,AO15:AQ15)</f>
        <v>3</v>
      </c>
      <c r="AS15" s="9"/>
      <c r="AT15" s="1" t="s">
        <v>183</v>
      </c>
      <c r="AU15" s="31"/>
      <c r="AV15" s="32"/>
      <c r="AW15" s="33"/>
      <c r="AX15" s="32"/>
      <c r="AY15" s="34"/>
      <c r="AZ15" s="35"/>
      <c r="BA15" s="342"/>
      <c r="BB15" s="241"/>
      <c r="BC15" s="1" t="s">
        <v>183</v>
      </c>
      <c r="BD15" s="31"/>
      <c r="BE15" s="32"/>
      <c r="BF15" s="33"/>
      <c r="BG15" s="32"/>
      <c r="BH15" s="34"/>
      <c r="BI15" s="35"/>
      <c r="BJ15" s="342"/>
      <c r="BK15" s="2"/>
      <c r="BL15" s="6" t="s">
        <v>183</v>
      </c>
      <c r="BM15" s="31"/>
      <c r="BN15" s="32"/>
      <c r="BO15" s="33"/>
      <c r="BP15" s="32"/>
      <c r="BQ15" s="34"/>
      <c r="BR15" s="35"/>
      <c r="BS15" s="32"/>
      <c r="BT15" s="37"/>
      <c r="BU15" s="335"/>
      <c r="BV15" s="36"/>
      <c r="BW15" s="2"/>
      <c r="BX15" s="1" t="s">
        <v>183</v>
      </c>
      <c r="BY15" s="31">
        <v>2</v>
      </c>
      <c r="BZ15" s="38">
        <v>20</v>
      </c>
      <c r="CA15" s="43">
        <v>102</v>
      </c>
      <c r="CB15" s="22"/>
      <c r="CC15" s="38">
        <v>8</v>
      </c>
      <c r="CD15" s="43">
        <v>3</v>
      </c>
      <c r="CE15" s="22">
        <f t="shared" si="37"/>
        <v>133</v>
      </c>
      <c r="CF15" s="2"/>
      <c r="CG15" s="1" t="s">
        <v>183</v>
      </c>
      <c r="CH15" s="31"/>
      <c r="CI15" s="32"/>
      <c r="CJ15" s="37"/>
      <c r="CK15" s="31"/>
      <c r="CL15" s="32"/>
      <c r="CM15" s="37"/>
      <c r="CN15" s="335"/>
      <c r="CO15" s="2"/>
      <c r="CP15" s="1" t="s">
        <v>183</v>
      </c>
      <c r="CQ15" s="31"/>
      <c r="CR15" s="32"/>
      <c r="CS15" s="37"/>
      <c r="CT15" s="31"/>
      <c r="CU15" s="32"/>
      <c r="CV15" s="37"/>
      <c r="CW15" s="335"/>
      <c r="CX15" s="2"/>
      <c r="CY15" s="1" t="s">
        <v>183</v>
      </c>
      <c r="CZ15" s="31"/>
      <c r="DA15" s="32"/>
      <c r="DB15" s="37"/>
      <c r="DC15" s="31"/>
      <c r="DD15" s="32"/>
      <c r="DE15" s="37"/>
      <c r="DF15" s="335"/>
      <c r="DG15" s="2"/>
      <c r="DH15" s="1" t="s">
        <v>183</v>
      </c>
      <c r="DI15" s="31"/>
      <c r="DJ15" s="32"/>
      <c r="DK15" s="37"/>
      <c r="DL15" s="31"/>
      <c r="DM15" s="32"/>
      <c r="DN15" s="37"/>
      <c r="DO15" s="335"/>
      <c r="DP15" s="2"/>
      <c r="DQ15" s="1" t="s">
        <v>183</v>
      </c>
      <c r="DR15" s="31">
        <v>2</v>
      </c>
      <c r="DS15" s="32">
        <v>20</v>
      </c>
      <c r="DT15" s="37">
        <v>102</v>
      </c>
      <c r="DU15" s="31"/>
      <c r="DV15" s="32">
        <v>8</v>
      </c>
      <c r="DW15" s="37">
        <v>3</v>
      </c>
      <c r="DX15" s="335">
        <f t="shared" si="41"/>
        <v>133</v>
      </c>
      <c r="DY15" s="2"/>
      <c r="DZ15" s="1" t="s">
        <v>183</v>
      </c>
      <c r="EA15" s="31"/>
      <c r="EB15" s="32"/>
      <c r="EC15" s="35"/>
      <c r="ED15" s="32"/>
      <c r="EE15" s="37"/>
      <c r="EF15" s="335"/>
      <c r="EG15" s="2"/>
      <c r="EH15" s="1" t="s">
        <v>183</v>
      </c>
      <c r="EI15" s="31">
        <v>7</v>
      </c>
      <c r="EJ15" s="32">
        <v>559</v>
      </c>
      <c r="EK15" s="40">
        <v>20</v>
      </c>
      <c r="EL15" s="335">
        <f t="shared" si="42"/>
        <v>579</v>
      </c>
      <c r="EM15" s="2"/>
      <c r="EN15" s="1" t="s">
        <v>183</v>
      </c>
      <c r="EO15" s="31">
        <v>11</v>
      </c>
      <c r="EP15" s="32">
        <v>228400</v>
      </c>
      <c r="EQ15" s="31">
        <v>1032000</v>
      </c>
      <c r="ER15" s="36">
        <v>48</v>
      </c>
      <c r="ES15" s="2"/>
      <c r="ET15" s="1" t="s">
        <v>183</v>
      </c>
      <c r="EU15" s="31">
        <v>29</v>
      </c>
      <c r="EV15" s="32">
        <v>73</v>
      </c>
      <c r="EW15" s="248">
        <v>16</v>
      </c>
      <c r="EX15" s="161">
        <v>35</v>
      </c>
      <c r="EY15" s="161">
        <v>9</v>
      </c>
      <c r="EZ15" s="33">
        <v>13</v>
      </c>
      <c r="FA15" s="34"/>
      <c r="FB15" s="33"/>
      <c r="FC15" s="34">
        <v>4</v>
      </c>
      <c r="FD15" s="37"/>
      <c r="FE15" s="343">
        <f t="shared" si="49"/>
        <v>150</v>
      </c>
      <c r="FF15" s="36">
        <v>52</v>
      </c>
      <c r="FG15" s="2"/>
      <c r="FH15" s="1" t="s">
        <v>65</v>
      </c>
      <c r="FI15" s="31"/>
      <c r="FJ15" s="32"/>
      <c r="FK15" s="32"/>
      <c r="FL15" s="33"/>
      <c r="FM15" s="34"/>
      <c r="FN15" s="33"/>
      <c r="FO15" s="34"/>
      <c r="FP15" s="37"/>
      <c r="FQ15" s="335"/>
      <c r="FR15" s="36"/>
      <c r="FS15" s="2"/>
      <c r="FT15" s="1" t="s">
        <v>65</v>
      </c>
      <c r="FU15" s="31">
        <v>2</v>
      </c>
      <c r="FV15" s="32">
        <v>5</v>
      </c>
      <c r="FW15" s="31">
        <v>4</v>
      </c>
      <c r="FX15" s="33"/>
      <c r="FY15" s="335">
        <f t="shared" si="43"/>
        <v>9</v>
      </c>
      <c r="FZ15" s="31"/>
      <c r="GA15" s="9"/>
      <c r="GB15" s="1" t="s">
        <v>65</v>
      </c>
      <c r="GC15" s="31"/>
      <c r="GD15" s="32"/>
      <c r="GE15" s="31"/>
      <c r="GF15" s="33"/>
      <c r="GG15" s="335"/>
      <c r="GH15" s="9"/>
      <c r="GI15" s="1" t="s">
        <v>65</v>
      </c>
      <c r="GJ15" s="31"/>
      <c r="GK15" s="22"/>
      <c r="GL15" s="9"/>
      <c r="GM15" s="1" t="s">
        <v>65</v>
      </c>
      <c r="GN15" s="31">
        <v>1</v>
      </c>
      <c r="GO15" s="32"/>
      <c r="GP15" s="31">
        <v>2</v>
      </c>
      <c r="GQ15" s="335">
        <f t="shared" si="59"/>
        <v>2</v>
      </c>
      <c r="GR15" s="9"/>
      <c r="GS15" s="1" t="s">
        <v>65</v>
      </c>
      <c r="GT15" s="31">
        <v>25</v>
      </c>
      <c r="GU15" s="32">
        <v>435</v>
      </c>
      <c r="GV15" s="31">
        <v>22</v>
      </c>
      <c r="GW15" s="31">
        <v>419</v>
      </c>
      <c r="GX15" s="9"/>
      <c r="GY15" s="1" t="s">
        <v>65</v>
      </c>
      <c r="GZ15" s="31"/>
      <c r="HA15" s="32"/>
      <c r="HB15" s="31"/>
      <c r="HC15" s="33"/>
      <c r="HD15" s="335"/>
      <c r="HE15" s="146"/>
      <c r="HF15" s="1" t="s">
        <v>65</v>
      </c>
      <c r="HG15" s="31"/>
      <c r="HH15" s="32"/>
      <c r="HI15" s="31"/>
      <c r="HJ15" s="33"/>
      <c r="HK15" s="335"/>
      <c r="HM15" s="1" t="s">
        <v>65</v>
      </c>
      <c r="HN15" s="31"/>
      <c r="HO15" s="32"/>
      <c r="HP15" s="31"/>
      <c r="HQ15" s="33"/>
      <c r="HR15" s="335"/>
      <c r="HT15" s="1" t="s">
        <v>65</v>
      </c>
      <c r="HU15" s="31"/>
      <c r="HV15" s="32"/>
      <c r="HW15" s="31"/>
      <c r="HX15" s="33"/>
      <c r="HY15" s="335"/>
      <c r="IA15" s="1" t="s">
        <v>65</v>
      </c>
      <c r="IB15" s="31">
        <v>1</v>
      </c>
      <c r="IC15" s="32">
        <v>1</v>
      </c>
      <c r="ID15" s="31"/>
      <c r="IE15" s="33"/>
      <c r="IF15" s="335">
        <f t="shared" si="55"/>
        <v>1</v>
      </c>
      <c r="IH15" s="1" t="s">
        <v>65</v>
      </c>
      <c r="II15" s="31"/>
      <c r="IJ15" s="32"/>
      <c r="IK15" s="31"/>
      <c r="IL15" s="33"/>
      <c r="IM15" s="335"/>
      <c r="IO15" s="1" t="s">
        <v>65</v>
      </c>
      <c r="IP15" s="31">
        <v>5</v>
      </c>
      <c r="IQ15" s="32">
        <v>15</v>
      </c>
      <c r="IR15" s="31"/>
      <c r="IS15" s="33"/>
      <c r="IT15" s="335">
        <f t="shared" si="56"/>
        <v>15</v>
      </c>
    </row>
    <row r="16" spans="1:254" s="11" customFormat="1" ht="15" customHeight="1">
      <c r="A16" s="1" t="s">
        <v>66</v>
      </c>
      <c r="B16" s="31">
        <v>12</v>
      </c>
      <c r="C16" s="38">
        <v>259</v>
      </c>
      <c r="D16" s="39">
        <v>24</v>
      </c>
      <c r="E16" s="38"/>
      <c r="F16" s="40">
        <v>16</v>
      </c>
      <c r="G16" s="41"/>
      <c r="H16" s="40"/>
      <c r="I16" s="39"/>
      <c r="J16" s="38">
        <v>100</v>
      </c>
      <c r="K16" s="43">
        <v>86</v>
      </c>
      <c r="L16" s="335">
        <f t="shared" si="44"/>
        <v>485</v>
      </c>
      <c r="M16" s="42">
        <v>190</v>
      </c>
      <c r="N16" s="2"/>
      <c r="O16" s="1" t="s">
        <v>66</v>
      </c>
      <c r="P16" s="31">
        <v>12</v>
      </c>
      <c r="Q16" s="32">
        <v>259</v>
      </c>
      <c r="R16" s="33">
        <v>24</v>
      </c>
      <c r="S16" s="32"/>
      <c r="T16" s="34">
        <v>16</v>
      </c>
      <c r="U16" s="35"/>
      <c r="V16" s="32">
        <v>100</v>
      </c>
      <c r="W16" s="37">
        <v>86</v>
      </c>
      <c r="X16" s="335">
        <f t="shared" si="45"/>
        <v>485</v>
      </c>
      <c r="Y16" s="36">
        <v>190</v>
      </c>
      <c r="Z16" s="1" t="s">
        <v>66</v>
      </c>
      <c r="AA16" s="31"/>
      <c r="AB16" s="34"/>
      <c r="AC16" s="33"/>
      <c r="AD16" s="36"/>
      <c r="AE16" s="32"/>
      <c r="AF16" s="35"/>
      <c r="AG16" s="34"/>
      <c r="AH16" s="35"/>
      <c r="AI16" s="339"/>
      <c r="AJ16" s="22"/>
      <c r="AK16" s="1" t="s">
        <v>66</v>
      </c>
      <c r="AL16" s="31"/>
      <c r="AM16" s="32"/>
      <c r="AN16" s="33"/>
      <c r="AO16" s="32"/>
      <c r="AP16" s="34"/>
      <c r="AQ16" s="35"/>
      <c r="AR16" s="335"/>
      <c r="AS16" s="9"/>
      <c r="AT16" s="1" t="s">
        <v>66</v>
      </c>
      <c r="AU16" s="31"/>
      <c r="AV16" s="32"/>
      <c r="AW16" s="33"/>
      <c r="AX16" s="32"/>
      <c r="AY16" s="34"/>
      <c r="AZ16" s="35"/>
      <c r="BA16" s="342"/>
      <c r="BB16" s="241"/>
      <c r="BC16" s="1" t="s">
        <v>66</v>
      </c>
      <c r="BD16" s="31"/>
      <c r="BE16" s="32"/>
      <c r="BF16" s="33"/>
      <c r="BG16" s="32"/>
      <c r="BH16" s="34"/>
      <c r="BI16" s="35"/>
      <c r="BJ16" s="342"/>
      <c r="BK16" s="2"/>
      <c r="BL16" s="6" t="s">
        <v>66</v>
      </c>
      <c r="BM16" s="31">
        <v>1</v>
      </c>
      <c r="BN16" s="32">
        <v>17</v>
      </c>
      <c r="BO16" s="33"/>
      <c r="BP16" s="32"/>
      <c r="BQ16" s="34">
        <v>2</v>
      </c>
      <c r="BR16" s="35"/>
      <c r="BS16" s="32">
        <v>4</v>
      </c>
      <c r="BT16" s="37"/>
      <c r="BU16" s="335">
        <f t="shared" si="48"/>
        <v>23</v>
      </c>
      <c r="BV16" s="36">
        <v>4</v>
      </c>
      <c r="BW16" s="2"/>
      <c r="BX16" s="1" t="s">
        <v>66</v>
      </c>
      <c r="BY16" s="31">
        <v>4</v>
      </c>
      <c r="BZ16" s="38">
        <v>1375</v>
      </c>
      <c r="CA16" s="43">
        <v>2317</v>
      </c>
      <c r="CB16" s="22">
        <v>347</v>
      </c>
      <c r="CC16" s="38">
        <v>264</v>
      </c>
      <c r="CD16" s="43">
        <v>28</v>
      </c>
      <c r="CE16" s="22">
        <f t="shared" si="37"/>
        <v>4331</v>
      </c>
      <c r="CF16" s="2"/>
      <c r="CG16" s="1" t="s">
        <v>66</v>
      </c>
      <c r="CH16" s="31">
        <v>2</v>
      </c>
      <c r="CI16" s="32"/>
      <c r="CJ16" s="37"/>
      <c r="CK16" s="31"/>
      <c r="CL16" s="32">
        <v>11</v>
      </c>
      <c r="CM16" s="37">
        <v>4</v>
      </c>
      <c r="CN16" s="335">
        <f t="shared" si="38"/>
        <v>15</v>
      </c>
      <c r="CO16" s="2"/>
      <c r="CP16" s="1" t="s">
        <v>66</v>
      </c>
      <c r="CQ16" s="31"/>
      <c r="CR16" s="32"/>
      <c r="CS16" s="37"/>
      <c r="CT16" s="31"/>
      <c r="CU16" s="32"/>
      <c r="CV16" s="37"/>
      <c r="CW16" s="335"/>
      <c r="CX16" s="2"/>
      <c r="CY16" s="1" t="s">
        <v>66</v>
      </c>
      <c r="CZ16" s="31">
        <v>2</v>
      </c>
      <c r="DA16" s="32"/>
      <c r="DB16" s="37"/>
      <c r="DC16" s="31"/>
      <c r="DD16" s="32">
        <v>2</v>
      </c>
      <c r="DE16" s="37">
        <v>3</v>
      </c>
      <c r="DF16" s="335">
        <f t="shared" si="39"/>
        <v>5</v>
      </c>
      <c r="DG16" s="2"/>
      <c r="DH16" s="1" t="s">
        <v>66</v>
      </c>
      <c r="DI16" s="31">
        <v>2</v>
      </c>
      <c r="DJ16" s="32"/>
      <c r="DK16" s="37"/>
      <c r="DL16" s="31"/>
      <c r="DM16" s="32">
        <v>2</v>
      </c>
      <c r="DN16" s="37">
        <v>21</v>
      </c>
      <c r="DO16" s="335">
        <f t="shared" si="40"/>
        <v>23</v>
      </c>
      <c r="DP16" s="2"/>
      <c r="DQ16" s="1" t="s">
        <v>66</v>
      </c>
      <c r="DR16" s="31">
        <v>4</v>
      </c>
      <c r="DS16" s="32">
        <v>1375</v>
      </c>
      <c r="DT16" s="37">
        <v>2317</v>
      </c>
      <c r="DU16" s="31">
        <v>347</v>
      </c>
      <c r="DV16" s="32">
        <v>249</v>
      </c>
      <c r="DW16" s="37"/>
      <c r="DX16" s="335">
        <f t="shared" si="41"/>
        <v>4288</v>
      </c>
      <c r="DY16" s="2"/>
      <c r="DZ16" s="1" t="s">
        <v>66</v>
      </c>
      <c r="EA16" s="31"/>
      <c r="EB16" s="32"/>
      <c r="EC16" s="35"/>
      <c r="ED16" s="32"/>
      <c r="EE16" s="37"/>
      <c r="EF16" s="335"/>
      <c r="EG16" s="2"/>
      <c r="EH16" s="1" t="s">
        <v>66</v>
      </c>
      <c r="EI16" s="31">
        <v>8</v>
      </c>
      <c r="EJ16" s="32">
        <v>76889</v>
      </c>
      <c r="EK16" s="40">
        <v>26932</v>
      </c>
      <c r="EL16" s="335">
        <f t="shared" si="42"/>
        <v>103821</v>
      </c>
      <c r="EM16" s="2"/>
      <c r="EN16" s="1" t="s">
        <v>66</v>
      </c>
      <c r="EO16" s="31"/>
      <c r="EP16" s="32"/>
      <c r="EQ16" s="31"/>
      <c r="ER16" s="36"/>
      <c r="ES16" s="2"/>
      <c r="ET16" s="1" t="s">
        <v>66</v>
      </c>
      <c r="EU16" s="31">
        <v>21</v>
      </c>
      <c r="EV16" s="32">
        <v>66</v>
      </c>
      <c r="EW16" s="248">
        <v>8</v>
      </c>
      <c r="EX16" s="161">
        <v>27</v>
      </c>
      <c r="EY16" s="161"/>
      <c r="EZ16" s="33"/>
      <c r="FA16" s="34"/>
      <c r="FB16" s="33"/>
      <c r="FC16" s="34">
        <v>18</v>
      </c>
      <c r="FD16" s="37">
        <v>15</v>
      </c>
      <c r="FE16" s="343">
        <f t="shared" si="49"/>
        <v>134</v>
      </c>
      <c r="FF16" s="36">
        <v>32</v>
      </c>
      <c r="FG16" s="2"/>
      <c r="FH16" s="1" t="s">
        <v>66</v>
      </c>
      <c r="FI16" s="31"/>
      <c r="FJ16" s="32"/>
      <c r="FK16" s="32"/>
      <c r="FL16" s="33"/>
      <c r="FM16" s="34"/>
      <c r="FN16" s="33"/>
      <c r="FO16" s="34"/>
      <c r="FP16" s="37"/>
      <c r="FQ16" s="335"/>
      <c r="FR16" s="36"/>
      <c r="FS16" s="2"/>
      <c r="FT16" s="1" t="s">
        <v>66</v>
      </c>
      <c r="FU16" s="31">
        <v>1</v>
      </c>
      <c r="FV16" s="32">
        <v>2</v>
      </c>
      <c r="FW16" s="31"/>
      <c r="FX16" s="33"/>
      <c r="FY16" s="335">
        <f t="shared" si="43"/>
        <v>2</v>
      </c>
      <c r="FZ16" s="31"/>
      <c r="GA16" s="9"/>
      <c r="GB16" s="1" t="s">
        <v>66</v>
      </c>
      <c r="GC16" s="31">
        <v>1</v>
      </c>
      <c r="GD16" s="32">
        <v>4</v>
      </c>
      <c r="GE16" s="31">
        <v>2</v>
      </c>
      <c r="GF16" s="33">
        <v>5</v>
      </c>
      <c r="GG16" s="335">
        <f t="shared" si="51"/>
        <v>11</v>
      </c>
      <c r="GH16" s="9"/>
      <c r="GI16" s="1" t="s">
        <v>66</v>
      </c>
      <c r="GJ16" s="31">
        <v>2</v>
      </c>
      <c r="GK16" s="22">
        <v>8</v>
      </c>
      <c r="GL16" s="9"/>
      <c r="GM16" s="1" t="s">
        <v>66</v>
      </c>
      <c r="GN16" s="31"/>
      <c r="GO16" s="32"/>
      <c r="GP16" s="31"/>
      <c r="GQ16" s="335"/>
      <c r="GR16" s="9"/>
      <c r="GS16" s="1" t="s">
        <v>66</v>
      </c>
      <c r="GT16" s="31">
        <v>9</v>
      </c>
      <c r="GU16" s="32">
        <v>188</v>
      </c>
      <c r="GV16" s="31">
        <v>9</v>
      </c>
      <c r="GW16" s="31">
        <v>179</v>
      </c>
      <c r="GX16" s="9"/>
      <c r="GY16" s="1" t="s">
        <v>66</v>
      </c>
      <c r="GZ16" s="31"/>
      <c r="HA16" s="32"/>
      <c r="HB16" s="31"/>
      <c r="HC16" s="33"/>
      <c r="HD16" s="335"/>
      <c r="HE16" s="146"/>
      <c r="HF16" s="1" t="s">
        <v>66</v>
      </c>
      <c r="HG16" s="31">
        <v>4</v>
      </c>
      <c r="HH16" s="32">
        <v>19</v>
      </c>
      <c r="HI16" s="31">
        <v>3</v>
      </c>
      <c r="HJ16" s="33"/>
      <c r="HK16" s="335">
        <f t="shared" si="53"/>
        <v>22</v>
      </c>
      <c r="HM16" s="1" t="s">
        <v>66</v>
      </c>
      <c r="HN16" s="31"/>
      <c r="HO16" s="32"/>
      <c r="HP16" s="31"/>
      <c r="HQ16" s="33"/>
      <c r="HR16" s="335"/>
      <c r="HT16" s="1" t="s">
        <v>66</v>
      </c>
      <c r="HU16" s="31">
        <v>2</v>
      </c>
      <c r="HV16" s="32">
        <v>6</v>
      </c>
      <c r="HW16" s="31">
        <v>2</v>
      </c>
      <c r="HX16" s="33"/>
      <c r="HY16" s="335">
        <f t="shared" si="54"/>
        <v>8</v>
      </c>
      <c r="IA16" s="1" t="s">
        <v>66</v>
      </c>
      <c r="IB16" s="31"/>
      <c r="IC16" s="32"/>
      <c r="ID16" s="31"/>
      <c r="IE16" s="33"/>
      <c r="IF16" s="335"/>
      <c r="IH16" s="1" t="s">
        <v>66</v>
      </c>
      <c r="II16" s="31"/>
      <c r="IJ16" s="32"/>
      <c r="IK16" s="31"/>
      <c r="IL16" s="33"/>
      <c r="IM16" s="335"/>
      <c r="IO16" s="1" t="s">
        <v>66</v>
      </c>
      <c r="IP16" s="31">
        <v>1</v>
      </c>
      <c r="IQ16" s="32">
        <v>1</v>
      </c>
      <c r="IR16" s="31"/>
      <c r="IS16" s="33"/>
      <c r="IT16" s="335">
        <f t="shared" si="56"/>
        <v>1</v>
      </c>
    </row>
    <row r="17" spans="1:254" s="11" customFormat="1" ht="15" customHeight="1">
      <c r="A17" s="1" t="s">
        <v>184</v>
      </c>
      <c r="B17" s="31">
        <v>16</v>
      </c>
      <c r="C17" s="38">
        <v>208</v>
      </c>
      <c r="D17" s="39">
        <v>12</v>
      </c>
      <c r="E17" s="38"/>
      <c r="F17" s="40">
        <v>40</v>
      </c>
      <c r="G17" s="41">
        <v>1</v>
      </c>
      <c r="H17" s="40"/>
      <c r="I17" s="39">
        <v>9</v>
      </c>
      <c r="J17" s="38">
        <v>66</v>
      </c>
      <c r="K17" s="43">
        <v>64</v>
      </c>
      <c r="L17" s="335">
        <f t="shared" si="44"/>
        <v>400</v>
      </c>
      <c r="M17" s="42">
        <v>154</v>
      </c>
      <c r="N17" s="2"/>
      <c r="O17" s="1" t="s">
        <v>184</v>
      </c>
      <c r="P17" s="31">
        <v>16</v>
      </c>
      <c r="Q17" s="32">
        <v>208</v>
      </c>
      <c r="R17" s="33">
        <v>12</v>
      </c>
      <c r="S17" s="32"/>
      <c r="T17" s="34">
        <v>40</v>
      </c>
      <c r="U17" s="35">
        <v>1</v>
      </c>
      <c r="V17" s="32">
        <v>66</v>
      </c>
      <c r="W17" s="37">
        <v>64</v>
      </c>
      <c r="X17" s="335">
        <f t="shared" si="45"/>
        <v>391</v>
      </c>
      <c r="Y17" s="36">
        <v>154</v>
      </c>
      <c r="Z17" s="1" t="s">
        <v>184</v>
      </c>
      <c r="AA17" s="31"/>
      <c r="AB17" s="34"/>
      <c r="AC17" s="33"/>
      <c r="AD17" s="36"/>
      <c r="AE17" s="32"/>
      <c r="AF17" s="35"/>
      <c r="AG17" s="34"/>
      <c r="AH17" s="35"/>
      <c r="AI17" s="338"/>
      <c r="AJ17" s="22"/>
      <c r="AK17" s="1" t="s">
        <v>184</v>
      </c>
      <c r="AL17" s="31">
        <v>1</v>
      </c>
      <c r="AM17" s="32"/>
      <c r="AN17" s="33">
        <v>1</v>
      </c>
      <c r="AO17" s="32">
        <v>3</v>
      </c>
      <c r="AP17" s="34"/>
      <c r="AQ17" s="35">
        <v>6</v>
      </c>
      <c r="AR17" s="335">
        <f>SUM(AM17,AO17:AQ17)</f>
        <v>9</v>
      </c>
      <c r="AS17" s="9"/>
      <c r="AT17" s="1" t="s">
        <v>184</v>
      </c>
      <c r="AU17" s="31"/>
      <c r="AV17" s="32"/>
      <c r="AW17" s="33"/>
      <c r="AX17" s="32"/>
      <c r="AY17" s="34"/>
      <c r="AZ17" s="35"/>
      <c r="BA17" s="342"/>
      <c r="BB17" s="241"/>
      <c r="BC17" s="1" t="s">
        <v>184</v>
      </c>
      <c r="BD17" s="31"/>
      <c r="BE17" s="32"/>
      <c r="BF17" s="33"/>
      <c r="BG17" s="32"/>
      <c r="BH17" s="34"/>
      <c r="BI17" s="35"/>
      <c r="BJ17" s="342"/>
      <c r="BK17" s="2"/>
      <c r="BL17" s="6" t="s">
        <v>184</v>
      </c>
      <c r="BM17" s="31">
        <v>2</v>
      </c>
      <c r="BN17" s="32">
        <v>85</v>
      </c>
      <c r="BO17" s="33">
        <v>5</v>
      </c>
      <c r="BP17" s="32"/>
      <c r="BQ17" s="34"/>
      <c r="BR17" s="35"/>
      <c r="BS17" s="32">
        <v>25</v>
      </c>
      <c r="BT17" s="37"/>
      <c r="BU17" s="335">
        <f t="shared" si="48"/>
        <v>115</v>
      </c>
      <c r="BV17" s="36">
        <v>67</v>
      </c>
      <c r="BW17" s="2"/>
      <c r="BX17" s="1" t="s">
        <v>184</v>
      </c>
      <c r="BY17" s="31">
        <v>10</v>
      </c>
      <c r="BZ17" s="38">
        <v>1621</v>
      </c>
      <c r="CA17" s="43">
        <v>5540</v>
      </c>
      <c r="CB17" s="22">
        <v>300</v>
      </c>
      <c r="CC17" s="38">
        <v>412</v>
      </c>
      <c r="CD17" s="43">
        <v>56</v>
      </c>
      <c r="CE17" s="22">
        <f t="shared" si="37"/>
        <v>7929</v>
      </c>
      <c r="CF17" s="2"/>
      <c r="CG17" s="1" t="s">
        <v>184</v>
      </c>
      <c r="CH17" s="31">
        <v>4</v>
      </c>
      <c r="CI17" s="32">
        <v>265</v>
      </c>
      <c r="CJ17" s="37">
        <v>490</v>
      </c>
      <c r="CK17" s="31">
        <v>7</v>
      </c>
      <c r="CL17" s="32">
        <v>82</v>
      </c>
      <c r="CM17" s="37">
        <v>6</v>
      </c>
      <c r="CN17" s="335">
        <f t="shared" si="38"/>
        <v>850</v>
      </c>
      <c r="CO17" s="2"/>
      <c r="CP17" s="1" t="s">
        <v>184</v>
      </c>
      <c r="CQ17" s="31"/>
      <c r="CR17" s="32"/>
      <c r="CS17" s="37"/>
      <c r="CT17" s="31"/>
      <c r="CU17" s="32"/>
      <c r="CV17" s="37"/>
      <c r="CW17" s="335"/>
      <c r="CX17" s="2"/>
      <c r="CY17" s="1" t="s">
        <v>184</v>
      </c>
      <c r="CZ17" s="31">
        <v>3</v>
      </c>
      <c r="DA17" s="32">
        <v>90</v>
      </c>
      <c r="DB17" s="37">
        <v>229</v>
      </c>
      <c r="DC17" s="31">
        <v>6</v>
      </c>
      <c r="DD17" s="32">
        <v>95</v>
      </c>
      <c r="DE17" s="37">
        <v>9</v>
      </c>
      <c r="DF17" s="335">
        <f t="shared" si="39"/>
        <v>429</v>
      </c>
      <c r="DG17" s="2"/>
      <c r="DH17" s="1" t="s">
        <v>184</v>
      </c>
      <c r="DI17" s="31">
        <v>3</v>
      </c>
      <c r="DJ17" s="32">
        <v>13</v>
      </c>
      <c r="DK17" s="37">
        <v>32</v>
      </c>
      <c r="DL17" s="31"/>
      <c r="DM17" s="32">
        <v>19</v>
      </c>
      <c r="DN17" s="37">
        <v>37</v>
      </c>
      <c r="DO17" s="335">
        <f t="shared" si="40"/>
        <v>101</v>
      </c>
      <c r="DP17" s="2"/>
      <c r="DQ17" s="1" t="s">
        <v>184</v>
      </c>
      <c r="DR17" s="31">
        <v>8</v>
      </c>
      <c r="DS17" s="32">
        <v>1253</v>
      </c>
      <c r="DT17" s="37">
        <v>4789</v>
      </c>
      <c r="DU17" s="31">
        <v>287</v>
      </c>
      <c r="DV17" s="32">
        <v>216</v>
      </c>
      <c r="DW17" s="37">
        <v>4</v>
      </c>
      <c r="DX17" s="335">
        <f t="shared" si="41"/>
        <v>6549</v>
      </c>
      <c r="DY17" s="2"/>
      <c r="DZ17" s="1" t="s">
        <v>184</v>
      </c>
      <c r="EA17" s="31">
        <v>1</v>
      </c>
      <c r="EB17" s="32"/>
      <c r="EC17" s="35">
        <v>1</v>
      </c>
      <c r="ED17" s="32">
        <v>11</v>
      </c>
      <c r="EE17" s="37">
        <v>14</v>
      </c>
      <c r="EF17" s="335">
        <f>SUM(EB17:EE17)</f>
        <v>26</v>
      </c>
      <c r="EG17" s="2"/>
      <c r="EH17" s="1" t="s">
        <v>184</v>
      </c>
      <c r="EI17" s="31">
        <v>6</v>
      </c>
      <c r="EJ17" s="32">
        <v>50078</v>
      </c>
      <c r="EK17" s="40">
        <v>20000</v>
      </c>
      <c r="EL17" s="335">
        <f t="shared" si="42"/>
        <v>70078</v>
      </c>
      <c r="EM17" s="2"/>
      <c r="EN17" s="1" t="s">
        <v>184</v>
      </c>
      <c r="EO17" s="31"/>
      <c r="EP17" s="32"/>
      <c r="EQ17" s="31"/>
      <c r="ER17" s="36"/>
      <c r="ES17" s="2"/>
      <c r="ET17" s="1" t="s">
        <v>184</v>
      </c>
      <c r="EU17" s="31">
        <v>22</v>
      </c>
      <c r="EV17" s="32">
        <v>101</v>
      </c>
      <c r="EW17" s="248">
        <v>10</v>
      </c>
      <c r="EX17" s="161">
        <v>54</v>
      </c>
      <c r="EY17" s="161">
        <v>7</v>
      </c>
      <c r="EZ17" s="33">
        <v>18</v>
      </c>
      <c r="FA17" s="34"/>
      <c r="FB17" s="33"/>
      <c r="FC17" s="34">
        <v>35</v>
      </c>
      <c r="FD17" s="37">
        <v>35</v>
      </c>
      <c r="FE17" s="343">
        <f t="shared" si="49"/>
        <v>260</v>
      </c>
      <c r="FF17" s="36">
        <v>132</v>
      </c>
      <c r="FG17" s="2"/>
      <c r="FH17" s="1" t="s">
        <v>67</v>
      </c>
      <c r="FI17" s="31"/>
      <c r="FJ17" s="32"/>
      <c r="FK17" s="32"/>
      <c r="FL17" s="33"/>
      <c r="FM17" s="34"/>
      <c r="FN17" s="33"/>
      <c r="FO17" s="34"/>
      <c r="FP17" s="37"/>
      <c r="FQ17" s="335"/>
      <c r="FR17" s="36"/>
      <c r="FS17" s="2"/>
      <c r="FT17" s="1" t="s">
        <v>67</v>
      </c>
      <c r="FU17" s="31">
        <v>2</v>
      </c>
      <c r="FV17" s="32">
        <v>13</v>
      </c>
      <c r="FW17" s="31"/>
      <c r="FX17" s="33"/>
      <c r="FY17" s="335">
        <f t="shared" si="43"/>
        <v>13</v>
      </c>
      <c r="FZ17" s="31"/>
      <c r="GA17" s="9"/>
      <c r="GB17" s="1" t="s">
        <v>67</v>
      </c>
      <c r="GC17" s="31"/>
      <c r="GD17" s="32"/>
      <c r="GE17" s="31"/>
      <c r="GF17" s="33"/>
      <c r="GG17" s="335"/>
      <c r="GH17" s="9"/>
      <c r="GI17" s="1" t="s">
        <v>67</v>
      </c>
      <c r="GJ17" s="31">
        <v>1</v>
      </c>
      <c r="GK17" s="22">
        <v>3</v>
      </c>
      <c r="GL17" s="9"/>
      <c r="GM17" s="1" t="s">
        <v>67</v>
      </c>
      <c r="GN17" s="31">
        <v>1</v>
      </c>
      <c r="GO17" s="32">
        <v>3</v>
      </c>
      <c r="GP17" s="31">
        <v>5</v>
      </c>
      <c r="GQ17" s="335">
        <f t="shared" si="59"/>
        <v>8</v>
      </c>
      <c r="GR17" s="9"/>
      <c r="GS17" s="1" t="s">
        <v>67</v>
      </c>
      <c r="GT17" s="31">
        <v>10</v>
      </c>
      <c r="GU17" s="32">
        <v>288</v>
      </c>
      <c r="GV17" s="31">
        <v>10</v>
      </c>
      <c r="GW17" s="31">
        <v>300</v>
      </c>
      <c r="GX17" s="9"/>
      <c r="GY17" s="1" t="s">
        <v>67</v>
      </c>
      <c r="GZ17" s="31"/>
      <c r="HA17" s="32"/>
      <c r="HB17" s="31"/>
      <c r="HC17" s="33"/>
      <c r="HD17" s="335"/>
      <c r="HE17" s="146"/>
      <c r="HF17" s="1" t="s">
        <v>67</v>
      </c>
      <c r="HG17" s="31"/>
      <c r="HH17" s="32"/>
      <c r="HI17" s="31"/>
      <c r="HJ17" s="33"/>
      <c r="HK17" s="335"/>
      <c r="HM17" s="1" t="s">
        <v>67</v>
      </c>
      <c r="HN17" s="31"/>
      <c r="HO17" s="32"/>
      <c r="HP17" s="31"/>
      <c r="HQ17" s="33"/>
      <c r="HR17" s="335"/>
      <c r="HT17" s="1" t="s">
        <v>67</v>
      </c>
      <c r="HU17" s="31"/>
      <c r="HV17" s="32"/>
      <c r="HW17" s="31"/>
      <c r="HX17" s="33"/>
      <c r="HY17" s="335"/>
      <c r="IA17" s="1" t="s">
        <v>67</v>
      </c>
      <c r="IB17" s="31"/>
      <c r="IC17" s="32"/>
      <c r="ID17" s="31"/>
      <c r="IE17" s="33"/>
      <c r="IF17" s="335"/>
      <c r="IH17" s="1" t="s">
        <v>67</v>
      </c>
      <c r="II17" s="31"/>
      <c r="IJ17" s="32"/>
      <c r="IK17" s="31"/>
      <c r="IL17" s="33"/>
      <c r="IM17" s="335"/>
      <c r="IO17" s="1" t="s">
        <v>67</v>
      </c>
      <c r="IP17" s="31">
        <v>1</v>
      </c>
      <c r="IQ17" s="32">
        <v>8</v>
      </c>
      <c r="IR17" s="31">
        <v>3</v>
      </c>
      <c r="IS17" s="33"/>
      <c r="IT17" s="335">
        <f t="shared" si="56"/>
        <v>11</v>
      </c>
    </row>
    <row r="18" spans="1:254" s="11" customFormat="1" ht="15" customHeight="1">
      <c r="A18" s="1" t="s">
        <v>185</v>
      </c>
      <c r="B18" s="31">
        <v>137</v>
      </c>
      <c r="C18" s="38">
        <v>2433</v>
      </c>
      <c r="D18" s="39"/>
      <c r="E18" s="38"/>
      <c r="F18" s="40">
        <v>189</v>
      </c>
      <c r="G18" s="41">
        <v>8</v>
      </c>
      <c r="H18" s="40">
        <v>39</v>
      </c>
      <c r="I18" s="39">
        <v>89</v>
      </c>
      <c r="J18" s="38">
        <v>806</v>
      </c>
      <c r="K18" s="43">
        <v>839</v>
      </c>
      <c r="L18" s="335">
        <f t="shared" si="44"/>
        <v>4403</v>
      </c>
      <c r="M18" s="42">
        <v>1985</v>
      </c>
      <c r="N18" s="2"/>
      <c r="O18" s="1" t="s">
        <v>185</v>
      </c>
      <c r="P18" s="31">
        <v>134</v>
      </c>
      <c r="Q18" s="32">
        <v>2431</v>
      </c>
      <c r="R18" s="33"/>
      <c r="S18" s="32"/>
      <c r="T18" s="34">
        <v>189</v>
      </c>
      <c r="U18" s="35">
        <v>5</v>
      </c>
      <c r="V18" s="32">
        <v>806</v>
      </c>
      <c r="W18" s="37">
        <v>839</v>
      </c>
      <c r="X18" s="335">
        <f t="shared" si="45"/>
        <v>4270</v>
      </c>
      <c r="Y18" s="36">
        <v>1985</v>
      </c>
      <c r="Z18" s="1" t="s">
        <v>185</v>
      </c>
      <c r="AA18" s="31">
        <v>1</v>
      </c>
      <c r="AB18" s="34">
        <v>2</v>
      </c>
      <c r="AC18" s="33"/>
      <c r="AD18" s="36"/>
      <c r="AE18" s="32"/>
      <c r="AF18" s="35">
        <v>3</v>
      </c>
      <c r="AG18" s="34"/>
      <c r="AH18" s="35"/>
      <c r="AI18" s="339">
        <f t="shared" si="46"/>
        <v>5</v>
      </c>
      <c r="AJ18" s="22"/>
      <c r="AK18" s="1" t="s">
        <v>185</v>
      </c>
      <c r="AL18" s="31">
        <v>12</v>
      </c>
      <c r="AM18" s="32">
        <v>36</v>
      </c>
      <c r="AN18" s="33">
        <v>36</v>
      </c>
      <c r="AO18" s="32">
        <v>12</v>
      </c>
      <c r="AP18" s="34">
        <v>3</v>
      </c>
      <c r="AQ18" s="35">
        <v>77</v>
      </c>
      <c r="AR18" s="335">
        <f>SUM(AM18,AO18:AQ18)</f>
        <v>128</v>
      </c>
      <c r="AS18" s="9"/>
      <c r="AT18" s="1" t="s">
        <v>185</v>
      </c>
      <c r="AU18" s="31"/>
      <c r="AV18" s="32"/>
      <c r="AW18" s="33"/>
      <c r="AX18" s="32"/>
      <c r="AY18" s="34"/>
      <c r="AZ18" s="35"/>
      <c r="BA18" s="342"/>
      <c r="BB18" s="241"/>
      <c r="BC18" s="1" t="s">
        <v>185</v>
      </c>
      <c r="BD18" s="31"/>
      <c r="BE18" s="32"/>
      <c r="BF18" s="33"/>
      <c r="BG18" s="32"/>
      <c r="BH18" s="34"/>
      <c r="BI18" s="35"/>
      <c r="BJ18" s="342"/>
      <c r="BK18" s="2"/>
      <c r="BL18" s="6" t="s">
        <v>185</v>
      </c>
      <c r="BM18" s="31">
        <v>1</v>
      </c>
      <c r="BN18" s="32">
        <v>21</v>
      </c>
      <c r="BO18" s="33"/>
      <c r="BP18" s="32"/>
      <c r="BQ18" s="34">
        <v>1</v>
      </c>
      <c r="BR18" s="35"/>
      <c r="BS18" s="32">
        <v>5</v>
      </c>
      <c r="BT18" s="37">
        <v>5</v>
      </c>
      <c r="BU18" s="335">
        <f t="shared" si="48"/>
        <v>32</v>
      </c>
      <c r="BV18" s="36">
        <v>14</v>
      </c>
      <c r="BW18" s="2"/>
      <c r="BX18" s="1" t="s">
        <v>185</v>
      </c>
      <c r="BY18" s="31">
        <v>3</v>
      </c>
      <c r="BZ18" s="38"/>
      <c r="CA18" s="43">
        <v>3</v>
      </c>
      <c r="CB18" s="22"/>
      <c r="CC18" s="38"/>
      <c r="CD18" s="43"/>
      <c r="CE18" s="22">
        <f t="shared" si="37"/>
        <v>3</v>
      </c>
      <c r="CF18" s="2"/>
      <c r="CG18" s="1" t="s">
        <v>185</v>
      </c>
      <c r="CH18" s="31"/>
      <c r="CI18" s="32"/>
      <c r="CJ18" s="37"/>
      <c r="CK18" s="31"/>
      <c r="CL18" s="32"/>
      <c r="CM18" s="37"/>
      <c r="CN18" s="335"/>
      <c r="CO18" s="2"/>
      <c r="CP18" s="1" t="s">
        <v>185</v>
      </c>
      <c r="CQ18" s="31"/>
      <c r="CR18" s="32"/>
      <c r="CS18" s="37"/>
      <c r="CT18" s="31"/>
      <c r="CU18" s="32"/>
      <c r="CV18" s="37"/>
      <c r="CW18" s="335"/>
      <c r="CX18" s="2"/>
      <c r="CY18" s="1" t="s">
        <v>185</v>
      </c>
      <c r="CZ18" s="31"/>
      <c r="DA18" s="32"/>
      <c r="DB18" s="37"/>
      <c r="DC18" s="31"/>
      <c r="DD18" s="32"/>
      <c r="DE18" s="37"/>
      <c r="DF18" s="335"/>
      <c r="DG18" s="2"/>
      <c r="DH18" s="1" t="s">
        <v>185</v>
      </c>
      <c r="DI18" s="31"/>
      <c r="DJ18" s="32"/>
      <c r="DK18" s="37"/>
      <c r="DL18" s="31"/>
      <c r="DM18" s="32"/>
      <c r="DN18" s="37"/>
      <c r="DO18" s="335"/>
      <c r="DP18" s="2"/>
      <c r="DQ18" s="1" t="s">
        <v>185</v>
      </c>
      <c r="DR18" s="31">
        <v>3</v>
      </c>
      <c r="DS18" s="32"/>
      <c r="DT18" s="37">
        <v>3</v>
      </c>
      <c r="DU18" s="31"/>
      <c r="DV18" s="32"/>
      <c r="DW18" s="37"/>
      <c r="DX18" s="335">
        <f t="shared" si="41"/>
        <v>3</v>
      </c>
      <c r="DY18" s="2"/>
      <c r="DZ18" s="1" t="s">
        <v>185</v>
      </c>
      <c r="EA18" s="31"/>
      <c r="EB18" s="32"/>
      <c r="EC18" s="35"/>
      <c r="ED18" s="32"/>
      <c r="EE18" s="37"/>
      <c r="EF18" s="335"/>
      <c r="EG18" s="2"/>
      <c r="EH18" s="1" t="s">
        <v>185</v>
      </c>
      <c r="EI18" s="31">
        <v>2</v>
      </c>
      <c r="EJ18" s="32">
        <v>50</v>
      </c>
      <c r="EK18" s="40"/>
      <c r="EL18" s="335">
        <f t="shared" si="42"/>
        <v>50</v>
      </c>
      <c r="EM18" s="2"/>
      <c r="EN18" s="1" t="s">
        <v>185</v>
      </c>
      <c r="EO18" s="31"/>
      <c r="EP18" s="32"/>
      <c r="EQ18" s="31"/>
      <c r="ER18" s="36"/>
      <c r="ES18" s="2"/>
      <c r="ET18" s="1" t="s">
        <v>185</v>
      </c>
      <c r="EU18" s="31">
        <v>39</v>
      </c>
      <c r="EV18" s="32">
        <v>156</v>
      </c>
      <c r="EW18" s="248">
        <v>5</v>
      </c>
      <c r="EX18" s="161">
        <v>12</v>
      </c>
      <c r="EY18" s="161">
        <v>29</v>
      </c>
      <c r="EZ18" s="33">
        <v>27</v>
      </c>
      <c r="FA18" s="34">
        <v>4</v>
      </c>
      <c r="FB18" s="33">
        <v>4</v>
      </c>
      <c r="FC18" s="34">
        <v>7</v>
      </c>
      <c r="FD18" s="37">
        <v>6</v>
      </c>
      <c r="FE18" s="343">
        <f t="shared" si="49"/>
        <v>250</v>
      </c>
      <c r="FF18" s="36">
        <v>105</v>
      </c>
      <c r="FG18" s="2"/>
      <c r="FH18" s="1" t="s">
        <v>68</v>
      </c>
      <c r="FI18" s="31"/>
      <c r="FJ18" s="32"/>
      <c r="FK18" s="32"/>
      <c r="FL18" s="33"/>
      <c r="FM18" s="34"/>
      <c r="FN18" s="33"/>
      <c r="FO18" s="34"/>
      <c r="FP18" s="37"/>
      <c r="FQ18" s="335"/>
      <c r="FR18" s="36"/>
      <c r="FS18" s="2"/>
      <c r="FT18" s="1" t="s">
        <v>68</v>
      </c>
      <c r="FU18" s="31">
        <v>8</v>
      </c>
      <c r="FV18" s="32">
        <v>17</v>
      </c>
      <c r="FW18" s="31">
        <v>7</v>
      </c>
      <c r="FX18" s="33"/>
      <c r="FY18" s="335">
        <f t="shared" si="43"/>
        <v>24</v>
      </c>
      <c r="FZ18" s="31"/>
      <c r="GA18" s="9"/>
      <c r="GB18" s="1" t="s">
        <v>68</v>
      </c>
      <c r="GC18" s="31"/>
      <c r="GD18" s="32"/>
      <c r="GE18" s="31"/>
      <c r="GF18" s="33"/>
      <c r="GG18" s="335"/>
      <c r="GH18" s="9"/>
      <c r="GI18" s="1" t="s">
        <v>68</v>
      </c>
      <c r="GJ18" s="31">
        <v>1</v>
      </c>
      <c r="GK18" s="22">
        <v>3</v>
      </c>
      <c r="GL18" s="9"/>
      <c r="GM18" s="1" t="s">
        <v>68</v>
      </c>
      <c r="GN18" s="31"/>
      <c r="GO18" s="32"/>
      <c r="GP18" s="31"/>
      <c r="GQ18" s="335"/>
      <c r="GR18" s="9"/>
      <c r="GS18" s="1" t="s">
        <v>68</v>
      </c>
      <c r="GT18" s="31">
        <v>34</v>
      </c>
      <c r="GU18" s="32">
        <v>278</v>
      </c>
      <c r="GV18" s="31">
        <v>34</v>
      </c>
      <c r="GW18" s="31">
        <v>201</v>
      </c>
      <c r="GX18" s="9"/>
      <c r="GY18" s="1" t="s">
        <v>68</v>
      </c>
      <c r="GZ18" s="31"/>
      <c r="HA18" s="32"/>
      <c r="HB18" s="31"/>
      <c r="HC18" s="33"/>
      <c r="HD18" s="335"/>
      <c r="HE18" s="146"/>
      <c r="HF18" s="1" t="s">
        <v>68</v>
      </c>
      <c r="HG18" s="31"/>
      <c r="HH18" s="32"/>
      <c r="HI18" s="31"/>
      <c r="HJ18" s="33"/>
      <c r="HK18" s="335"/>
      <c r="HM18" s="1" t="s">
        <v>68</v>
      </c>
      <c r="HN18" s="31"/>
      <c r="HO18" s="32"/>
      <c r="HP18" s="31"/>
      <c r="HQ18" s="33"/>
      <c r="HR18" s="335"/>
      <c r="HT18" s="1" t="s">
        <v>68</v>
      </c>
      <c r="HU18" s="31"/>
      <c r="HV18" s="32"/>
      <c r="HW18" s="31"/>
      <c r="HX18" s="33"/>
      <c r="HY18" s="335"/>
      <c r="IA18" s="1" t="s">
        <v>68</v>
      </c>
      <c r="IB18" s="31"/>
      <c r="IC18" s="32"/>
      <c r="ID18" s="31"/>
      <c r="IE18" s="33"/>
      <c r="IF18" s="335"/>
      <c r="IH18" s="1" t="s">
        <v>68</v>
      </c>
      <c r="II18" s="31"/>
      <c r="IJ18" s="32"/>
      <c r="IK18" s="31"/>
      <c r="IL18" s="33"/>
      <c r="IM18" s="335"/>
      <c r="IO18" s="1" t="s">
        <v>68</v>
      </c>
      <c r="IP18" s="31"/>
      <c r="IQ18" s="32"/>
      <c r="IR18" s="31"/>
      <c r="IS18" s="33"/>
      <c r="IT18" s="335"/>
    </row>
    <row r="19" spans="1:254" s="11" customFormat="1" ht="15" customHeight="1">
      <c r="A19" s="1" t="s">
        <v>69</v>
      </c>
      <c r="B19" s="31">
        <v>15</v>
      </c>
      <c r="C19" s="38">
        <v>200</v>
      </c>
      <c r="D19" s="39">
        <v>25</v>
      </c>
      <c r="E19" s="38"/>
      <c r="F19" s="40">
        <v>8</v>
      </c>
      <c r="G19" s="41"/>
      <c r="H19" s="40">
        <v>4</v>
      </c>
      <c r="I19" s="39">
        <v>1</v>
      </c>
      <c r="J19" s="38">
        <v>69</v>
      </c>
      <c r="K19" s="43">
        <v>53</v>
      </c>
      <c r="L19" s="335">
        <f t="shared" si="44"/>
        <v>360</v>
      </c>
      <c r="M19" s="42">
        <v>147</v>
      </c>
      <c r="N19" s="2"/>
      <c r="O19" s="1" t="s">
        <v>69</v>
      </c>
      <c r="P19" s="31">
        <v>15</v>
      </c>
      <c r="Q19" s="32">
        <v>200</v>
      </c>
      <c r="R19" s="33">
        <v>25</v>
      </c>
      <c r="S19" s="32"/>
      <c r="T19" s="34">
        <v>8</v>
      </c>
      <c r="U19" s="35"/>
      <c r="V19" s="32">
        <v>69</v>
      </c>
      <c r="W19" s="37">
        <v>53</v>
      </c>
      <c r="X19" s="335">
        <f t="shared" si="45"/>
        <v>355</v>
      </c>
      <c r="Y19" s="36">
        <v>147</v>
      </c>
      <c r="Z19" s="1" t="s">
        <v>69</v>
      </c>
      <c r="AA19" s="31"/>
      <c r="AB19" s="34"/>
      <c r="AC19" s="33"/>
      <c r="AD19" s="36"/>
      <c r="AE19" s="32"/>
      <c r="AF19" s="35"/>
      <c r="AG19" s="34"/>
      <c r="AH19" s="35"/>
      <c r="AI19" s="338"/>
      <c r="AJ19" s="22"/>
      <c r="AK19" s="1" t="s">
        <v>69</v>
      </c>
      <c r="AL19" s="31">
        <v>4</v>
      </c>
      <c r="AM19" s="32">
        <v>4</v>
      </c>
      <c r="AN19" s="33"/>
      <c r="AO19" s="32">
        <v>1</v>
      </c>
      <c r="AP19" s="34"/>
      <c r="AQ19" s="35"/>
      <c r="AR19" s="335">
        <f t="shared" si="34"/>
        <v>5</v>
      </c>
      <c r="AS19" s="9"/>
      <c r="AT19" s="1" t="s">
        <v>69</v>
      </c>
      <c r="AU19" s="31"/>
      <c r="AV19" s="32"/>
      <c r="AW19" s="33"/>
      <c r="AX19" s="32"/>
      <c r="AY19" s="34"/>
      <c r="AZ19" s="35"/>
      <c r="BA19" s="342"/>
      <c r="BB19" s="241"/>
      <c r="BC19" s="1" t="s">
        <v>69</v>
      </c>
      <c r="BD19" s="31"/>
      <c r="BE19" s="32"/>
      <c r="BF19" s="33"/>
      <c r="BG19" s="32"/>
      <c r="BH19" s="34"/>
      <c r="BI19" s="35"/>
      <c r="BJ19" s="342"/>
      <c r="BK19" s="2"/>
      <c r="BL19" s="6" t="s">
        <v>69</v>
      </c>
      <c r="BM19" s="31"/>
      <c r="BN19" s="32"/>
      <c r="BO19" s="33"/>
      <c r="BP19" s="32"/>
      <c r="BQ19" s="34"/>
      <c r="BR19" s="35"/>
      <c r="BS19" s="32"/>
      <c r="BT19" s="37"/>
      <c r="BU19" s="335"/>
      <c r="BV19" s="268"/>
      <c r="BW19" s="2"/>
      <c r="BX19" s="1" t="s">
        <v>69</v>
      </c>
      <c r="BY19" s="31"/>
      <c r="BZ19" s="38"/>
      <c r="CA19" s="43"/>
      <c r="CB19" s="22"/>
      <c r="CC19" s="38"/>
      <c r="CD19" s="43"/>
      <c r="CE19" s="22"/>
      <c r="CF19" s="2"/>
      <c r="CG19" s="1" t="s">
        <v>69</v>
      </c>
      <c r="CH19" s="31"/>
      <c r="CI19" s="32"/>
      <c r="CJ19" s="37"/>
      <c r="CK19" s="31"/>
      <c r="CL19" s="32"/>
      <c r="CM19" s="37"/>
      <c r="CN19" s="335"/>
      <c r="CO19" s="2"/>
      <c r="CP19" s="1" t="s">
        <v>69</v>
      </c>
      <c r="CQ19" s="31"/>
      <c r="CR19" s="32"/>
      <c r="CS19" s="37"/>
      <c r="CT19" s="31"/>
      <c r="CU19" s="32"/>
      <c r="CV19" s="37"/>
      <c r="CW19" s="335"/>
      <c r="CX19" s="2"/>
      <c r="CY19" s="1" t="s">
        <v>69</v>
      </c>
      <c r="CZ19" s="31"/>
      <c r="DA19" s="32"/>
      <c r="DB19" s="37"/>
      <c r="DC19" s="31"/>
      <c r="DD19" s="32"/>
      <c r="DE19" s="37"/>
      <c r="DF19" s="335"/>
      <c r="DG19" s="2"/>
      <c r="DH19" s="1" t="s">
        <v>69</v>
      </c>
      <c r="DI19" s="31"/>
      <c r="DJ19" s="32"/>
      <c r="DK19" s="37"/>
      <c r="DL19" s="31"/>
      <c r="DM19" s="32"/>
      <c r="DN19" s="37"/>
      <c r="DO19" s="335"/>
      <c r="DP19" s="2"/>
      <c r="DQ19" s="1" t="s">
        <v>69</v>
      </c>
      <c r="DR19" s="31"/>
      <c r="DS19" s="32"/>
      <c r="DT19" s="37"/>
      <c r="DU19" s="31"/>
      <c r="DV19" s="32"/>
      <c r="DW19" s="37"/>
      <c r="DX19" s="335"/>
      <c r="DY19" s="2"/>
      <c r="DZ19" s="1" t="s">
        <v>69</v>
      </c>
      <c r="EA19" s="31"/>
      <c r="EB19" s="32"/>
      <c r="EC19" s="35"/>
      <c r="ED19" s="32"/>
      <c r="EE19" s="37"/>
      <c r="EF19" s="335"/>
      <c r="EG19" s="2"/>
      <c r="EH19" s="1" t="s">
        <v>69</v>
      </c>
      <c r="EI19" s="31">
        <v>2</v>
      </c>
      <c r="EJ19" s="32">
        <v>25</v>
      </c>
      <c r="EK19" s="40"/>
      <c r="EL19" s="335">
        <f t="shared" si="42"/>
        <v>25</v>
      </c>
      <c r="EM19" s="2"/>
      <c r="EN19" s="1" t="s">
        <v>69</v>
      </c>
      <c r="EO19" s="31"/>
      <c r="EP19" s="32"/>
      <c r="EQ19" s="31"/>
      <c r="ER19" s="36"/>
      <c r="ES19" s="2"/>
      <c r="ET19" s="1" t="s">
        <v>69</v>
      </c>
      <c r="EU19" s="31">
        <v>26</v>
      </c>
      <c r="EV19" s="32">
        <v>74</v>
      </c>
      <c r="EW19" s="248">
        <v>13</v>
      </c>
      <c r="EX19" s="161">
        <v>71</v>
      </c>
      <c r="EY19" s="161">
        <v>18</v>
      </c>
      <c r="EZ19" s="33">
        <v>3</v>
      </c>
      <c r="FA19" s="34"/>
      <c r="FB19" s="33"/>
      <c r="FC19" s="34">
        <v>29</v>
      </c>
      <c r="FD19" s="37">
        <v>23</v>
      </c>
      <c r="FE19" s="343">
        <f t="shared" si="49"/>
        <v>231</v>
      </c>
      <c r="FF19" s="36"/>
      <c r="FG19" s="2"/>
      <c r="FH19" s="1" t="s">
        <v>69</v>
      </c>
      <c r="FI19" s="31"/>
      <c r="FJ19" s="32"/>
      <c r="FK19" s="32"/>
      <c r="FL19" s="33"/>
      <c r="FM19" s="34"/>
      <c r="FN19" s="33"/>
      <c r="FO19" s="359" t="s">
        <v>264</v>
      </c>
      <c r="FP19" s="37"/>
      <c r="FQ19" s="335"/>
      <c r="FR19" s="36"/>
      <c r="FS19" s="2"/>
      <c r="FT19" s="1" t="s">
        <v>69</v>
      </c>
      <c r="FU19" s="31"/>
      <c r="FV19" s="32"/>
      <c r="FW19" s="31"/>
      <c r="FX19" s="33"/>
      <c r="FY19" s="335">
        <f t="shared" si="43"/>
        <v>0</v>
      </c>
      <c r="FZ19" s="31"/>
      <c r="GA19" s="9"/>
      <c r="GB19" s="1" t="s">
        <v>69</v>
      </c>
      <c r="GC19" s="31"/>
      <c r="GD19" s="32"/>
      <c r="GE19" s="31"/>
      <c r="GF19" s="33"/>
      <c r="GG19" s="335"/>
      <c r="GH19" s="9"/>
      <c r="GI19" s="1" t="s">
        <v>69</v>
      </c>
      <c r="GJ19" s="31"/>
      <c r="GK19" s="22"/>
      <c r="GL19" s="9"/>
      <c r="GM19" s="1" t="s">
        <v>69</v>
      </c>
      <c r="GN19" s="31"/>
      <c r="GO19" s="32"/>
      <c r="GP19" s="31"/>
      <c r="GQ19" s="335"/>
      <c r="GR19" s="9"/>
      <c r="GS19" s="1" t="s">
        <v>69</v>
      </c>
      <c r="GT19" s="31">
        <v>4</v>
      </c>
      <c r="GU19" s="32">
        <v>28</v>
      </c>
      <c r="GV19" s="31">
        <v>4</v>
      </c>
      <c r="GW19" s="31">
        <v>20</v>
      </c>
      <c r="GX19" s="9"/>
      <c r="GY19" s="1" t="s">
        <v>69</v>
      </c>
      <c r="GZ19" s="31"/>
      <c r="HA19" s="32"/>
      <c r="HB19" s="31"/>
      <c r="HC19" s="33"/>
      <c r="HD19" s="335"/>
      <c r="HE19" s="146"/>
      <c r="HF19" s="1" t="s">
        <v>69</v>
      </c>
      <c r="HG19" s="31">
        <v>1</v>
      </c>
      <c r="HH19" s="32">
        <v>19</v>
      </c>
      <c r="HI19" s="31">
        <v>23</v>
      </c>
      <c r="HJ19" s="33"/>
      <c r="HK19" s="335">
        <f t="shared" si="53"/>
        <v>42</v>
      </c>
      <c r="HM19" s="1" t="s">
        <v>69</v>
      </c>
      <c r="HN19" s="31"/>
      <c r="HO19" s="32"/>
      <c r="HP19" s="31"/>
      <c r="HQ19" s="33"/>
      <c r="HR19" s="335"/>
      <c r="HT19" s="1" t="s">
        <v>69</v>
      </c>
      <c r="HU19" s="31"/>
      <c r="HV19" s="32"/>
      <c r="HW19" s="31"/>
      <c r="HX19" s="33"/>
      <c r="HY19" s="335"/>
      <c r="IA19" s="1" t="s">
        <v>69</v>
      </c>
      <c r="IB19" s="31"/>
      <c r="IC19" s="32"/>
      <c r="ID19" s="31"/>
      <c r="IE19" s="33"/>
      <c r="IF19" s="335"/>
      <c r="IH19" s="1" t="s">
        <v>69</v>
      </c>
      <c r="II19" s="31"/>
      <c r="IJ19" s="32"/>
      <c r="IK19" s="31"/>
      <c r="IL19" s="33"/>
      <c r="IM19" s="335"/>
      <c r="IO19" s="1" t="s">
        <v>69</v>
      </c>
      <c r="IP19" s="31"/>
      <c r="IQ19" s="32"/>
      <c r="IR19" s="31"/>
      <c r="IS19" s="33"/>
      <c r="IT19" s="335"/>
    </row>
    <row r="20" spans="1:254" s="11" customFormat="1" ht="15" customHeight="1">
      <c r="A20" s="12" t="s">
        <v>70</v>
      </c>
      <c r="B20" s="44">
        <v>7</v>
      </c>
      <c r="C20" s="51">
        <v>145</v>
      </c>
      <c r="D20" s="52">
        <v>7</v>
      </c>
      <c r="E20" s="51"/>
      <c r="F20" s="53">
        <v>2</v>
      </c>
      <c r="G20" s="54"/>
      <c r="H20" s="53"/>
      <c r="I20" s="52"/>
      <c r="J20" s="51">
        <v>44</v>
      </c>
      <c r="K20" s="56">
        <v>68</v>
      </c>
      <c r="L20" s="335">
        <f>SUM(C20:K20)</f>
        <v>266</v>
      </c>
      <c r="M20" s="42">
        <v>125</v>
      </c>
      <c r="N20" s="2"/>
      <c r="O20" s="12" t="s">
        <v>70</v>
      </c>
      <c r="P20" s="44">
        <v>7</v>
      </c>
      <c r="Q20" s="45">
        <v>145</v>
      </c>
      <c r="R20" s="46">
        <v>7</v>
      </c>
      <c r="S20" s="45"/>
      <c r="T20" s="47">
        <v>2</v>
      </c>
      <c r="U20" s="48"/>
      <c r="V20" s="45">
        <v>44</v>
      </c>
      <c r="W20" s="50">
        <v>68</v>
      </c>
      <c r="X20" s="335">
        <f t="shared" si="45"/>
        <v>266</v>
      </c>
      <c r="Y20" s="49">
        <v>125</v>
      </c>
      <c r="Z20" s="12" t="s">
        <v>70</v>
      </c>
      <c r="AA20" s="44"/>
      <c r="AB20" s="47"/>
      <c r="AC20" s="46"/>
      <c r="AD20" s="49"/>
      <c r="AE20" s="45"/>
      <c r="AF20" s="48"/>
      <c r="AG20" s="47"/>
      <c r="AH20" s="48"/>
      <c r="AI20" s="339"/>
      <c r="AJ20" s="22"/>
      <c r="AK20" s="12" t="s">
        <v>70</v>
      </c>
      <c r="AL20" s="44"/>
      <c r="AM20" s="45"/>
      <c r="AN20" s="46"/>
      <c r="AO20" s="45"/>
      <c r="AP20" s="47"/>
      <c r="AQ20" s="48"/>
      <c r="AR20" s="335"/>
      <c r="AS20" s="9"/>
      <c r="AT20" s="12" t="s">
        <v>70</v>
      </c>
      <c r="AU20" s="44"/>
      <c r="AV20" s="45"/>
      <c r="AW20" s="46"/>
      <c r="AX20" s="45"/>
      <c r="AY20" s="47"/>
      <c r="AZ20" s="48"/>
      <c r="BA20" s="342"/>
      <c r="BB20" s="241"/>
      <c r="BC20" s="12" t="s">
        <v>70</v>
      </c>
      <c r="BD20" s="44"/>
      <c r="BE20" s="45"/>
      <c r="BF20" s="46"/>
      <c r="BG20" s="45"/>
      <c r="BH20" s="47"/>
      <c r="BI20" s="48"/>
      <c r="BJ20" s="342"/>
      <c r="BK20" s="2"/>
      <c r="BL20" s="7" t="s">
        <v>70</v>
      </c>
      <c r="BM20" s="44"/>
      <c r="BN20" s="45"/>
      <c r="BO20" s="46"/>
      <c r="BP20" s="45"/>
      <c r="BQ20" s="47"/>
      <c r="BR20" s="48"/>
      <c r="BS20" s="45"/>
      <c r="BT20" s="50"/>
      <c r="BU20" s="335"/>
      <c r="BV20" s="269"/>
      <c r="BW20" s="2"/>
      <c r="BX20" s="12" t="s">
        <v>70</v>
      </c>
      <c r="BY20" s="44">
        <v>5</v>
      </c>
      <c r="BZ20" s="38">
        <v>15</v>
      </c>
      <c r="CA20" s="43">
        <v>24</v>
      </c>
      <c r="CB20" s="22">
        <v>8</v>
      </c>
      <c r="CC20" s="38"/>
      <c r="CD20" s="43"/>
      <c r="CE20" s="22">
        <f>SUM(BZ20:CD20)</f>
        <v>47</v>
      </c>
      <c r="CF20" s="2"/>
      <c r="CG20" s="12" t="s">
        <v>70</v>
      </c>
      <c r="CH20" s="44"/>
      <c r="CI20" s="45"/>
      <c r="CJ20" s="50"/>
      <c r="CK20" s="44"/>
      <c r="CL20" s="45"/>
      <c r="CM20" s="50"/>
      <c r="CN20" s="335"/>
      <c r="CO20" s="2"/>
      <c r="CP20" s="12" t="s">
        <v>70</v>
      </c>
      <c r="CQ20" s="44"/>
      <c r="CR20" s="45"/>
      <c r="CS20" s="50"/>
      <c r="CT20" s="44"/>
      <c r="CU20" s="45"/>
      <c r="CV20" s="50"/>
      <c r="CW20" s="335"/>
      <c r="CX20" s="2"/>
      <c r="CY20" s="12" t="s">
        <v>70</v>
      </c>
      <c r="CZ20" s="44"/>
      <c r="DA20" s="45"/>
      <c r="DB20" s="50"/>
      <c r="DC20" s="44"/>
      <c r="DD20" s="45"/>
      <c r="DE20" s="50"/>
      <c r="DF20" s="335"/>
      <c r="DG20" s="2"/>
      <c r="DH20" s="12" t="s">
        <v>70</v>
      </c>
      <c r="DI20" s="44"/>
      <c r="DJ20" s="45"/>
      <c r="DK20" s="50"/>
      <c r="DL20" s="44"/>
      <c r="DM20" s="45"/>
      <c r="DN20" s="50"/>
      <c r="DO20" s="335"/>
      <c r="DP20" s="2"/>
      <c r="DQ20" s="12" t="s">
        <v>70</v>
      </c>
      <c r="DR20" s="44">
        <v>5</v>
      </c>
      <c r="DS20" s="45">
        <v>15</v>
      </c>
      <c r="DT20" s="50">
        <v>24</v>
      </c>
      <c r="DU20" s="44">
        <v>8</v>
      </c>
      <c r="DV20" s="45"/>
      <c r="DW20" s="50"/>
      <c r="DX20" s="335">
        <f>SUM(DS20:DW20)</f>
        <v>47</v>
      </c>
      <c r="DY20" s="2"/>
      <c r="DZ20" s="12" t="s">
        <v>70</v>
      </c>
      <c r="EA20" s="44"/>
      <c r="EB20" s="45"/>
      <c r="EC20" s="48"/>
      <c r="ED20" s="45"/>
      <c r="EE20" s="50"/>
      <c r="EF20" s="335"/>
      <c r="EG20" s="2"/>
      <c r="EH20" s="12" t="s">
        <v>70</v>
      </c>
      <c r="EI20" s="44">
        <v>9</v>
      </c>
      <c r="EJ20" s="45">
        <v>113</v>
      </c>
      <c r="EK20" s="40"/>
      <c r="EL20" s="335">
        <f>SUM(EJ20:EK20)</f>
        <v>113</v>
      </c>
      <c r="EM20" s="2"/>
      <c r="EN20" s="12" t="s">
        <v>70</v>
      </c>
      <c r="EO20" s="44"/>
      <c r="EP20" s="45"/>
      <c r="EQ20" s="44"/>
      <c r="ER20" s="49"/>
      <c r="ES20" s="2"/>
      <c r="ET20" s="12" t="s">
        <v>70</v>
      </c>
      <c r="EU20" s="44">
        <v>27</v>
      </c>
      <c r="EV20" s="45">
        <v>65</v>
      </c>
      <c r="EW20" s="249">
        <v>9</v>
      </c>
      <c r="EX20" s="252">
        <v>12</v>
      </c>
      <c r="EY20" s="252">
        <v>15</v>
      </c>
      <c r="EZ20" s="46">
        <v>4</v>
      </c>
      <c r="FA20" s="47"/>
      <c r="FB20" s="46"/>
      <c r="FC20" s="47"/>
      <c r="FD20" s="50"/>
      <c r="FE20" s="343">
        <f>SUM(EV20:FD20)</f>
        <v>105</v>
      </c>
      <c r="FF20" s="49">
        <v>38</v>
      </c>
      <c r="FG20" s="2"/>
      <c r="FH20" s="12" t="s">
        <v>70</v>
      </c>
      <c r="FI20" s="44"/>
      <c r="FJ20" s="45"/>
      <c r="FK20" s="45"/>
      <c r="FL20" s="46"/>
      <c r="FM20" s="47"/>
      <c r="FN20" s="46"/>
      <c r="FO20" s="47"/>
      <c r="FP20" s="50"/>
      <c r="FQ20" s="335"/>
      <c r="FR20" s="49"/>
      <c r="FS20" s="2"/>
      <c r="FT20" s="12" t="s">
        <v>70</v>
      </c>
      <c r="FU20" s="44"/>
      <c r="FV20" s="45"/>
      <c r="FW20" s="44"/>
      <c r="FX20" s="46"/>
      <c r="FY20" s="335">
        <f>SUM(FV20:FX20)</f>
        <v>0</v>
      </c>
      <c r="FZ20" s="44"/>
      <c r="GA20" s="9"/>
      <c r="GB20" s="12" t="s">
        <v>70</v>
      </c>
      <c r="GC20" s="44"/>
      <c r="GD20" s="45"/>
      <c r="GE20" s="44"/>
      <c r="GF20" s="46"/>
      <c r="GG20" s="335"/>
      <c r="GH20" s="9"/>
      <c r="GI20" s="12" t="s">
        <v>70</v>
      </c>
      <c r="GJ20" s="44"/>
      <c r="GK20" s="57"/>
      <c r="GL20" s="9"/>
      <c r="GM20" s="12" t="s">
        <v>70</v>
      </c>
      <c r="GN20" s="44"/>
      <c r="GO20" s="45"/>
      <c r="GP20" s="44"/>
      <c r="GQ20" s="335"/>
      <c r="GR20" s="9"/>
      <c r="GS20" s="12" t="s">
        <v>70</v>
      </c>
      <c r="GT20" s="44">
        <v>1</v>
      </c>
      <c r="GU20" s="45">
        <v>2</v>
      </c>
      <c r="GV20" s="44">
        <v>1</v>
      </c>
      <c r="GW20" s="44">
        <v>2</v>
      </c>
      <c r="GX20" s="9"/>
      <c r="GY20" s="12" t="s">
        <v>70</v>
      </c>
      <c r="GZ20" s="44"/>
      <c r="HA20" s="45"/>
      <c r="HB20" s="44"/>
      <c r="HC20" s="46"/>
      <c r="HD20" s="335"/>
      <c r="HE20" s="146"/>
      <c r="HF20" s="12" t="s">
        <v>70</v>
      </c>
      <c r="HG20" s="44">
        <v>11</v>
      </c>
      <c r="HH20" s="45">
        <v>87</v>
      </c>
      <c r="HI20" s="44">
        <v>62</v>
      </c>
      <c r="HJ20" s="46">
        <v>38</v>
      </c>
      <c r="HK20" s="335">
        <f>SUM(HH20:HJ20)</f>
        <v>187</v>
      </c>
      <c r="HM20" s="12" t="s">
        <v>70</v>
      </c>
      <c r="HN20" s="44"/>
      <c r="HO20" s="45"/>
      <c r="HP20" s="44"/>
      <c r="HQ20" s="46"/>
      <c r="HR20" s="335"/>
      <c r="HT20" s="12" t="s">
        <v>70</v>
      </c>
      <c r="HU20" s="44"/>
      <c r="HV20" s="45"/>
      <c r="HW20" s="44"/>
      <c r="HX20" s="46"/>
      <c r="HY20" s="335"/>
      <c r="IA20" s="12" t="s">
        <v>70</v>
      </c>
      <c r="IB20" s="44"/>
      <c r="IC20" s="45"/>
      <c r="ID20" s="44"/>
      <c r="IE20" s="46"/>
      <c r="IF20" s="335"/>
      <c r="IH20" s="12" t="s">
        <v>70</v>
      </c>
      <c r="II20" s="44"/>
      <c r="IJ20" s="45"/>
      <c r="IK20" s="44"/>
      <c r="IL20" s="46"/>
      <c r="IM20" s="335"/>
      <c r="IO20" s="12" t="s">
        <v>70</v>
      </c>
      <c r="IP20" s="44"/>
      <c r="IQ20" s="45"/>
      <c r="IR20" s="44"/>
      <c r="IS20" s="46"/>
      <c r="IT20" s="335"/>
    </row>
    <row r="21" spans="1:254" ht="15" customHeight="1">
      <c r="A21" s="8" t="s">
        <v>71</v>
      </c>
      <c r="B21" s="306">
        <f t="shared" ref="B21:M21" si="60">SUM(B22:B31)</f>
        <v>274</v>
      </c>
      <c r="C21" s="307">
        <f t="shared" si="60"/>
        <v>3589</v>
      </c>
      <c r="D21" s="308">
        <f t="shared" si="60"/>
        <v>60</v>
      </c>
      <c r="E21" s="307">
        <f t="shared" si="60"/>
        <v>10</v>
      </c>
      <c r="F21" s="309">
        <f t="shared" si="60"/>
        <v>370</v>
      </c>
      <c r="G21" s="310">
        <f t="shared" si="60"/>
        <v>1</v>
      </c>
      <c r="H21" s="309">
        <f t="shared" si="60"/>
        <v>16</v>
      </c>
      <c r="I21" s="308">
        <f t="shared" si="60"/>
        <v>266</v>
      </c>
      <c r="J21" s="307">
        <f t="shared" si="60"/>
        <v>1140</v>
      </c>
      <c r="K21" s="311">
        <f t="shared" si="60"/>
        <v>1075</v>
      </c>
      <c r="L21" s="306">
        <f t="shared" si="60"/>
        <v>6527</v>
      </c>
      <c r="M21" s="312">
        <f t="shared" si="60"/>
        <v>2693</v>
      </c>
      <c r="N21" s="293"/>
      <c r="O21" s="313" t="s">
        <v>71</v>
      </c>
      <c r="P21" s="306">
        <f t="shared" ref="P21:Y21" si="61">SUM(P22:P31)</f>
        <v>273</v>
      </c>
      <c r="Q21" s="307">
        <f t="shared" si="61"/>
        <v>3547</v>
      </c>
      <c r="R21" s="308">
        <f t="shared" si="61"/>
        <v>59</v>
      </c>
      <c r="S21" s="307">
        <f t="shared" si="61"/>
        <v>9</v>
      </c>
      <c r="T21" s="309">
        <f t="shared" si="61"/>
        <v>367</v>
      </c>
      <c r="U21" s="310">
        <f t="shared" si="61"/>
        <v>1</v>
      </c>
      <c r="V21" s="309">
        <f t="shared" si="61"/>
        <v>1138</v>
      </c>
      <c r="W21" s="311">
        <f t="shared" si="61"/>
        <v>1072</v>
      </c>
      <c r="X21" s="306">
        <f t="shared" si="61"/>
        <v>6193</v>
      </c>
      <c r="Y21" s="312">
        <f t="shared" si="61"/>
        <v>2672</v>
      </c>
      <c r="Z21" s="313" t="s">
        <v>71</v>
      </c>
      <c r="AA21" s="306">
        <f t="shared" ref="AA21:AJ21" si="62">SUM(AA22:AA31)</f>
        <v>8</v>
      </c>
      <c r="AB21" s="309">
        <f t="shared" si="62"/>
        <v>42</v>
      </c>
      <c r="AC21" s="308">
        <f t="shared" si="62"/>
        <v>1</v>
      </c>
      <c r="AD21" s="312">
        <f t="shared" si="62"/>
        <v>1</v>
      </c>
      <c r="AE21" s="307">
        <f>SUM(AE22:AE31)</f>
        <v>3</v>
      </c>
      <c r="AF21" s="310"/>
      <c r="AG21" s="309">
        <f t="shared" si="62"/>
        <v>2</v>
      </c>
      <c r="AH21" s="310">
        <f t="shared" si="62"/>
        <v>3</v>
      </c>
      <c r="AI21" s="306">
        <f>SUM(AI22:AI31)</f>
        <v>52</v>
      </c>
      <c r="AJ21" s="306">
        <f t="shared" si="62"/>
        <v>21</v>
      </c>
      <c r="AK21" s="313" t="s">
        <v>71</v>
      </c>
      <c r="AL21" s="306">
        <f t="shared" ref="AL21:AQ21" si="63">SUM(AL22:AL31)</f>
        <v>4</v>
      </c>
      <c r="AM21" s="307">
        <f t="shared" si="63"/>
        <v>9</v>
      </c>
      <c r="AN21" s="308"/>
      <c r="AO21" s="307">
        <f t="shared" si="63"/>
        <v>46</v>
      </c>
      <c r="AP21" s="309">
        <f t="shared" si="63"/>
        <v>5</v>
      </c>
      <c r="AQ21" s="310">
        <f t="shared" si="63"/>
        <v>220</v>
      </c>
      <c r="AR21" s="306">
        <f>SUM(AR22:AR31)</f>
        <v>280</v>
      </c>
      <c r="AT21" s="313" t="s">
        <v>71</v>
      </c>
      <c r="AU21" s="306"/>
      <c r="AV21" s="307"/>
      <c r="AW21" s="308"/>
      <c r="AX21" s="307"/>
      <c r="AY21" s="309"/>
      <c r="AZ21" s="310"/>
      <c r="BA21" s="312"/>
      <c r="BB21" s="2"/>
      <c r="BC21" s="313" t="s">
        <v>71</v>
      </c>
      <c r="BD21" s="306">
        <f t="shared" ref="BD21:BJ21" si="64">SUM(BD22:BD31)</f>
        <v>1</v>
      </c>
      <c r="BE21" s="307">
        <f t="shared" si="64"/>
        <v>2</v>
      </c>
      <c r="BF21" s="308"/>
      <c r="BG21" s="307"/>
      <c r="BH21" s="309"/>
      <c r="BI21" s="310"/>
      <c r="BJ21" s="312">
        <f t="shared" si="64"/>
        <v>2</v>
      </c>
      <c r="BK21" s="2"/>
      <c r="BL21" s="318" t="s">
        <v>71</v>
      </c>
      <c r="BM21" s="319">
        <f t="shared" ref="BM21:BV21" si="65">SUM(BM22:BM31)</f>
        <v>5</v>
      </c>
      <c r="BN21" s="320">
        <f t="shared" si="65"/>
        <v>314</v>
      </c>
      <c r="BO21" s="321">
        <f t="shared" si="65"/>
        <v>11</v>
      </c>
      <c r="BP21" s="320"/>
      <c r="BQ21" s="322">
        <f t="shared" si="65"/>
        <v>74</v>
      </c>
      <c r="BR21" s="323"/>
      <c r="BS21" s="320">
        <f t="shared" si="65"/>
        <v>24</v>
      </c>
      <c r="BT21" s="324">
        <f t="shared" si="65"/>
        <v>6</v>
      </c>
      <c r="BU21" s="319">
        <f t="shared" si="65"/>
        <v>429</v>
      </c>
      <c r="BV21" s="325">
        <f t="shared" si="65"/>
        <v>97</v>
      </c>
      <c r="BW21" s="2"/>
      <c r="BX21" s="313" t="s">
        <v>71</v>
      </c>
      <c r="BY21" s="306">
        <f t="shared" ref="BY21:CE21" si="66">SUM(BY22:BY31)</f>
        <v>65</v>
      </c>
      <c r="BZ21" s="307">
        <f t="shared" si="66"/>
        <v>9348</v>
      </c>
      <c r="CA21" s="311">
        <f t="shared" si="66"/>
        <v>13013</v>
      </c>
      <c r="CB21" s="306">
        <f t="shared" si="66"/>
        <v>4963</v>
      </c>
      <c r="CC21" s="307">
        <f t="shared" si="66"/>
        <v>3678</v>
      </c>
      <c r="CD21" s="311">
        <f t="shared" si="66"/>
        <v>423</v>
      </c>
      <c r="CE21" s="306">
        <f t="shared" si="66"/>
        <v>31425</v>
      </c>
      <c r="CF21" s="2"/>
      <c r="CG21" s="313" t="s">
        <v>71</v>
      </c>
      <c r="CH21" s="306">
        <f t="shared" ref="CH21:CN21" si="67">SUM(CH22:CH31)</f>
        <v>21</v>
      </c>
      <c r="CI21" s="307">
        <f t="shared" si="67"/>
        <v>868</v>
      </c>
      <c r="CJ21" s="311">
        <f t="shared" si="67"/>
        <v>1312</v>
      </c>
      <c r="CK21" s="306">
        <f t="shared" si="67"/>
        <v>522</v>
      </c>
      <c r="CL21" s="307">
        <f t="shared" si="67"/>
        <v>448</v>
      </c>
      <c r="CM21" s="311">
        <f t="shared" si="67"/>
        <v>48</v>
      </c>
      <c r="CN21" s="306">
        <f t="shared" si="67"/>
        <v>3198</v>
      </c>
      <c r="CO21" s="2"/>
      <c r="CP21" s="313" t="s">
        <v>71</v>
      </c>
      <c r="CQ21" s="306">
        <f t="shared" ref="CQ21:CW21" si="68">SUM(CQ22:CQ31)</f>
        <v>2</v>
      </c>
      <c r="CR21" s="307"/>
      <c r="CS21" s="311"/>
      <c r="CT21" s="306"/>
      <c r="CU21" s="307">
        <f t="shared" si="68"/>
        <v>3</v>
      </c>
      <c r="CV21" s="311">
        <f t="shared" si="68"/>
        <v>12</v>
      </c>
      <c r="CW21" s="306">
        <f t="shared" si="68"/>
        <v>15</v>
      </c>
      <c r="CX21" s="2"/>
      <c r="CY21" s="313" t="s">
        <v>71</v>
      </c>
      <c r="CZ21" s="306">
        <f t="shared" ref="CZ21:DF21" si="69">SUM(CZ22:CZ31)</f>
        <v>21</v>
      </c>
      <c r="DA21" s="307">
        <f t="shared" si="69"/>
        <v>2</v>
      </c>
      <c r="DB21" s="311">
        <f t="shared" si="69"/>
        <v>6</v>
      </c>
      <c r="DC21" s="306">
        <f t="shared" si="69"/>
        <v>18</v>
      </c>
      <c r="DD21" s="307">
        <f t="shared" si="69"/>
        <v>129</v>
      </c>
      <c r="DE21" s="311">
        <f t="shared" si="69"/>
        <v>43</v>
      </c>
      <c r="DF21" s="306">
        <f t="shared" si="69"/>
        <v>198</v>
      </c>
      <c r="DG21" s="2"/>
      <c r="DH21" s="313" t="s">
        <v>71</v>
      </c>
      <c r="DI21" s="306">
        <f t="shared" ref="DI21:DO21" si="70">SUM(DI22:DI31)</f>
        <v>22</v>
      </c>
      <c r="DJ21" s="307">
        <f t="shared" si="70"/>
        <v>50</v>
      </c>
      <c r="DK21" s="311"/>
      <c r="DL21" s="306">
        <f t="shared" si="70"/>
        <v>10</v>
      </c>
      <c r="DM21" s="307">
        <f t="shared" si="70"/>
        <v>72</v>
      </c>
      <c r="DN21" s="311">
        <f t="shared" si="70"/>
        <v>140</v>
      </c>
      <c r="DO21" s="306">
        <f t="shared" si="70"/>
        <v>269</v>
      </c>
      <c r="DP21" s="2"/>
      <c r="DQ21" s="313" t="s">
        <v>71</v>
      </c>
      <c r="DR21" s="306">
        <f t="shared" ref="DR21:DX21" si="71">SUM(DR22:DR31)</f>
        <v>63</v>
      </c>
      <c r="DS21" s="307">
        <f t="shared" si="71"/>
        <v>8428</v>
      </c>
      <c r="DT21" s="311">
        <f t="shared" si="71"/>
        <v>11695</v>
      </c>
      <c r="DU21" s="306">
        <f t="shared" si="71"/>
        <v>4413</v>
      </c>
      <c r="DV21" s="307">
        <f t="shared" si="71"/>
        <v>3026</v>
      </c>
      <c r="DW21" s="311">
        <f t="shared" si="71"/>
        <v>180</v>
      </c>
      <c r="DX21" s="306">
        <f t="shared" si="71"/>
        <v>27742</v>
      </c>
      <c r="DY21" s="2"/>
      <c r="DZ21" s="313" t="s">
        <v>71</v>
      </c>
      <c r="EA21" s="306">
        <f t="shared" ref="EA21:EF21" si="72">SUM(EA22:EA31)</f>
        <v>8</v>
      </c>
      <c r="EB21" s="307">
        <f t="shared" si="72"/>
        <v>9</v>
      </c>
      <c r="EC21" s="310">
        <f t="shared" si="72"/>
        <v>6</v>
      </c>
      <c r="ED21" s="307">
        <f t="shared" si="72"/>
        <v>87</v>
      </c>
      <c r="EE21" s="311">
        <f t="shared" si="72"/>
        <v>10</v>
      </c>
      <c r="EF21" s="306">
        <f t="shared" si="72"/>
        <v>112</v>
      </c>
      <c r="EG21" s="2"/>
      <c r="EH21" s="313" t="s">
        <v>71</v>
      </c>
      <c r="EI21" s="306">
        <f>SUM(EI22:EI31)</f>
        <v>92</v>
      </c>
      <c r="EJ21" s="307">
        <f>SUM(EJ22:EJ31)</f>
        <v>115226</v>
      </c>
      <c r="EK21" s="309">
        <f>SUM(EK22:EK31)</f>
        <v>43957</v>
      </c>
      <c r="EL21" s="306">
        <f>SUM(EL22:EL31)</f>
        <v>159183</v>
      </c>
      <c r="EM21" s="2"/>
      <c r="EN21" s="313" t="s">
        <v>71</v>
      </c>
      <c r="EO21" s="306"/>
      <c r="EP21" s="307"/>
      <c r="EQ21" s="306"/>
      <c r="ER21" s="312"/>
      <c r="ES21" s="2"/>
      <c r="ET21" s="313" t="s">
        <v>71</v>
      </c>
      <c r="EU21" s="306">
        <f t="shared" ref="EU21:FF21" si="73">SUM(EU22:EU31)</f>
        <v>200</v>
      </c>
      <c r="EV21" s="307">
        <f t="shared" si="73"/>
        <v>625</v>
      </c>
      <c r="EW21" s="316">
        <f t="shared" si="73"/>
        <v>216</v>
      </c>
      <c r="EX21" s="317">
        <f t="shared" si="73"/>
        <v>317</v>
      </c>
      <c r="EY21" s="317">
        <f t="shared" si="73"/>
        <v>135</v>
      </c>
      <c r="EZ21" s="308">
        <f t="shared" si="73"/>
        <v>119</v>
      </c>
      <c r="FA21" s="309">
        <f t="shared" si="73"/>
        <v>56</v>
      </c>
      <c r="FB21" s="308">
        <f t="shared" si="73"/>
        <v>28</v>
      </c>
      <c r="FC21" s="309">
        <f t="shared" si="73"/>
        <v>106</v>
      </c>
      <c r="FD21" s="311">
        <f t="shared" si="73"/>
        <v>99</v>
      </c>
      <c r="FE21" s="306">
        <f t="shared" si="73"/>
        <v>1701</v>
      </c>
      <c r="FF21" s="312">
        <f t="shared" si="73"/>
        <v>392</v>
      </c>
      <c r="FG21" s="2"/>
      <c r="FH21" s="313" t="s">
        <v>71</v>
      </c>
      <c r="FI21" s="306">
        <f t="shared" ref="FI21:FR21" si="74">SUM(FI22:FI31)</f>
        <v>2</v>
      </c>
      <c r="FJ21" s="307">
        <f t="shared" si="74"/>
        <v>30</v>
      </c>
      <c r="FK21" s="307">
        <f t="shared" si="74"/>
        <v>12</v>
      </c>
      <c r="FL21" s="308">
        <f t="shared" si="74"/>
        <v>13</v>
      </c>
      <c r="FM21" s="309">
        <f t="shared" si="74"/>
        <v>8</v>
      </c>
      <c r="FN21" s="308">
        <f t="shared" si="74"/>
        <v>3</v>
      </c>
      <c r="FO21" s="309"/>
      <c r="FP21" s="311"/>
      <c r="FQ21" s="306">
        <f t="shared" si="74"/>
        <v>66</v>
      </c>
      <c r="FR21" s="312">
        <f t="shared" si="74"/>
        <v>56</v>
      </c>
      <c r="FS21" s="2"/>
      <c r="FT21" s="313" t="s">
        <v>71</v>
      </c>
      <c r="FU21" s="306">
        <f t="shared" ref="FU21:FZ21" si="75">SUM(FU22:FU31)</f>
        <v>24</v>
      </c>
      <c r="FV21" s="307">
        <f t="shared" si="75"/>
        <v>38</v>
      </c>
      <c r="FW21" s="306">
        <f t="shared" si="75"/>
        <v>50</v>
      </c>
      <c r="FX21" s="308">
        <f t="shared" si="75"/>
        <v>4</v>
      </c>
      <c r="FY21" s="309">
        <f t="shared" si="75"/>
        <v>92</v>
      </c>
      <c r="FZ21" s="306">
        <f t="shared" si="75"/>
        <v>5</v>
      </c>
      <c r="GB21" s="313" t="s">
        <v>71</v>
      </c>
      <c r="GC21" s="306">
        <f>SUM(GC22:GC31)</f>
        <v>72</v>
      </c>
      <c r="GD21" s="307">
        <f>SUM(GD22:GD31)</f>
        <v>173</v>
      </c>
      <c r="GE21" s="306">
        <f>SUM(GE22:GE31)</f>
        <v>137</v>
      </c>
      <c r="GF21" s="308">
        <f>SUM(GF22:GF31)</f>
        <v>26</v>
      </c>
      <c r="GG21" s="306">
        <f>SUM(GG22:GG31)</f>
        <v>336</v>
      </c>
      <c r="GI21" s="313" t="s">
        <v>71</v>
      </c>
      <c r="GJ21" s="306">
        <f>SUM(GJ22:GJ31)</f>
        <v>115</v>
      </c>
      <c r="GK21" s="306">
        <f>SUM(GK22:GK31)</f>
        <v>237</v>
      </c>
      <c r="GM21" s="313" t="s">
        <v>71</v>
      </c>
      <c r="GN21" s="306">
        <f>SUM(GN22:GN31)</f>
        <v>1</v>
      </c>
      <c r="GO21" s="307">
        <f>SUM(GO22:GO31)</f>
        <v>2</v>
      </c>
      <c r="GP21" s="306">
        <f>SUM(GP22:GP31)</f>
        <v>5</v>
      </c>
      <c r="GQ21" s="306">
        <f>SUM(GQ22:GQ31)</f>
        <v>7</v>
      </c>
      <c r="GS21" s="313" t="s">
        <v>71</v>
      </c>
      <c r="GT21" s="306">
        <f>SUM(GT22:GT31)</f>
        <v>112</v>
      </c>
      <c r="GU21" s="307">
        <f>SUM(GU22:GU31)</f>
        <v>2973</v>
      </c>
      <c r="GV21" s="306">
        <f>SUM(GV22:GV31)</f>
        <v>106</v>
      </c>
      <c r="GW21" s="306">
        <f>SUM(GW22:GW31)</f>
        <v>3014</v>
      </c>
      <c r="GY21" s="313" t="s">
        <v>71</v>
      </c>
      <c r="GZ21" s="306">
        <f>SUM(GZ22:GZ31)</f>
        <v>2</v>
      </c>
      <c r="HA21" s="307">
        <f>SUM(HA22:HA31)</f>
        <v>2</v>
      </c>
      <c r="HB21" s="306">
        <f>SUM(HB22:HB31)</f>
        <v>2</v>
      </c>
      <c r="HC21" s="308"/>
      <c r="HD21" s="306">
        <f>SUM(HD22:HD31)</f>
        <v>4</v>
      </c>
      <c r="HE21" s="146"/>
      <c r="HF21" s="313" t="s">
        <v>71</v>
      </c>
      <c r="HG21" s="306">
        <f>SUM(HG22:HG31)</f>
        <v>29</v>
      </c>
      <c r="HH21" s="307">
        <f>SUM(HH22:HH31)</f>
        <v>160</v>
      </c>
      <c r="HI21" s="306">
        <f>SUM(HI22:HI31)</f>
        <v>90</v>
      </c>
      <c r="HJ21" s="308">
        <f>SUM(HJ22:HJ31)</f>
        <v>2</v>
      </c>
      <c r="HK21" s="306">
        <f>SUM(HK22:HK31)</f>
        <v>252</v>
      </c>
      <c r="HM21" s="313" t="s">
        <v>71</v>
      </c>
      <c r="HN21" s="306">
        <f>SUM(HN22:HN31)</f>
        <v>1</v>
      </c>
      <c r="HO21" s="307">
        <f>SUM(HO22:HO31)</f>
        <v>4</v>
      </c>
      <c r="HP21" s="306">
        <f>SUM(HP22:HP31)</f>
        <v>4</v>
      </c>
      <c r="HQ21" s="308"/>
      <c r="HR21" s="306">
        <f>SUM(HR22:HR31)</f>
        <v>8</v>
      </c>
      <c r="HT21" s="313" t="s">
        <v>71</v>
      </c>
      <c r="HU21" s="306">
        <f>SUM(HU22:HU31)</f>
        <v>6</v>
      </c>
      <c r="HV21" s="307">
        <f>SUM(HV22:HV31)</f>
        <v>16</v>
      </c>
      <c r="HW21" s="306">
        <f>SUM(HW22:HW31)</f>
        <v>15</v>
      </c>
      <c r="HX21" s="308"/>
      <c r="HY21" s="306">
        <f>SUM(HY22:HY31)</f>
        <v>31</v>
      </c>
      <c r="IA21" s="313" t="s">
        <v>71</v>
      </c>
      <c r="IB21" s="306">
        <f>SUM(IB22:IB31)</f>
        <v>2</v>
      </c>
      <c r="IC21" s="307">
        <f>SUM(IC22:IC31)</f>
        <v>4</v>
      </c>
      <c r="ID21" s="306">
        <f>SUM(ID22:ID31)</f>
        <v>4</v>
      </c>
      <c r="IE21" s="308"/>
      <c r="IF21" s="306">
        <f>SUM(IF22:IF31)</f>
        <v>8</v>
      </c>
      <c r="IH21" s="313" t="s">
        <v>71</v>
      </c>
      <c r="II21" s="306">
        <f>SUM(II22:II31)</f>
        <v>1</v>
      </c>
      <c r="IJ21" s="307"/>
      <c r="IK21" s="306">
        <f>SUM(IK22:IK31)</f>
        <v>1</v>
      </c>
      <c r="IL21" s="308"/>
      <c r="IM21" s="306">
        <f>SUM(IM22:IM31)</f>
        <v>1</v>
      </c>
      <c r="IO21" s="313" t="s">
        <v>71</v>
      </c>
      <c r="IP21" s="306">
        <f>SUM(IP22:IP31)</f>
        <v>71</v>
      </c>
      <c r="IQ21" s="307">
        <f>SUM(IQ22:IQ31)</f>
        <v>217</v>
      </c>
      <c r="IR21" s="306">
        <f>SUM(IR22:IR31)</f>
        <v>414</v>
      </c>
      <c r="IS21" s="308">
        <f>SUM(IS22:IS31)</f>
        <v>57</v>
      </c>
      <c r="IT21" s="306">
        <f>SUM(IT22:IT31)</f>
        <v>688</v>
      </c>
    </row>
    <row r="22" spans="1:254" s="11" customFormat="1" ht="15" customHeight="1">
      <c r="A22" s="1" t="s">
        <v>190</v>
      </c>
      <c r="B22" s="31">
        <v>187</v>
      </c>
      <c r="C22" s="38">
        <v>2443</v>
      </c>
      <c r="D22" s="39">
        <v>9</v>
      </c>
      <c r="E22" s="38"/>
      <c r="F22" s="40">
        <v>246</v>
      </c>
      <c r="G22" s="41"/>
      <c r="H22" s="40">
        <v>8</v>
      </c>
      <c r="I22" s="39">
        <v>249</v>
      </c>
      <c r="J22" s="38">
        <v>739</v>
      </c>
      <c r="K22" s="43">
        <v>725</v>
      </c>
      <c r="L22" s="335">
        <f t="shared" si="44"/>
        <v>4419</v>
      </c>
      <c r="M22" s="42">
        <v>1803</v>
      </c>
      <c r="N22" s="2"/>
      <c r="O22" s="1" t="s">
        <v>190</v>
      </c>
      <c r="P22" s="31">
        <v>187</v>
      </c>
      <c r="Q22" s="32">
        <v>2443</v>
      </c>
      <c r="R22" s="33">
        <v>9</v>
      </c>
      <c r="S22" s="32"/>
      <c r="T22" s="34">
        <v>246</v>
      </c>
      <c r="U22" s="35"/>
      <c r="V22" s="32">
        <v>739</v>
      </c>
      <c r="W22" s="37">
        <v>725</v>
      </c>
      <c r="X22" s="335">
        <f t="shared" ref="X22:X43" si="76">SUM(Q22:W22)</f>
        <v>4162</v>
      </c>
      <c r="Y22" s="36">
        <v>1803</v>
      </c>
      <c r="Z22" s="1" t="s">
        <v>190</v>
      </c>
      <c r="AA22" s="31"/>
      <c r="AB22" s="34"/>
      <c r="AC22" s="33"/>
      <c r="AD22" s="36"/>
      <c r="AE22" s="32"/>
      <c r="AF22" s="35"/>
      <c r="AG22" s="34"/>
      <c r="AH22" s="35"/>
      <c r="AI22" s="339"/>
      <c r="AJ22" s="22"/>
      <c r="AK22" s="1" t="s">
        <v>190</v>
      </c>
      <c r="AL22" s="31">
        <v>2</v>
      </c>
      <c r="AM22" s="32">
        <v>6</v>
      </c>
      <c r="AN22" s="33"/>
      <c r="AO22" s="32">
        <v>44</v>
      </c>
      <c r="AP22" s="34"/>
      <c r="AQ22" s="35">
        <v>205</v>
      </c>
      <c r="AR22" s="335">
        <f>SUM(AM22,AO22:AQ22)</f>
        <v>255</v>
      </c>
      <c r="AS22" s="9"/>
      <c r="AT22" s="1" t="s">
        <v>190</v>
      </c>
      <c r="AU22" s="31"/>
      <c r="AV22" s="32"/>
      <c r="AW22" s="33"/>
      <c r="AX22" s="32"/>
      <c r="AY22" s="34"/>
      <c r="AZ22" s="35"/>
      <c r="BA22" s="342"/>
      <c r="BB22" s="241"/>
      <c r="BC22" s="1" t="s">
        <v>190</v>
      </c>
      <c r="BD22" s="31">
        <v>1</v>
      </c>
      <c r="BE22" s="32">
        <v>2</v>
      </c>
      <c r="BF22" s="33"/>
      <c r="BG22" s="32"/>
      <c r="BH22" s="34"/>
      <c r="BI22" s="35"/>
      <c r="BJ22" s="342">
        <f>SUM(BE22,BG22:BI22)</f>
        <v>2</v>
      </c>
      <c r="BK22" s="2"/>
      <c r="BL22" s="6" t="s">
        <v>190</v>
      </c>
      <c r="BM22" s="31"/>
      <c r="BN22" s="32"/>
      <c r="BO22" s="33"/>
      <c r="BP22" s="32"/>
      <c r="BQ22" s="34"/>
      <c r="BR22" s="35"/>
      <c r="BS22" s="32"/>
      <c r="BT22" s="37"/>
      <c r="BU22" s="335"/>
      <c r="BV22" s="67"/>
      <c r="BW22" s="2"/>
      <c r="BX22" s="1" t="s">
        <v>190</v>
      </c>
      <c r="BY22" s="31">
        <v>25</v>
      </c>
      <c r="BZ22" s="38">
        <v>5117</v>
      </c>
      <c r="CA22" s="43">
        <v>5443</v>
      </c>
      <c r="CB22" s="22">
        <v>2962</v>
      </c>
      <c r="CC22" s="38">
        <v>2097</v>
      </c>
      <c r="CD22" s="43">
        <v>211</v>
      </c>
      <c r="CE22" s="22">
        <f t="shared" si="37"/>
        <v>15830</v>
      </c>
      <c r="CF22" s="2"/>
      <c r="CG22" s="1" t="s">
        <v>190</v>
      </c>
      <c r="CH22" s="31">
        <v>11</v>
      </c>
      <c r="CI22" s="32">
        <v>25</v>
      </c>
      <c r="CJ22" s="37">
        <v>3</v>
      </c>
      <c r="CK22" s="31">
        <v>60</v>
      </c>
      <c r="CL22" s="32">
        <v>117</v>
      </c>
      <c r="CM22" s="37">
        <v>30</v>
      </c>
      <c r="CN22" s="335">
        <f t="shared" si="38"/>
        <v>235</v>
      </c>
      <c r="CO22" s="2"/>
      <c r="CP22" s="1" t="s">
        <v>190</v>
      </c>
      <c r="CQ22" s="31"/>
      <c r="CR22" s="32"/>
      <c r="CS22" s="37"/>
      <c r="CT22" s="31"/>
      <c r="CU22" s="32"/>
      <c r="CV22" s="37"/>
      <c r="CW22" s="335"/>
      <c r="CX22" s="2"/>
      <c r="CY22" s="1" t="s">
        <v>190</v>
      </c>
      <c r="CZ22" s="31">
        <v>12</v>
      </c>
      <c r="DA22" s="32">
        <v>2</v>
      </c>
      <c r="DB22" s="37">
        <v>4</v>
      </c>
      <c r="DC22" s="31">
        <v>18</v>
      </c>
      <c r="DD22" s="32">
        <v>97</v>
      </c>
      <c r="DE22" s="37">
        <v>24</v>
      </c>
      <c r="DF22" s="335">
        <f t="shared" si="39"/>
        <v>145</v>
      </c>
      <c r="DG22" s="2"/>
      <c r="DH22" s="1" t="s">
        <v>190</v>
      </c>
      <c r="DI22" s="31">
        <v>17</v>
      </c>
      <c r="DJ22" s="32">
        <v>50</v>
      </c>
      <c r="DK22" s="37"/>
      <c r="DL22" s="31">
        <v>10</v>
      </c>
      <c r="DM22" s="32">
        <v>34</v>
      </c>
      <c r="DN22" s="37">
        <v>113</v>
      </c>
      <c r="DO22" s="335">
        <f t="shared" si="40"/>
        <v>207</v>
      </c>
      <c r="DP22" s="2"/>
      <c r="DQ22" s="1" t="s">
        <v>190</v>
      </c>
      <c r="DR22" s="31">
        <v>24</v>
      </c>
      <c r="DS22" s="32">
        <v>5040</v>
      </c>
      <c r="DT22" s="37">
        <v>5436</v>
      </c>
      <c r="DU22" s="31">
        <v>2874</v>
      </c>
      <c r="DV22" s="32">
        <v>1849</v>
      </c>
      <c r="DW22" s="37">
        <v>44</v>
      </c>
      <c r="DX22" s="335">
        <f t="shared" si="41"/>
        <v>15243</v>
      </c>
      <c r="DY22" s="2"/>
      <c r="DZ22" s="1" t="s">
        <v>190</v>
      </c>
      <c r="EA22" s="31">
        <v>4</v>
      </c>
      <c r="EB22" s="32">
        <v>5</v>
      </c>
      <c r="EC22" s="35">
        <v>1</v>
      </c>
      <c r="ED22" s="32">
        <v>25</v>
      </c>
      <c r="EE22" s="37">
        <v>6</v>
      </c>
      <c r="EF22" s="335">
        <f>SUM(EB22:EE22)</f>
        <v>37</v>
      </c>
      <c r="EG22" s="2"/>
      <c r="EH22" s="1" t="s">
        <v>190</v>
      </c>
      <c r="EI22" s="31">
        <v>62</v>
      </c>
      <c r="EJ22" s="32">
        <v>26581</v>
      </c>
      <c r="EK22" s="40">
        <v>5295</v>
      </c>
      <c r="EL22" s="335">
        <f t="shared" si="42"/>
        <v>31876</v>
      </c>
      <c r="EM22" s="2"/>
      <c r="EN22" s="1" t="s">
        <v>190</v>
      </c>
      <c r="EO22" s="31"/>
      <c r="EP22" s="32"/>
      <c r="EQ22" s="31"/>
      <c r="ER22" s="36"/>
      <c r="ES22" s="2"/>
      <c r="ET22" s="1" t="s">
        <v>190</v>
      </c>
      <c r="EU22" s="31">
        <v>124</v>
      </c>
      <c r="EV22" s="32">
        <v>325</v>
      </c>
      <c r="EW22" s="248">
        <v>147</v>
      </c>
      <c r="EX22" s="161">
        <v>202</v>
      </c>
      <c r="EY22" s="161">
        <v>76</v>
      </c>
      <c r="EZ22" s="33">
        <v>60</v>
      </c>
      <c r="FA22" s="34">
        <v>32</v>
      </c>
      <c r="FB22" s="33">
        <v>15</v>
      </c>
      <c r="FC22" s="34">
        <v>51</v>
      </c>
      <c r="FD22" s="37">
        <v>45</v>
      </c>
      <c r="FE22" s="335">
        <f t="shared" ref="FE22:FE49" si="77">SUM(EV22:FD22)</f>
        <v>953</v>
      </c>
      <c r="FF22" s="36">
        <v>152</v>
      </c>
      <c r="FG22" s="2"/>
      <c r="FH22" s="1" t="s">
        <v>154</v>
      </c>
      <c r="FI22" s="31"/>
      <c r="FJ22" s="32"/>
      <c r="FK22" s="32"/>
      <c r="FL22" s="33"/>
      <c r="FM22" s="34"/>
      <c r="FN22" s="33"/>
      <c r="FO22" s="34"/>
      <c r="FP22" s="37"/>
      <c r="FQ22" s="335"/>
      <c r="FR22" s="36"/>
      <c r="FS22" s="2"/>
      <c r="FT22" s="1" t="s">
        <v>154</v>
      </c>
      <c r="FU22" s="31">
        <v>16</v>
      </c>
      <c r="FV22" s="32">
        <v>19</v>
      </c>
      <c r="FW22" s="31">
        <v>37</v>
      </c>
      <c r="FX22" s="33">
        <v>3</v>
      </c>
      <c r="FY22" s="346">
        <f t="shared" si="43"/>
        <v>59</v>
      </c>
      <c r="FZ22" s="31">
        <v>5</v>
      </c>
      <c r="GA22" s="9"/>
      <c r="GB22" s="1" t="s">
        <v>154</v>
      </c>
      <c r="GC22" s="31">
        <v>31</v>
      </c>
      <c r="GD22" s="32">
        <v>98</v>
      </c>
      <c r="GE22" s="31">
        <v>74</v>
      </c>
      <c r="GF22" s="33">
        <v>16</v>
      </c>
      <c r="GG22" s="335">
        <f t="shared" si="51"/>
        <v>188</v>
      </c>
      <c r="GH22" s="9"/>
      <c r="GI22" s="1" t="s">
        <v>154</v>
      </c>
      <c r="GJ22" s="31">
        <v>101</v>
      </c>
      <c r="GK22" s="22">
        <v>194</v>
      </c>
      <c r="GL22" s="9"/>
      <c r="GM22" s="1" t="s">
        <v>154</v>
      </c>
      <c r="GN22" s="31">
        <v>1</v>
      </c>
      <c r="GO22" s="32">
        <v>2</v>
      </c>
      <c r="GP22" s="31">
        <v>5</v>
      </c>
      <c r="GQ22" s="335">
        <f t="shared" si="59"/>
        <v>7</v>
      </c>
      <c r="GR22" s="9"/>
      <c r="GS22" s="1" t="s">
        <v>154</v>
      </c>
      <c r="GT22" s="31">
        <v>42</v>
      </c>
      <c r="GU22" s="32">
        <v>1289</v>
      </c>
      <c r="GV22" s="31">
        <v>42</v>
      </c>
      <c r="GW22" s="31">
        <v>1348</v>
      </c>
      <c r="GX22" s="9"/>
      <c r="GY22" s="1" t="s">
        <v>154</v>
      </c>
      <c r="GZ22" s="31">
        <v>1</v>
      </c>
      <c r="HA22" s="32">
        <v>1</v>
      </c>
      <c r="HB22" s="31">
        <v>1</v>
      </c>
      <c r="HC22" s="33"/>
      <c r="HD22" s="335">
        <f t="shared" si="52"/>
        <v>2</v>
      </c>
      <c r="HE22" s="146"/>
      <c r="HF22" s="1" t="s">
        <v>154</v>
      </c>
      <c r="HG22" s="31">
        <v>21</v>
      </c>
      <c r="HH22" s="32">
        <v>72</v>
      </c>
      <c r="HI22" s="31">
        <v>64</v>
      </c>
      <c r="HJ22" s="33">
        <v>2</v>
      </c>
      <c r="HK22" s="335">
        <f t="shared" si="53"/>
        <v>138</v>
      </c>
      <c r="HM22" s="1" t="s">
        <v>154</v>
      </c>
      <c r="HN22" s="31">
        <v>1</v>
      </c>
      <c r="HO22" s="32">
        <v>4</v>
      </c>
      <c r="HP22" s="31">
        <v>4</v>
      </c>
      <c r="HQ22" s="33"/>
      <c r="HR22" s="335">
        <f t="shared" si="57"/>
        <v>8</v>
      </c>
      <c r="HT22" s="1" t="s">
        <v>154</v>
      </c>
      <c r="HU22" s="31">
        <v>5</v>
      </c>
      <c r="HV22" s="32">
        <v>16</v>
      </c>
      <c r="HW22" s="31">
        <v>14</v>
      </c>
      <c r="HX22" s="33"/>
      <c r="HY22" s="335">
        <f t="shared" si="54"/>
        <v>30</v>
      </c>
      <c r="IA22" s="1" t="s">
        <v>154</v>
      </c>
      <c r="IB22" s="31">
        <v>2</v>
      </c>
      <c r="IC22" s="32">
        <v>4</v>
      </c>
      <c r="ID22" s="31">
        <v>4</v>
      </c>
      <c r="IE22" s="33"/>
      <c r="IF22" s="335">
        <f t="shared" si="55"/>
        <v>8</v>
      </c>
      <c r="IH22" s="1" t="s">
        <v>154</v>
      </c>
      <c r="II22" s="31">
        <v>1</v>
      </c>
      <c r="IJ22" s="32"/>
      <c r="IK22" s="31">
        <v>1</v>
      </c>
      <c r="IL22" s="33"/>
      <c r="IM22" s="335">
        <f t="shared" si="58"/>
        <v>1</v>
      </c>
      <c r="IO22" s="1" t="s">
        <v>154</v>
      </c>
      <c r="IP22" s="31">
        <v>59</v>
      </c>
      <c r="IQ22" s="32">
        <v>189</v>
      </c>
      <c r="IR22" s="31">
        <v>375</v>
      </c>
      <c r="IS22" s="33">
        <v>50</v>
      </c>
      <c r="IT22" s="335">
        <f t="shared" si="56"/>
        <v>614</v>
      </c>
    </row>
    <row r="23" spans="1:254" s="11" customFormat="1" ht="15" customHeight="1">
      <c r="A23" s="1" t="s">
        <v>191</v>
      </c>
      <c r="B23" s="31">
        <v>19</v>
      </c>
      <c r="C23" s="38">
        <v>326</v>
      </c>
      <c r="D23" s="39">
        <v>23</v>
      </c>
      <c r="E23" s="38"/>
      <c r="F23" s="40">
        <v>25</v>
      </c>
      <c r="G23" s="41"/>
      <c r="H23" s="40">
        <v>8</v>
      </c>
      <c r="I23" s="39">
        <v>17</v>
      </c>
      <c r="J23" s="38">
        <v>86</v>
      </c>
      <c r="K23" s="43">
        <v>93</v>
      </c>
      <c r="L23" s="335">
        <f t="shared" si="44"/>
        <v>578</v>
      </c>
      <c r="M23" s="42">
        <v>264</v>
      </c>
      <c r="N23" s="2"/>
      <c r="O23" s="1" t="s">
        <v>191</v>
      </c>
      <c r="P23" s="31">
        <v>18</v>
      </c>
      <c r="Q23" s="32">
        <v>304</v>
      </c>
      <c r="R23" s="33">
        <v>23</v>
      </c>
      <c r="S23" s="32"/>
      <c r="T23" s="34">
        <v>25</v>
      </c>
      <c r="U23" s="35"/>
      <c r="V23" s="32">
        <v>86</v>
      </c>
      <c r="W23" s="37">
        <v>93</v>
      </c>
      <c r="X23" s="335">
        <f t="shared" si="76"/>
        <v>531</v>
      </c>
      <c r="Y23" s="36">
        <v>257</v>
      </c>
      <c r="Z23" s="1" t="s">
        <v>191</v>
      </c>
      <c r="AA23" s="31">
        <v>3</v>
      </c>
      <c r="AB23" s="34">
        <v>22</v>
      </c>
      <c r="AC23" s="33"/>
      <c r="AD23" s="36"/>
      <c r="AE23" s="32"/>
      <c r="AF23" s="35"/>
      <c r="AG23" s="34"/>
      <c r="AH23" s="35"/>
      <c r="AI23" s="339">
        <f t="shared" ref="AI23:AI24" si="78">SUM(AB23:AH23)</f>
        <v>22</v>
      </c>
      <c r="AJ23" s="22">
        <v>7</v>
      </c>
      <c r="AK23" s="1" t="s">
        <v>191</v>
      </c>
      <c r="AL23" s="31">
        <v>2</v>
      </c>
      <c r="AM23" s="32">
        <v>3</v>
      </c>
      <c r="AN23" s="33"/>
      <c r="AO23" s="32">
        <v>2</v>
      </c>
      <c r="AP23" s="34">
        <v>5</v>
      </c>
      <c r="AQ23" s="35">
        <v>15</v>
      </c>
      <c r="AR23" s="335">
        <f t="shared" ref="AR23" si="79">SUM(AM23,AO23:AQ23)</f>
        <v>25</v>
      </c>
      <c r="AS23" s="9"/>
      <c r="AT23" s="1" t="s">
        <v>191</v>
      </c>
      <c r="AU23" s="31"/>
      <c r="AV23" s="32"/>
      <c r="AW23" s="33"/>
      <c r="AX23" s="32"/>
      <c r="AY23" s="34"/>
      <c r="AZ23" s="35"/>
      <c r="BA23" s="342"/>
      <c r="BB23" s="241"/>
      <c r="BC23" s="1" t="s">
        <v>191</v>
      </c>
      <c r="BD23" s="31"/>
      <c r="BE23" s="32"/>
      <c r="BF23" s="33"/>
      <c r="BG23" s="32"/>
      <c r="BH23" s="34"/>
      <c r="BI23" s="35"/>
      <c r="BJ23" s="342"/>
      <c r="BK23" s="2"/>
      <c r="BL23" s="6" t="s">
        <v>191</v>
      </c>
      <c r="BM23" s="31">
        <v>5</v>
      </c>
      <c r="BN23" s="32">
        <v>314</v>
      </c>
      <c r="BO23" s="33">
        <v>11</v>
      </c>
      <c r="BP23" s="32"/>
      <c r="BQ23" s="34">
        <v>74</v>
      </c>
      <c r="BR23" s="35"/>
      <c r="BS23" s="32">
        <v>24</v>
      </c>
      <c r="BT23" s="37">
        <v>6</v>
      </c>
      <c r="BU23" s="335">
        <f t="shared" ref="BU23" si="80">SUM(BN23:BT23)</f>
        <v>429</v>
      </c>
      <c r="BV23" s="36">
        <v>97</v>
      </c>
      <c r="BW23" s="2"/>
      <c r="BX23" s="1" t="s">
        <v>191</v>
      </c>
      <c r="BY23" s="31">
        <v>15</v>
      </c>
      <c r="BZ23" s="38">
        <v>3263</v>
      </c>
      <c r="CA23" s="43">
        <v>6079</v>
      </c>
      <c r="CB23" s="22">
        <v>1667</v>
      </c>
      <c r="CC23" s="38">
        <v>1114</v>
      </c>
      <c r="CD23" s="43">
        <v>81</v>
      </c>
      <c r="CE23" s="22">
        <f t="shared" si="37"/>
        <v>12204</v>
      </c>
      <c r="CF23" s="2"/>
      <c r="CG23" s="1" t="s">
        <v>191</v>
      </c>
      <c r="CH23" s="31">
        <v>6</v>
      </c>
      <c r="CI23" s="32">
        <v>843</v>
      </c>
      <c r="CJ23" s="37">
        <v>1309</v>
      </c>
      <c r="CK23" s="31">
        <v>462</v>
      </c>
      <c r="CL23" s="32">
        <v>321</v>
      </c>
      <c r="CM23" s="37">
        <v>9</v>
      </c>
      <c r="CN23" s="335">
        <f t="shared" si="38"/>
        <v>2944</v>
      </c>
      <c r="CO23" s="2"/>
      <c r="CP23" s="1" t="s">
        <v>191</v>
      </c>
      <c r="CQ23" s="31"/>
      <c r="CR23" s="32"/>
      <c r="CS23" s="37"/>
      <c r="CT23" s="31"/>
      <c r="CU23" s="32"/>
      <c r="CV23" s="37"/>
      <c r="CW23" s="335"/>
      <c r="CX23" s="2"/>
      <c r="CY23" s="1" t="s">
        <v>191</v>
      </c>
      <c r="CZ23" s="31">
        <v>4</v>
      </c>
      <c r="DA23" s="32"/>
      <c r="DB23" s="37">
        <v>2</v>
      </c>
      <c r="DC23" s="31"/>
      <c r="DD23" s="32">
        <v>21</v>
      </c>
      <c r="DE23" s="37">
        <v>9</v>
      </c>
      <c r="DF23" s="335">
        <f>SUM(DA23:DE23)</f>
        <v>32</v>
      </c>
      <c r="DG23" s="2"/>
      <c r="DH23" s="1" t="s">
        <v>191</v>
      </c>
      <c r="DI23" s="31">
        <v>4</v>
      </c>
      <c r="DJ23" s="32"/>
      <c r="DK23" s="37"/>
      <c r="DL23" s="31"/>
      <c r="DM23" s="32">
        <v>38</v>
      </c>
      <c r="DN23" s="37">
        <v>24</v>
      </c>
      <c r="DO23" s="335">
        <f t="shared" si="40"/>
        <v>62</v>
      </c>
      <c r="DP23" s="2"/>
      <c r="DQ23" s="1" t="s">
        <v>191</v>
      </c>
      <c r="DR23" s="31">
        <v>15</v>
      </c>
      <c r="DS23" s="32">
        <v>2420</v>
      </c>
      <c r="DT23" s="37">
        <v>4768</v>
      </c>
      <c r="DU23" s="31">
        <v>1205</v>
      </c>
      <c r="DV23" s="32">
        <v>734</v>
      </c>
      <c r="DW23" s="37">
        <v>39</v>
      </c>
      <c r="DX23" s="335">
        <f t="shared" si="41"/>
        <v>9166</v>
      </c>
      <c r="DY23" s="2"/>
      <c r="DZ23" s="1" t="s">
        <v>191</v>
      </c>
      <c r="EA23" s="31">
        <v>2</v>
      </c>
      <c r="EB23" s="32">
        <v>3</v>
      </c>
      <c r="EC23" s="35">
        <v>4</v>
      </c>
      <c r="ED23" s="32"/>
      <c r="EE23" s="37">
        <v>1</v>
      </c>
      <c r="EF23" s="335">
        <f>SUM(EB23:EE23)</f>
        <v>8</v>
      </c>
      <c r="EG23" s="2"/>
      <c r="EH23" s="1" t="s">
        <v>191</v>
      </c>
      <c r="EI23" s="31">
        <v>4</v>
      </c>
      <c r="EJ23" s="32">
        <v>64046</v>
      </c>
      <c r="EK23" s="40">
        <v>31195</v>
      </c>
      <c r="EL23" s="335">
        <f t="shared" si="42"/>
        <v>95241</v>
      </c>
      <c r="EM23" s="2"/>
      <c r="EN23" s="1" t="s">
        <v>191</v>
      </c>
      <c r="EO23" s="31"/>
      <c r="EP23" s="32"/>
      <c r="EQ23" s="31"/>
      <c r="ER23" s="36"/>
      <c r="ES23" s="2"/>
      <c r="ET23" s="1" t="s">
        <v>191</v>
      </c>
      <c r="EU23" s="31">
        <v>10</v>
      </c>
      <c r="EV23" s="32">
        <v>34</v>
      </c>
      <c r="EW23" s="248">
        <v>13</v>
      </c>
      <c r="EX23" s="161">
        <v>14</v>
      </c>
      <c r="EY23" s="161">
        <v>10</v>
      </c>
      <c r="EZ23" s="33">
        <v>6</v>
      </c>
      <c r="FA23" s="34"/>
      <c r="FB23" s="33"/>
      <c r="FC23" s="34">
        <v>4</v>
      </c>
      <c r="FD23" s="37">
        <v>3</v>
      </c>
      <c r="FE23" s="335">
        <f t="shared" si="77"/>
        <v>84</v>
      </c>
      <c r="FF23" s="36">
        <v>46</v>
      </c>
      <c r="FG23" s="2"/>
      <c r="FH23" s="1" t="s">
        <v>72</v>
      </c>
      <c r="FI23" s="31"/>
      <c r="FJ23" s="32"/>
      <c r="FK23" s="32"/>
      <c r="FL23" s="33"/>
      <c r="FM23" s="34"/>
      <c r="FN23" s="33"/>
      <c r="FO23" s="34"/>
      <c r="FP23" s="37"/>
      <c r="FQ23" s="335"/>
      <c r="FR23" s="36"/>
      <c r="FS23" s="2"/>
      <c r="FT23" s="1" t="s">
        <v>72</v>
      </c>
      <c r="FU23" s="31">
        <v>1</v>
      </c>
      <c r="FV23" s="32">
        <v>3</v>
      </c>
      <c r="FW23" s="31">
        <v>3</v>
      </c>
      <c r="FX23" s="33">
        <v>1</v>
      </c>
      <c r="FY23" s="346">
        <f>SUM(FV23:FX23)</f>
        <v>7</v>
      </c>
      <c r="FZ23" s="31"/>
      <c r="GA23" s="9"/>
      <c r="GB23" s="1" t="s">
        <v>72</v>
      </c>
      <c r="GC23" s="31">
        <v>21</v>
      </c>
      <c r="GD23" s="32">
        <v>38</v>
      </c>
      <c r="GE23" s="31">
        <v>42</v>
      </c>
      <c r="GF23" s="33">
        <v>4</v>
      </c>
      <c r="GG23" s="335">
        <f t="shared" si="51"/>
        <v>84</v>
      </c>
      <c r="GH23" s="9"/>
      <c r="GI23" s="1" t="s">
        <v>72</v>
      </c>
      <c r="GJ23" s="31">
        <v>2</v>
      </c>
      <c r="GK23" s="22">
        <v>10</v>
      </c>
      <c r="GL23" s="9"/>
      <c r="GM23" s="1" t="s">
        <v>72</v>
      </c>
      <c r="GN23" s="31"/>
      <c r="GO23" s="32"/>
      <c r="GP23" s="31"/>
      <c r="GQ23" s="335"/>
      <c r="GR23" s="9"/>
      <c r="GS23" s="1" t="s">
        <v>72</v>
      </c>
      <c r="GT23" s="31">
        <v>23</v>
      </c>
      <c r="GU23" s="32">
        <v>930</v>
      </c>
      <c r="GV23" s="31">
        <v>20</v>
      </c>
      <c r="GW23" s="31">
        <v>908</v>
      </c>
      <c r="GX23" s="9"/>
      <c r="GY23" s="1" t="s">
        <v>72</v>
      </c>
      <c r="GZ23" s="31">
        <v>1</v>
      </c>
      <c r="HA23" s="32">
        <v>1</v>
      </c>
      <c r="HB23" s="31">
        <v>1</v>
      </c>
      <c r="HC23" s="33"/>
      <c r="HD23" s="335">
        <f t="shared" si="52"/>
        <v>2</v>
      </c>
      <c r="HE23" s="146"/>
      <c r="HF23" s="1" t="s">
        <v>72</v>
      </c>
      <c r="HG23" s="31">
        <v>1</v>
      </c>
      <c r="HH23" s="32">
        <v>1</v>
      </c>
      <c r="HI23" s="31"/>
      <c r="HJ23" s="33"/>
      <c r="HK23" s="335">
        <f t="shared" si="53"/>
        <v>1</v>
      </c>
      <c r="HM23" s="1" t="s">
        <v>72</v>
      </c>
      <c r="HN23" s="31"/>
      <c r="HO23" s="32"/>
      <c r="HP23" s="31"/>
      <c r="HQ23" s="33"/>
      <c r="HR23" s="335"/>
      <c r="HT23" s="1" t="s">
        <v>72</v>
      </c>
      <c r="HU23" s="31"/>
      <c r="HV23" s="32"/>
      <c r="HW23" s="31"/>
      <c r="HX23" s="33"/>
      <c r="HY23" s="335"/>
      <c r="IA23" s="1" t="s">
        <v>72</v>
      </c>
      <c r="IB23" s="31"/>
      <c r="IC23" s="32"/>
      <c r="ID23" s="31"/>
      <c r="IE23" s="33"/>
      <c r="IF23" s="335"/>
      <c r="IH23" s="1" t="s">
        <v>72</v>
      </c>
      <c r="II23" s="31"/>
      <c r="IJ23" s="32"/>
      <c r="IK23" s="31"/>
      <c r="IL23" s="33"/>
      <c r="IM23" s="335"/>
      <c r="IO23" s="1" t="s">
        <v>72</v>
      </c>
      <c r="IP23" s="31">
        <v>4</v>
      </c>
      <c r="IQ23" s="32">
        <v>14</v>
      </c>
      <c r="IR23" s="31">
        <v>12</v>
      </c>
      <c r="IS23" s="33"/>
      <c r="IT23" s="335">
        <f t="shared" si="56"/>
        <v>26</v>
      </c>
    </row>
    <row r="24" spans="1:254" s="11" customFormat="1" ht="15" customHeight="1">
      <c r="A24" s="1" t="s">
        <v>192</v>
      </c>
      <c r="B24" s="31">
        <v>39</v>
      </c>
      <c r="C24" s="38">
        <v>555</v>
      </c>
      <c r="D24" s="39">
        <v>25</v>
      </c>
      <c r="E24" s="38">
        <v>9</v>
      </c>
      <c r="F24" s="40">
        <v>58</v>
      </c>
      <c r="G24" s="41"/>
      <c r="H24" s="40"/>
      <c r="I24" s="39"/>
      <c r="J24" s="38">
        <v>223</v>
      </c>
      <c r="K24" s="43">
        <v>161</v>
      </c>
      <c r="L24" s="335">
        <f t="shared" si="44"/>
        <v>1031</v>
      </c>
      <c r="M24" s="42">
        <v>429</v>
      </c>
      <c r="N24" s="2"/>
      <c r="O24" s="1" t="s">
        <v>192</v>
      </c>
      <c r="P24" s="31">
        <v>39</v>
      </c>
      <c r="Q24" s="32">
        <v>535</v>
      </c>
      <c r="R24" s="33">
        <v>24</v>
      </c>
      <c r="S24" s="32">
        <v>8</v>
      </c>
      <c r="T24" s="34">
        <v>55</v>
      </c>
      <c r="U24" s="35"/>
      <c r="V24" s="32">
        <v>221</v>
      </c>
      <c r="W24" s="37">
        <v>158</v>
      </c>
      <c r="X24" s="335">
        <f t="shared" si="76"/>
        <v>1001</v>
      </c>
      <c r="Y24" s="36">
        <v>415</v>
      </c>
      <c r="Z24" s="1" t="s">
        <v>192</v>
      </c>
      <c r="AA24" s="31">
        <v>5</v>
      </c>
      <c r="AB24" s="34">
        <v>20</v>
      </c>
      <c r="AC24" s="33">
        <v>1</v>
      </c>
      <c r="AD24" s="36">
        <v>1</v>
      </c>
      <c r="AE24" s="32">
        <v>3</v>
      </c>
      <c r="AF24" s="35"/>
      <c r="AG24" s="34">
        <v>2</v>
      </c>
      <c r="AH24" s="35">
        <v>3</v>
      </c>
      <c r="AI24" s="339">
        <f t="shared" si="78"/>
        <v>30</v>
      </c>
      <c r="AJ24" s="22">
        <v>14</v>
      </c>
      <c r="AK24" s="1" t="s">
        <v>192</v>
      </c>
      <c r="AL24" s="31"/>
      <c r="AM24" s="32"/>
      <c r="AN24" s="33"/>
      <c r="AO24" s="32"/>
      <c r="AP24" s="34"/>
      <c r="AQ24" s="35"/>
      <c r="AR24" s="335"/>
      <c r="AS24" s="9"/>
      <c r="AT24" s="1" t="s">
        <v>192</v>
      </c>
      <c r="AU24" s="31"/>
      <c r="AV24" s="32"/>
      <c r="AW24" s="33"/>
      <c r="AX24" s="32"/>
      <c r="AY24" s="34"/>
      <c r="AZ24" s="35"/>
      <c r="BA24" s="342"/>
      <c r="BB24" s="241"/>
      <c r="BC24" s="1" t="s">
        <v>192</v>
      </c>
      <c r="BD24" s="31"/>
      <c r="BE24" s="32"/>
      <c r="BF24" s="33"/>
      <c r="BG24" s="32"/>
      <c r="BH24" s="34"/>
      <c r="BI24" s="35"/>
      <c r="BJ24" s="342"/>
      <c r="BK24" s="2"/>
      <c r="BL24" s="6" t="s">
        <v>192</v>
      </c>
      <c r="BM24" s="31"/>
      <c r="BN24" s="32"/>
      <c r="BO24" s="33"/>
      <c r="BP24" s="32"/>
      <c r="BQ24" s="34"/>
      <c r="BR24" s="35"/>
      <c r="BS24" s="32"/>
      <c r="BT24" s="37"/>
      <c r="BU24" s="335"/>
      <c r="BV24" s="36"/>
      <c r="BW24" s="2"/>
      <c r="BX24" s="1" t="s">
        <v>192</v>
      </c>
      <c r="BY24" s="31">
        <v>15</v>
      </c>
      <c r="BZ24" s="38">
        <v>709</v>
      </c>
      <c r="CA24" s="43">
        <v>1069</v>
      </c>
      <c r="CB24" s="22">
        <v>265</v>
      </c>
      <c r="CC24" s="38">
        <v>344</v>
      </c>
      <c r="CD24" s="43">
        <v>84</v>
      </c>
      <c r="CE24" s="22">
        <f t="shared" si="37"/>
        <v>2471</v>
      </c>
      <c r="CF24" s="2"/>
      <c r="CG24" s="1" t="s">
        <v>192</v>
      </c>
      <c r="CH24" s="31">
        <v>2</v>
      </c>
      <c r="CI24" s="32"/>
      <c r="CJ24" s="37"/>
      <c r="CK24" s="31"/>
      <c r="CL24" s="32">
        <v>3</v>
      </c>
      <c r="CM24" s="37">
        <v>4</v>
      </c>
      <c r="CN24" s="335">
        <f t="shared" si="38"/>
        <v>7</v>
      </c>
      <c r="CO24" s="2"/>
      <c r="CP24" s="1" t="s">
        <v>192</v>
      </c>
      <c r="CQ24" s="31">
        <v>1</v>
      </c>
      <c r="CR24" s="32"/>
      <c r="CS24" s="37"/>
      <c r="CT24" s="31"/>
      <c r="CU24" s="32">
        <v>1</v>
      </c>
      <c r="CV24" s="37">
        <v>2</v>
      </c>
      <c r="CW24" s="335">
        <f t="shared" ref="CW24:CW25" si="81">SUM(CR24:CV24)</f>
        <v>3</v>
      </c>
      <c r="CX24" s="2"/>
      <c r="CY24" s="1" t="s">
        <v>192</v>
      </c>
      <c r="CZ24" s="31">
        <v>4</v>
      </c>
      <c r="DA24" s="32"/>
      <c r="DB24" s="37"/>
      <c r="DC24" s="31"/>
      <c r="DD24" s="32">
        <v>11</v>
      </c>
      <c r="DE24" s="37">
        <v>9</v>
      </c>
      <c r="DF24" s="335">
        <f t="shared" ref="DF24:DF25" si="82">SUM(DA24:DE24)</f>
        <v>20</v>
      </c>
      <c r="DG24" s="2"/>
      <c r="DH24" s="1" t="s">
        <v>192</v>
      </c>
      <c r="DI24" s="31"/>
      <c r="DJ24" s="32"/>
      <c r="DK24" s="37"/>
      <c r="DL24" s="31"/>
      <c r="DM24" s="32"/>
      <c r="DN24" s="37"/>
      <c r="DO24" s="335"/>
      <c r="DP24" s="2"/>
      <c r="DQ24" s="1" t="s">
        <v>192</v>
      </c>
      <c r="DR24" s="31">
        <v>15</v>
      </c>
      <c r="DS24" s="32">
        <v>709</v>
      </c>
      <c r="DT24" s="37">
        <v>1069</v>
      </c>
      <c r="DU24" s="31">
        <v>265</v>
      </c>
      <c r="DV24" s="32">
        <v>329</v>
      </c>
      <c r="DW24" s="37">
        <v>69</v>
      </c>
      <c r="DX24" s="335">
        <f t="shared" si="41"/>
        <v>2441</v>
      </c>
      <c r="DY24" s="2"/>
      <c r="DZ24" s="1" t="s">
        <v>192</v>
      </c>
      <c r="EA24" s="31">
        <v>2</v>
      </c>
      <c r="EB24" s="32">
        <v>1</v>
      </c>
      <c r="EC24" s="35">
        <v>1</v>
      </c>
      <c r="ED24" s="32">
        <v>62</v>
      </c>
      <c r="EE24" s="37">
        <v>3</v>
      </c>
      <c r="EF24" s="335">
        <f>SUM(EB24:EE24)</f>
        <v>67</v>
      </c>
      <c r="EG24" s="2"/>
      <c r="EH24" s="1" t="s">
        <v>192</v>
      </c>
      <c r="EI24" s="31">
        <v>14</v>
      </c>
      <c r="EJ24" s="32">
        <v>20659</v>
      </c>
      <c r="EK24" s="40">
        <v>7008</v>
      </c>
      <c r="EL24" s="335">
        <f t="shared" si="42"/>
        <v>27667</v>
      </c>
      <c r="EM24" s="2"/>
      <c r="EN24" s="1" t="s">
        <v>192</v>
      </c>
      <c r="EO24" s="31"/>
      <c r="EP24" s="32"/>
      <c r="EQ24" s="31"/>
      <c r="ER24" s="36"/>
      <c r="ES24" s="2"/>
      <c r="ET24" s="1" t="s">
        <v>192</v>
      </c>
      <c r="EU24" s="31">
        <v>35</v>
      </c>
      <c r="EV24" s="32">
        <v>104</v>
      </c>
      <c r="EW24" s="248">
        <v>33</v>
      </c>
      <c r="EX24" s="161">
        <v>46</v>
      </c>
      <c r="EY24" s="161">
        <v>20</v>
      </c>
      <c r="EZ24" s="33">
        <v>24</v>
      </c>
      <c r="FA24" s="34">
        <v>20</v>
      </c>
      <c r="FB24" s="33">
        <v>11</v>
      </c>
      <c r="FC24" s="34">
        <v>13</v>
      </c>
      <c r="FD24" s="37">
        <v>5</v>
      </c>
      <c r="FE24" s="335">
        <f t="shared" si="77"/>
        <v>276</v>
      </c>
      <c r="FF24" s="36">
        <v>58</v>
      </c>
      <c r="FG24" s="2"/>
      <c r="FH24" s="1" t="s">
        <v>73</v>
      </c>
      <c r="FI24" s="31">
        <v>1</v>
      </c>
      <c r="FJ24" s="32"/>
      <c r="FK24" s="32">
        <v>6</v>
      </c>
      <c r="FL24" s="33">
        <v>1</v>
      </c>
      <c r="FM24" s="34">
        <v>1</v>
      </c>
      <c r="FN24" s="33">
        <v>1</v>
      </c>
      <c r="FO24" s="34"/>
      <c r="FP24" s="37"/>
      <c r="FQ24" s="335">
        <f t="shared" si="50"/>
        <v>9</v>
      </c>
      <c r="FR24" s="36">
        <v>6</v>
      </c>
      <c r="FS24" s="2"/>
      <c r="FT24" s="1" t="s">
        <v>73</v>
      </c>
      <c r="FU24" s="31">
        <v>4</v>
      </c>
      <c r="FV24" s="32">
        <v>10</v>
      </c>
      <c r="FW24" s="31">
        <v>9</v>
      </c>
      <c r="FX24" s="33"/>
      <c r="FY24" s="346">
        <f t="shared" ref="FY24:FY48" si="83">SUM(FV24:FX24)</f>
        <v>19</v>
      </c>
      <c r="FZ24" s="31"/>
      <c r="GA24" s="9"/>
      <c r="GB24" s="1" t="s">
        <v>73</v>
      </c>
      <c r="GC24" s="31">
        <v>10</v>
      </c>
      <c r="GD24" s="32">
        <v>24</v>
      </c>
      <c r="GE24" s="31">
        <v>14</v>
      </c>
      <c r="GF24" s="33">
        <v>5</v>
      </c>
      <c r="GG24" s="335">
        <f t="shared" si="51"/>
        <v>43</v>
      </c>
      <c r="GH24" s="9"/>
      <c r="GI24" s="1" t="s">
        <v>73</v>
      </c>
      <c r="GJ24" s="31">
        <v>11</v>
      </c>
      <c r="GK24" s="22">
        <v>32</v>
      </c>
      <c r="GL24" s="9"/>
      <c r="GM24" s="1" t="s">
        <v>73</v>
      </c>
      <c r="GN24" s="31"/>
      <c r="GO24" s="32"/>
      <c r="GP24" s="31"/>
      <c r="GQ24" s="335"/>
      <c r="GR24" s="9"/>
      <c r="GS24" s="1" t="s">
        <v>73</v>
      </c>
      <c r="GT24" s="31">
        <v>8</v>
      </c>
      <c r="GU24" s="32">
        <v>259</v>
      </c>
      <c r="GV24" s="31">
        <v>5</v>
      </c>
      <c r="GW24" s="31">
        <v>234</v>
      </c>
      <c r="GX24" s="9"/>
      <c r="GY24" s="1" t="s">
        <v>73</v>
      </c>
      <c r="GZ24" s="31"/>
      <c r="HA24" s="32"/>
      <c r="HB24" s="31"/>
      <c r="HC24" s="33"/>
      <c r="HD24" s="335"/>
      <c r="HE24" s="146"/>
      <c r="HF24" s="1" t="s">
        <v>73</v>
      </c>
      <c r="HG24" s="31">
        <v>3</v>
      </c>
      <c r="HH24" s="32">
        <v>23</v>
      </c>
      <c r="HI24" s="31">
        <v>6</v>
      </c>
      <c r="HJ24" s="33"/>
      <c r="HK24" s="335">
        <f t="shared" si="53"/>
        <v>29</v>
      </c>
      <c r="HM24" s="1" t="s">
        <v>73</v>
      </c>
      <c r="HN24" s="31"/>
      <c r="HO24" s="32"/>
      <c r="HP24" s="31"/>
      <c r="HQ24" s="33"/>
      <c r="HR24" s="335"/>
      <c r="HT24" s="1" t="s">
        <v>73</v>
      </c>
      <c r="HU24" s="31">
        <v>1</v>
      </c>
      <c r="HV24" s="32"/>
      <c r="HW24" s="31">
        <v>1</v>
      </c>
      <c r="HX24" s="33"/>
      <c r="HY24" s="335">
        <f t="shared" si="54"/>
        <v>1</v>
      </c>
      <c r="IA24" s="1" t="s">
        <v>73</v>
      </c>
      <c r="IB24" s="31"/>
      <c r="IC24" s="32"/>
      <c r="ID24" s="31"/>
      <c r="IE24" s="33"/>
      <c r="IF24" s="335"/>
      <c r="IH24" s="1" t="s">
        <v>73</v>
      </c>
      <c r="II24" s="31"/>
      <c r="IJ24" s="32"/>
      <c r="IK24" s="31"/>
      <c r="IL24" s="33"/>
      <c r="IM24" s="335"/>
      <c r="IO24" s="1" t="s">
        <v>73</v>
      </c>
      <c r="IP24" s="31">
        <v>6</v>
      </c>
      <c r="IQ24" s="32">
        <v>9</v>
      </c>
      <c r="IR24" s="31">
        <v>20</v>
      </c>
      <c r="IS24" s="33"/>
      <c r="IT24" s="335">
        <f t="shared" si="56"/>
        <v>29</v>
      </c>
    </row>
    <row r="25" spans="1:254" s="11" customFormat="1" ht="15" customHeight="1">
      <c r="A25" s="1" t="s">
        <v>74</v>
      </c>
      <c r="B25" s="31">
        <v>4</v>
      </c>
      <c r="C25" s="38">
        <v>26</v>
      </c>
      <c r="D25" s="39"/>
      <c r="E25" s="38"/>
      <c r="F25" s="40">
        <v>2</v>
      </c>
      <c r="G25" s="41"/>
      <c r="H25" s="40"/>
      <c r="I25" s="39"/>
      <c r="J25" s="38">
        <v>10</v>
      </c>
      <c r="K25" s="43">
        <v>10</v>
      </c>
      <c r="L25" s="335">
        <f t="shared" si="44"/>
        <v>48</v>
      </c>
      <c r="M25" s="42">
        <v>10</v>
      </c>
      <c r="N25" s="2"/>
      <c r="O25" s="1" t="s">
        <v>74</v>
      </c>
      <c r="P25" s="31">
        <v>4</v>
      </c>
      <c r="Q25" s="32">
        <v>26</v>
      </c>
      <c r="R25" s="33"/>
      <c r="S25" s="32"/>
      <c r="T25" s="34">
        <v>2</v>
      </c>
      <c r="U25" s="35"/>
      <c r="V25" s="32">
        <v>10</v>
      </c>
      <c r="W25" s="37">
        <v>10</v>
      </c>
      <c r="X25" s="335">
        <f t="shared" si="76"/>
        <v>48</v>
      </c>
      <c r="Y25" s="36">
        <v>10</v>
      </c>
      <c r="Z25" s="1" t="s">
        <v>74</v>
      </c>
      <c r="AA25" s="31"/>
      <c r="AB25" s="34"/>
      <c r="AC25" s="33"/>
      <c r="AD25" s="36"/>
      <c r="AE25" s="32"/>
      <c r="AF25" s="35"/>
      <c r="AG25" s="34"/>
      <c r="AH25" s="35"/>
      <c r="AI25" s="339"/>
      <c r="AJ25" s="22"/>
      <c r="AK25" s="1" t="s">
        <v>74</v>
      </c>
      <c r="AL25" s="31"/>
      <c r="AM25" s="32"/>
      <c r="AN25" s="33"/>
      <c r="AO25" s="32"/>
      <c r="AP25" s="34"/>
      <c r="AQ25" s="35"/>
      <c r="AR25" s="335"/>
      <c r="AS25" s="9"/>
      <c r="AT25" s="1" t="s">
        <v>74</v>
      </c>
      <c r="AU25" s="31"/>
      <c r="AV25" s="32"/>
      <c r="AW25" s="33"/>
      <c r="AX25" s="32"/>
      <c r="AY25" s="34"/>
      <c r="AZ25" s="35"/>
      <c r="BA25" s="342"/>
      <c r="BB25" s="241"/>
      <c r="BC25" s="1" t="s">
        <v>74</v>
      </c>
      <c r="BD25" s="31"/>
      <c r="BE25" s="32"/>
      <c r="BF25" s="33"/>
      <c r="BG25" s="32"/>
      <c r="BH25" s="34"/>
      <c r="BI25" s="35"/>
      <c r="BJ25" s="342"/>
      <c r="BK25" s="2"/>
      <c r="BL25" s="1" t="s">
        <v>74</v>
      </c>
      <c r="BM25" s="31"/>
      <c r="BN25" s="32"/>
      <c r="BO25" s="33"/>
      <c r="BP25" s="32"/>
      <c r="BQ25" s="34"/>
      <c r="BR25" s="35"/>
      <c r="BS25" s="32"/>
      <c r="BT25" s="37"/>
      <c r="BU25" s="335"/>
      <c r="BV25" s="36"/>
      <c r="BW25" s="2"/>
      <c r="BX25" s="1" t="s">
        <v>74</v>
      </c>
      <c r="BY25" s="31">
        <v>2</v>
      </c>
      <c r="BZ25" s="38"/>
      <c r="CA25" s="43"/>
      <c r="CB25" s="22"/>
      <c r="CC25" s="38">
        <v>10</v>
      </c>
      <c r="CD25" s="43">
        <v>17</v>
      </c>
      <c r="CE25" s="22">
        <f t="shared" si="37"/>
        <v>27</v>
      </c>
      <c r="CF25" s="2"/>
      <c r="CG25" s="1" t="s">
        <v>74</v>
      </c>
      <c r="CH25" s="31">
        <v>2</v>
      </c>
      <c r="CI25" s="32"/>
      <c r="CJ25" s="37"/>
      <c r="CK25" s="31"/>
      <c r="CL25" s="32">
        <v>7</v>
      </c>
      <c r="CM25" s="37">
        <v>5</v>
      </c>
      <c r="CN25" s="335">
        <f t="shared" si="38"/>
        <v>12</v>
      </c>
      <c r="CO25" s="2"/>
      <c r="CP25" s="1" t="s">
        <v>74</v>
      </c>
      <c r="CQ25" s="31">
        <v>1</v>
      </c>
      <c r="CR25" s="32"/>
      <c r="CS25" s="37"/>
      <c r="CT25" s="31"/>
      <c r="CU25" s="32">
        <v>2</v>
      </c>
      <c r="CV25" s="37">
        <v>10</v>
      </c>
      <c r="CW25" s="335">
        <f t="shared" si="81"/>
        <v>12</v>
      </c>
      <c r="CX25" s="2"/>
      <c r="CY25" s="1" t="s">
        <v>74</v>
      </c>
      <c r="CZ25" s="31">
        <v>1</v>
      </c>
      <c r="DA25" s="32"/>
      <c r="DB25" s="37"/>
      <c r="DC25" s="31"/>
      <c r="DD25" s="32"/>
      <c r="DE25" s="37">
        <v>1</v>
      </c>
      <c r="DF25" s="335">
        <f t="shared" si="82"/>
        <v>1</v>
      </c>
      <c r="DG25" s="2"/>
      <c r="DH25" s="1" t="s">
        <v>74</v>
      </c>
      <c r="DI25" s="31"/>
      <c r="DJ25" s="32"/>
      <c r="DK25" s="37"/>
      <c r="DL25" s="31"/>
      <c r="DM25" s="32"/>
      <c r="DN25" s="37"/>
      <c r="DO25" s="335"/>
      <c r="DP25" s="2"/>
      <c r="DQ25" s="1" t="s">
        <v>74</v>
      </c>
      <c r="DR25" s="31">
        <v>1</v>
      </c>
      <c r="DS25" s="32"/>
      <c r="DT25" s="37"/>
      <c r="DU25" s="31"/>
      <c r="DV25" s="32">
        <v>1</v>
      </c>
      <c r="DW25" s="37">
        <v>1</v>
      </c>
      <c r="DX25" s="335">
        <f t="shared" si="41"/>
        <v>2</v>
      </c>
      <c r="DY25" s="2"/>
      <c r="DZ25" s="1" t="s">
        <v>74</v>
      </c>
      <c r="EA25" s="31"/>
      <c r="EB25" s="32"/>
      <c r="EC25" s="35"/>
      <c r="ED25" s="32"/>
      <c r="EE25" s="37"/>
      <c r="EF25" s="335"/>
      <c r="EG25" s="2"/>
      <c r="EH25" s="1" t="s">
        <v>74</v>
      </c>
      <c r="EI25" s="31"/>
      <c r="EJ25" s="32"/>
      <c r="EK25" s="40"/>
      <c r="EL25" s="335"/>
      <c r="EM25" s="2"/>
      <c r="EN25" s="1" t="s">
        <v>74</v>
      </c>
      <c r="EO25" s="31"/>
      <c r="EP25" s="32"/>
      <c r="EQ25" s="31"/>
      <c r="ER25" s="36"/>
      <c r="ES25" s="2"/>
      <c r="ET25" s="1" t="s">
        <v>74</v>
      </c>
      <c r="EU25" s="31">
        <v>3</v>
      </c>
      <c r="EV25" s="32">
        <v>49</v>
      </c>
      <c r="EW25" s="248">
        <v>3</v>
      </c>
      <c r="EX25" s="161">
        <v>7</v>
      </c>
      <c r="EY25" s="161">
        <v>5</v>
      </c>
      <c r="EZ25" s="33">
        <v>4</v>
      </c>
      <c r="FA25" s="34"/>
      <c r="FB25" s="33"/>
      <c r="FC25" s="34">
        <v>6</v>
      </c>
      <c r="FD25" s="37">
        <v>12</v>
      </c>
      <c r="FE25" s="335">
        <f t="shared" si="77"/>
        <v>86</v>
      </c>
      <c r="FF25" s="36">
        <v>31</v>
      </c>
      <c r="FG25" s="2"/>
      <c r="FH25" s="1" t="s">
        <v>74</v>
      </c>
      <c r="FI25" s="31"/>
      <c r="FJ25" s="32"/>
      <c r="FK25" s="32"/>
      <c r="FL25" s="33"/>
      <c r="FM25" s="34"/>
      <c r="FN25" s="33"/>
      <c r="FO25" s="34"/>
      <c r="FP25" s="37"/>
      <c r="FQ25" s="335"/>
      <c r="FR25" s="36"/>
      <c r="FS25" s="2"/>
      <c r="FT25" s="1" t="s">
        <v>74</v>
      </c>
      <c r="FU25" s="31"/>
      <c r="FV25" s="32"/>
      <c r="FW25" s="31"/>
      <c r="FX25" s="33"/>
      <c r="FY25" s="346"/>
      <c r="FZ25" s="31"/>
      <c r="GA25" s="9"/>
      <c r="GB25" s="1" t="s">
        <v>74</v>
      </c>
      <c r="GC25" s="31"/>
      <c r="GD25" s="32"/>
      <c r="GE25" s="31"/>
      <c r="GF25" s="33"/>
      <c r="GG25" s="335"/>
      <c r="GH25" s="9"/>
      <c r="GI25" s="1" t="s">
        <v>74</v>
      </c>
      <c r="GJ25" s="31"/>
      <c r="GK25" s="22"/>
      <c r="GL25" s="9"/>
      <c r="GM25" s="1" t="s">
        <v>74</v>
      </c>
      <c r="GN25" s="31"/>
      <c r="GO25" s="32"/>
      <c r="GP25" s="31"/>
      <c r="GQ25" s="335"/>
      <c r="GR25" s="9"/>
      <c r="GS25" s="1" t="s">
        <v>74</v>
      </c>
      <c r="GT25" s="31">
        <v>2</v>
      </c>
      <c r="GU25" s="32">
        <v>35</v>
      </c>
      <c r="GV25" s="31">
        <v>2</v>
      </c>
      <c r="GW25" s="31">
        <v>35</v>
      </c>
      <c r="GX25" s="9"/>
      <c r="GY25" s="1" t="s">
        <v>74</v>
      </c>
      <c r="GZ25" s="31"/>
      <c r="HA25" s="32"/>
      <c r="HB25" s="31"/>
      <c r="HC25" s="33"/>
      <c r="HD25" s="335"/>
      <c r="HE25" s="146"/>
      <c r="HF25" s="1" t="s">
        <v>74</v>
      </c>
      <c r="HG25" s="31"/>
      <c r="HH25" s="32"/>
      <c r="HI25" s="31"/>
      <c r="HJ25" s="33"/>
      <c r="HK25" s="335"/>
      <c r="HM25" s="1" t="s">
        <v>74</v>
      </c>
      <c r="HN25" s="31"/>
      <c r="HO25" s="32"/>
      <c r="HP25" s="31"/>
      <c r="HQ25" s="33"/>
      <c r="HR25" s="335"/>
      <c r="HT25" s="1" t="s">
        <v>74</v>
      </c>
      <c r="HU25" s="31"/>
      <c r="HV25" s="32"/>
      <c r="HW25" s="31"/>
      <c r="HX25" s="33"/>
      <c r="HY25" s="335"/>
      <c r="IA25" s="1" t="s">
        <v>74</v>
      </c>
      <c r="IB25" s="31"/>
      <c r="IC25" s="32"/>
      <c r="ID25" s="31"/>
      <c r="IE25" s="33"/>
      <c r="IF25" s="335"/>
      <c r="IH25" s="1" t="s">
        <v>74</v>
      </c>
      <c r="II25" s="31"/>
      <c r="IJ25" s="32"/>
      <c r="IK25" s="31"/>
      <c r="IL25" s="33"/>
      <c r="IM25" s="335"/>
      <c r="IO25" s="1" t="s">
        <v>74</v>
      </c>
      <c r="IP25" s="31"/>
      <c r="IQ25" s="32"/>
      <c r="IR25" s="31"/>
      <c r="IS25" s="33"/>
      <c r="IT25" s="335"/>
    </row>
    <row r="26" spans="1:254" s="11" customFormat="1" ht="15" customHeight="1">
      <c r="A26" s="1" t="s">
        <v>193</v>
      </c>
      <c r="B26" s="31"/>
      <c r="C26" s="38"/>
      <c r="D26" s="39"/>
      <c r="E26" s="38"/>
      <c r="F26" s="40"/>
      <c r="G26" s="41"/>
      <c r="H26" s="40"/>
      <c r="I26" s="39"/>
      <c r="J26" s="38"/>
      <c r="K26" s="43"/>
      <c r="L26" s="335"/>
      <c r="M26" s="42"/>
      <c r="N26" s="2"/>
      <c r="O26" s="1" t="s">
        <v>193</v>
      </c>
      <c r="P26" s="31"/>
      <c r="Q26" s="32"/>
      <c r="R26" s="33"/>
      <c r="S26" s="32"/>
      <c r="T26" s="34"/>
      <c r="U26" s="35"/>
      <c r="V26" s="32"/>
      <c r="W26" s="37"/>
      <c r="X26" s="335"/>
      <c r="Y26" s="36"/>
      <c r="Z26" s="1" t="s">
        <v>193</v>
      </c>
      <c r="AA26" s="31"/>
      <c r="AB26" s="34"/>
      <c r="AC26" s="33"/>
      <c r="AD26" s="36"/>
      <c r="AE26" s="32"/>
      <c r="AF26" s="35"/>
      <c r="AG26" s="34"/>
      <c r="AH26" s="35"/>
      <c r="AI26" s="339"/>
      <c r="AJ26" s="22"/>
      <c r="AK26" s="1" t="s">
        <v>193</v>
      </c>
      <c r="AL26" s="31"/>
      <c r="AM26" s="32"/>
      <c r="AN26" s="33"/>
      <c r="AO26" s="32"/>
      <c r="AP26" s="34"/>
      <c r="AQ26" s="35"/>
      <c r="AR26" s="335"/>
      <c r="AS26" s="9"/>
      <c r="AT26" s="1" t="s">
        <v>193</v>
      </c>
      <c r="AU26" s="31"/>
      <c r="AV26" s="32"/>
      <c r="AW26" s="33"/>
      <c r="AX26" s="32"/>
      <c r="AY26" s="34"/>
      <c r="AZ26" s="35"/>
      <c r="BA26" s="342"/>
      <c r="BB26" s="241"/>
      <c r="BC26" s="1" t="s">
        <v>193</v>
      </c>
      <c r="BD26" s="31"/>
      <c r="BE26" s="32"/>
      <c r="BF26" s="33"/>
      <c r="BG26" s="32"/>
      <c r="BH26" s="34"/>
      <c r="BI26" s="35"/>
      <c r="BJ26" s="342"/>
      <c r="BK26" s="2"/>
      <c r="BL26" s="6" t="s">
        <v>193</v>
      </c>
      <c r="BM26" s="31"/>
      <c r="BN26" s="32"/>
      <c r="BO26" s="33"/>
      <c r="BP26" s="32"/>
      <c r="BQ26" s="34"/>
      <c r="BR26" s="35"/>
      <c r="BS26" s="32"/>
      <c r="BT26" s="37"/>
      <c r="BU26" s="335"/>
      <c r="BV26" s="36"/>
      <c r="BW26" s="2"/>
      <c r="BX26" s="1" t="s">
        <v>193</v>
      </c>
      <c r="BY26" s="31"/>
      <c r="BZ26" s="38"/>
      <c r="CA26" s="43"/>
      <c r="CB26" s="22"/>
      <c r="CC26" s="38"/>
      <c r="CD26" s="43"/>
      <c r="CE26" s="22"/>
      <c r="CF26" s="2"/>
      <c r="CG26" s="1" t="s">
        <v>193</v>
      </c>
      <c r="CH26" s="31"/>
      <c r="CI26" s="32"/>
      <c r="CJ26" s="37"/>
      <c r="CK26" s="31"/>
      <c r="CL26" s="32"/>
      <c r="CM26" s="37"/>
      <c r="CN26" s="335"/>
      <c r="CO26" s="2"/>
      <c r="CP26" s="1" t="s">
        <v>193</v>
      </c>
      <c r="CQ26" s="31"/>
      <c r="CR26" s="32"/>
      <c r="CS26" s="37"/>
      <c r="CT26" s="31"/>
      <c r="CU26" s="32"/>
      <c r="CV26" s="37"/>
      <c r="CW26" s="335"/>
      <c r="CX26" s="2"/>
      <c r="CY26" s="1" t="s">
        <v>193</v>
      </c>
      <c r="CZ26" s="31"/>
      <c r="DA26" s="32"/>
      <c r="DB26" s="37"/>
      <c r="DC26" s="31"/>
      <c r="DD26" s="32"/>
      <c r="DE26" s="37"/>
      <c r="DF26" s="335"/>
      <c r="DG26" s="2"/>
      <c r="DH26" s="1" t="s">
        <v>193</v>
      </c>
      <c r="DI26" s="31"/>
      <c r="DJ26" s="32"/>
      <c r="DK26" s="37"/>
      <c r="DL26" s="31"/>
      <c r="DM26" s="32"/>
      <c r="DN26" s="37"/>
      <c r="DO26" s="335"/>
      <c r="DP26" s="2"/>
      <c r="DQ26" s="1" t="s">
        <v>193</v>
      </c>
      <c r="DR26" s="31"/>
      <c r="DS26" s="32"/>
      <c r="DT26" s="37"/>
      <c r="DU26" s="31"/>
      <c r="DV26" s="32"/>
      <c r="DW26" s="37"/>
      <c r="DX26" s="335"/>
      <c r="DY26" s="2"/>
      <c r="DZ26" s="1" t="s">
        <v>193</v>
      </c>
      <c r="EA26" s="31"/>
      <c r="EB26" s="32"/>
      <c r="EC26" s="35"/>
      <c r="ED26" s="32"/>
      <c r="EE26" s="37"/>
      <c r="EF26" s="335"/>
      <c r="EG26" s="2"/>
      <c r="EH26" s="1" t="s">
        <v>193</v>
      </c>
      <c r="EI26" s="31"/>
      <c r="EJ26" s="32"/>
      <c r="EK26" s="40"/>
      <c r="EL26" s="335"/>
      <c r="EM26" s="2"/>
      <c r="EN26" s="1" t="s">
        <v>193</v>
      </c>
      <c r="EO26" s="31"/>
      <c r="EP26" s="32"/>
      <c r="EQ26" s="31"/>
      <c r="ER26" s="36"/>
      <c r="ES26" s="2"/>
      <c r="ET26" s="1" t="s">
        <v>193</v>
      </c>
      <c r="EU26" s="31">
        <v>4</v>
      </c>
      <c r="EV26" s="32">
        <v>1</v>
      </c>
      <c r="EW26" s="248">
        <v>3</v>
      </c>
      <c r="EX26" s="161">
        <v>8</v>
      </c>
      <c r="EY26" s="161">
        <v>1</v>
      </c>
      <c r="EZ26" s="33"/>
      <c r="FA26" s="34"/>
      <c r="FB26" s="33"/>
      <c r="FC26" s="34"/>
      <c r="FD26" s="37"/>
      <c r="FE26" s="335">
        <f t="shared" si="77"/>
        <v>13</v>
      </c>
      <c r="FF26" s="36"/>
      <c r="FG26" s="2"/>
      <c r="FH26" s="1" t="s">
        <v>75</v>
      </c>
      <c r="FI26" s="31"/>
      <c r="FJ26" s="32"/>
      <c r="FK26" s="32"/>
      <c r="FL26" s="33"/>
      <c r="FM26" s="34"/>
      <c r="FN26" s="33"/>
      <c r="FO26" s="34"/>
      <c r="FP26" s="37"/>
      <c r="FQ26" s="335"/>
      <c r="FR26" s="36"/>
      <c r="FS26" s="2"/>
      <c r="FT26" s="1" t="s">
        <v>75</v>
      </c>
      <c r="FU26" s="31"/>
      <c r="FV26" s="32"/>
      <c r="FW26" s="31"/>
      <c r="FX26" s="33"/>
      <c r="FY26" s="346"/>
      <c r="FZ26" s="31"/>
      <c r="GA26" s="9"/>
      <c r="GB26" s="1" t="s">
        <v>75</v>
      </c>
      <c r="GC26" s="31">
        <v>3</v>
      </c>
      <c r="GD26" s="32">
        <v>3</v>
      </c>
      <c r="GE26" s="31"/>
      <c r="GF26" s="33">
        <v>1</v>
      </c>
      <c r="GG26" s="335">
        <f t="shared" si="51"/>
        <v>4</v>
      </c>
      <c r="GH26" s="9"/>
      <c r="GI26" s="1" t="s">
        <v>75</v>
      </c>
      <c r="GJ26" s="31"/>
      <c r="GK26" s="22"/>
      <c r="GL26" s="9"/>
      <c r="GM26" s="1" t="s">
        <v>75</v>
      </c>
      <c r="GN26" s="31"/>
      <c r="GO26" s="32"/>
      <c r="GP26" s="31"/>
      <c r="GQ26" s="335"/>
      <c r="GR26" s="9"/>
      <c r="GS26" s="1" t="s">
        <v>75</v>
      </c>
      <c r="GT26" s="31">
        <v>3</v>
      </c>
      <c r="GU26" s="32">
        <v>8</v>
      </c>
      <c r="GV26" s="31">
        <v>4</v>
      </c>
      <c r="GW26" s="31">
        <v>11</v>
      </c>
      <c r="GX26" s="9"/>
      <c r="GY26" s="1" t="s">
        <v>75</v>
      </c>
      <c r="GZ26" s="31"/>
      <c r="HA26" s="32"/>
      <c r="HB26" s="31"/>
      <c r="HC26" s="33"/>
      <c r="HD26" s="335"/>
      <c r="HE26" s="146"/>
      <c r="HF26" s="1" t="s">
        <v>75</v>
      </c>
      <c r="HG26" s="31"/>
      <c r="HH26" s="32"/>
      <c r="HI26" s="31"/>
      <c r="HJ26" s="33"/>
      <c r="HK26" s="335"/>
      <c r="HM26" s="1" t="s">
        <v>75</v>
      </c>
      <c r="HN26" s="31"/>
      <c r="HO26" s="32"/>
      <c r="HP26" s="31"/>
      <c r="HQ26" s="33"/>
      <c r="HR26" s="335"/>
      <c r="HT26" s="1" t="s">
        <v>75</v>
      </c>
      <c r="HU26" s="31"/>
      <c r="HV26" s="32"/>
      <c r="HW26" s="31"/>
      <c r="HX26" s="33"/>
      <c r="HY26" s="335"/>
      <c r="IA26" s="1" t="s">
        <v>75</v>
      </c>
      <c r="IB26" s="31"/>
      <c r="IC26" s="32"/>
      <c r="ID26" s="31"/>
      <c r="IE26" s="33"/>
      <c r="IF26" s="335"/>
      <c r="IH26" s="1" t="s">
        <v>75</v>
      </c>
      <c r="II26" s="31"/>
      <c r="IJ26" s="32"/>
      <c r="IK26" s="31"/>
      <c r="IL26" s="33"/>
      <c r="IM26" s="335"/>
      <c r="IO26" s="1" t="s">
        <v>75</v>
      </c>
      <c r="IP26" s="31">
        <v>2</v>
      </c>
      <c r="IQ26" s="32">
        <v>5</v>
      </c>
      <c r="IR26" s="31">
        <v>7</v>
      </c>
      <c r="IS26" s="33">
        <v>7</v>
      </c>
      <c r="IT26" s="335">
        <f t="shared" si="56"/>
        <v>19</v>
      </c>
    </row>
    <row r="27" spans="1:254" s="11" customFormat="1" ht="15" customHeight="1">
      <c r="A27" s="1" t="s">
        <v>76</v>
      </c>
      <c r="B27" s="31">
        <v>1</v>
      </c>
      <c r="C27" s="38">
        <v>3</v>
      </c>
      <c r="D27" s="39">
        <v>1</v>
      </c>
      <c r="E27" s="38"/>
      <c r="F27" s="40">
        <v>1</v>
      </c>
      <c r="G27" s="41"/>
      <c r="H27" s="40"/>
      <c r="I27" s="39"/>
      <c r="J27" s="38">
        <v>7</v>
      </c>
      <c r="K27" s="43">
        <v>6</v>
      </c>
      <c r="L27" s="335">
        <f t="shared" si="44"/>
        <v>18</v>
      </c>
      <c r="M27" s="42"/>
      <c r="N27" s="2"/>
      <c r="O27" s="1" t="s">
        <v>76</v>
      </c>
      <c r="P27" s="31">
        <v>1</v>
      </c>
      <c r="Q27" s="32">
        <v>3</v>
      </c>
      <c r="R27" s="33">
        <v>1</v>
      </c>
      <c r="S27" s="32"/>
      <c r="T27" s="34">
        <v>1</v>
      </c>
      <c r="U27" s="35"/>
      <c r="V27" s="32">
        <v>7</v>
      </c>
      <c r="W27" s="37">
        <v>6</v>
      </c>
      <c r="X27" s="335">
        <f t="shared" si="76"/>
        <v>18</v>
      </c>
      <c r="Y27" s="36"/>
      <c r="Z27" s="1" t="s">
        <v>76</v>
      </c>
      <c r="AA27" s="31"/>
      <c r="AB27" s="34"/>
      <c r="AC27" s="33"/>
      <c r="AD27" s="36"/>
      <c r="AE27" s="32"/>
      <c r="AF27" s="35"/>
      <c r="AG27" s="34"/>
      <c r="AH27" s="35"/>
      <c r="AI27" s="339"/>
      <c r="AJ27" s="22"/>
      <c r="AK27" s="1" t="s">
        <v>76</v>
      </c>
      <c r="AL27" s="31"/>
      <c r="AM27" s="32"/>
      <c r="AN27" s="33"/>
      <c r="AO27" s="32"/>
      <c r="AP27" s="34"/>
      <c r="AQ27" s="35"/>
      <c r="AR27" s="335"/>
      <c r="AS27" s="9"/>
      <c r="AT27" s="1" t="s">
        <v>76</v>
      </c>
      <c r="AU27" s="31"/>
      <c r="AV27" s="32"/>
      <c r="AW27" s="33"/>
      <c r="AX27" s="32"/>
      <c r="AY27" s="34"/>
      <c r="AZ27" s="35"/>
      <c r="BA27" s="342"/>
      <c r="BB27" s="241"/>
      <c r="BC27" s="1" t="s">
        <v>76</v>
      </c>
      <c r="BD27" s="31"/>
      <c r="BE27" s="32"/>
      <c r="BF27" s="33"/>
      <c r="BG27" s="32"/>
      <c r="BH27" s="34"/>
      <c r="BI27" s="35"/>
      <c r="BJ27" s="342"/>
      <c r="BK27" s="2"/>
      <c r="BL27" s="6" t="s">
        <v>76</v>
      </c>
      <c r="BM27" s="31"/>
      <c r="BN27" s="32"/>
      <c r="BO27" s="33"/>
      <c r="BP27" s="32"/>
      <c r="BQ27" s="34"/>
      <c r="BR27" s="35"/>
      <c r="BS27" s="32"/>
      <c r="BT27" s="37"/>
      <c r="BU27" s="335"/>
      <c r="BV27" s="36"/>
      <c r="BW27" s="2"/>
      <c r="BX27" s="1" t="s">
        <v>76</v>
      </c>
      <c r="BY27" s="31">
        <v>3</v>
      </c>
      <c r="BZ27" s="38"/>
      <c r="CA27" s="43">
        <v>12</v>
      </c>
      <c r="CB27" s="22"/>
      <c r="CC27" s="38">
        <v>17</v>
      </c>
      <c r="CD27" s="43">
        <v>4</v>
      </c>
      <c r="CE27" s="22">
        <f t="shared" si="37"/>
        <v>33</v>
      </c>
      <c r="CF27" s="2"/>
      <c r="CG27" s="1" t="s">
        <v>76</v>
      </c>
      <c r="CH27" s="31"/>
      <c r="CI27" s="32"/>
      <c r="CJ27" s="37"/>
      <c r="CK27" s="31"/>
      <c r="CL27" s="32"/>
      <c r="CM27" s="37"/>
      <c r="CN27" s="335"/>
      <c r="CO27" s="2"/>
      <c r="CP27" s="1" t="s">
        <v>76</v>
      </c>
      <c r="CQ27" s="31"/>
      <c r="CR27" s="32"/>
      <c r="CS27" s="37"/>
      <c r="CT27" s="31"/>
      <c r="CU27" s="32"/>
      <c r="CV27" s="37"/>
      <c r="CW27" s="335"/>
      <c r="CX27" s="2"/>
      <c r="CY27" s="1" t="s">
        <v>76</v>
      </c>
      <c r="CZ27" s="31"/>
      <c r="DA27" s="32"/>
      <c r="DB27" s="37"/>
      <c r="DC27" s="31"/>
      <c r="DD27" s="32"/>
      <c r="DE27" s="37"/>
      <c r="DF27" s="335"/>
      <c r="DG27" s="2"/>
      <c r="DH27" s="1" t="s">
        <v>76</v>
      </c>
      <c r="DI27" s="31">
        <v>1</v>
      </c>
      <c r="DJ27" s="32"/>
      <c r="DK27" s="37"/>
      <c r="DL27" s="31"/>
      <c r="DM27" s="32"/>
      <c r="DN27" s="37">
        <v>3</v>
      </c>
      <c r="DO27" s="335"/>
      <c r="DP27" s="2"/>
      <c r="DQ27" s="1" t="s">
        <v>76</v>
      </c>
      <c r="DR27" s="31">
        <v>3</v>
      </c>
      <c r="DS27" s="32"/>
      <c r="DT27" s="37">
        <v>12</v>
      </c>
      <c r="DU27" s="31"/>
      <c r="DV27" s="32">
        <v>17</v>
      </c>
      <c r="DW27" s="37">
        <v>1</v>
      </c>
      <c r="DX27" s="335">
        <f t="shared" si="41"/>
        <v>30</v>
      </c>
      <c r="DY27" s="2"/>
      <c r="DZ27" s="1" t="s">
        <v>76</v>
      </c>
      <c r="EA27" s="31"/>
      <c r="EB27" s="32"/>
      <c r="EC27" s="35"/>
      <c r="ED27" s="32"/>
      <c r="EE27" s="37"/>
      <c r="EF27" s="335"/>
      <c r="EG27" s="2"/>
      <c r="EH27" s="1" t="s">
        <v>76</v>
      </c>
      <c r="EI27" s="31">
        <v>7</v>
      </c>
      <c r="EJ27" s="32">
        <v>1131</v>
      </c>
      <c r="EK27" s="40">
        <v>49</v>
      </c>
      <c r="EL27" s="335">
        <f t="shared" si="42"/>
        <v>1180</v>
      </c>
      <c r="EM27" s="2"/>
      <c r="EN27" s="1" t="s">
        <v>76</v>
      </c>
      <c r="EO27" s="31"/>
      <c r="EP27" s="32"/>
      <c r="EQ27" s="31"/>
      <c r="ER27" s="36"/>
      <c r="ES27" s="2"/>
      <c r="ET27" s="1" t="s">
        <v>76</v>
      </c>
      <c r="EU27" s="31">
        <v>8</v>
      </c>
      <c r="EV27" s="32">
        <v>27</v>
      </c>
      <c r="EW27" s="248">
        <v>9</v>
      </c>
      <c r="EX27" s="161">
        <v>11</v>
      </c>
      <c r="EY27" s="161">
        <v>8</v>
      </c>
      <c r="EZ27" s="33">
        <v>10</v>
      </c>
      <c r="FA27" s="34">
        <v>4</v>
      </c>
      <c r="FB27" s="33">
        <v>1</v>
      </c>
      <c r="FC27" s="34">
        <v>11</v>
      </c>
      <c r="FD27" s="37">
        <v>5</v>
      </c>
      <c r="FE27" s="335">
        <f t="shared" si="77"/>
        <v>86</v>
      </c>
      <c r="FF27" s="36">
        <v>6</v>
      </c>
      <c r="FG27" s="2"/>
      <c r="FH27" s="1" t="s">
        <v>76</v>
      </c>
      <c r="FI27" s="31"/>
      <c r="FJ27" s="32"/>
      <c r="FK27" s="32"/>
      <c r="FL27" s="33"/>
      <c r="FM27" s="34"/>
      <c r="FN27" s="33"/>
      <c r="FO27" s="34"/>
      <c r="FP27" s="37"/>
      <c r="FQ27" s="335"/>
      <c r="FR27" s="36"/>
      <c r="FS27" s="2"/>
      <c r="FT27" s="1" t="s">
        <v>76</v>
      </c>
      <c r="FU27" s="31"/>
      <c r="FV27" s="32"/>
      <c r="FW27" s="31"/>
      <c r="FX27" s="33"/>
      <c r="FY27" s="346"/>
      <c r="FZ27" s="31"/>
      <c r="GA27" s="9"/>
      <c r="GB27" s="1" t="s">
        <v>76</v>
      </c>
      <c r="GC27" s="31"/>
      <c r="GD27" s="32"/>
      <c r="GE27" s="31"/>
      <c r="GF27" s="33"/>
      <c r="GG27" s="335"/>
      <c r="GH27" s="9"/>
      <c r="GI27" s="1" t="s">
        <v>76</v>
      </c>
      <c r="GJ27" s="31"/>
      <c r="GK27" s="22"/>
      <c r="GL27" s="9"/>
      <c r="GM27" s="1" t="s">
        <v>76</v>
      </c>
      <c r="GN27" s="31"/>
      <c r="GO27" s="32"/>
      <c r="GP27" s="31"/>
      <c r="GQ27" s="335"/>
      <c r="GR27" s="9"/>
      <c r="GS27" s="1" t="s">
        <v>76</v>
      </c>
      <c r="GT27" s="31">
        <v>7</v>
      </c>
      <c r="GU27" s="32">
        <v>153</v>
      </c>
      <c r="GV27" s="31">
        <v>7</v>
      </c>
      <c r="GW27" s="31">
        <v>171</v>
      </c>
      <c r="GX27" s="9"/>
      <c r="GY27" s="1" t="s">
        <v>76</v>
      </c>
      <c r="GZ27" s="31"/>
      <c r="HA27" s="32"/>
      <c r="HB27" s="31"/>
      <c r="HC27" s="33"/>
      <c r="HD27" s="335"/>
      <c r="HE27" s="146"/>
      <c r="HF27" s="1" t="s">
        <v>76</v>
      </c>
      <c r="HG27" s="31">
        <v>2</v>
      </c>
      <c r="HH27" s="32">
        <v>19</v>
      </c>
      <c r="HI27" s="31"/>
      <c r="HJ27" s="33"/>
      <c r="HK27" s="335">
        <f t="shared" si="53"/>
        <v>19</v>
      </c>
      <c r="HM27" s="1" t="s">
        <v>76</v>
      </c>
      <c r="HN27" s="31"/>
      <c r="HO27" s="32"/>
      <c r="HP27" s="31"/>
      <c r="HQ27" s="33"/>
      <c r="HR27" s="335"/>
      <c r="HT27" s="1" t="s">
        <v>76</v>
      </c>
      <c r="HU27" s="31"/>
      <c r="HV27" s="32"/>
      <c r="HW27" s="31"/>
      <c r="HX27" s="33"/>
      <c r="HY27" s="335"/>
      <c r="IA27" s="1" t="s">
        <v>76</v>
      </c>
      <c r="IB27" s="31"/>
      <c r="IC27" s="32"/>
      <c r="ID27" s="31"/>
      <c r="IE27" s="33"/>
      <c r="IF27" s="335"/>
      <c r="IH27" s="1" t="s">
        <v>76</v>
      </c>
      <c r="II27" s="31"/>
      <c r="IJ27" s="32"/>
      <c r="IK27" s="31"/>
      <c r="IL27" s="33"/>
      <c r="IM27" s="335"/>
      <c r="IO27" s="1" t="s">
        <v>76</v>
      </c>
      <c r="IP27" s="31"/>
      <c r="IQ27" s="32"/>
      <c r="IR27" s="31"/>
      <c r="IS27" s="33"/>
      <c r="IT27" s="335"/>
    </row>
    <row r="28" spans="1:254" s="11" customFormat="1" ht="15" customHeight="1">
      <c r="A28" s="1" t="s">
        <v>194</v>
      </c>
      <c r="B28" s="31">
        <v>5</v>
      </c>
      <c r="C28" s="38">
        <v>28</v>
      </c>
      <c r="D28" s="39">
        <v>2</v>
      </c>
      <c r="E28" s="38">
        <v>1</v>
      </c>
      <c r="F28" s="40">
        <v>7</v>
      </c>
      <c r="G28" s="41">
        <v>1</v>
      </c>
      <c r="H28" s="40"/>
      <c r="I28" s="39"/>
      <c r="J28" s="38">
        <v>8</v>
      </c>
      <c r="K28" s="43">
        <v>7</v>
      </c>
      <c r="L28" s="335">
        <f t="shared" si="44"/>
        <v>54</v>
      </c>
      <c r="M28" s="42">
        <v>23</v>
      </c>
      <c r="N28" s="2"/>
      <c r="O28" s="1" t="s">
        <v>194</v>
      </c>
      <c r="P28" s="31">
        <v>5</v>
      </c>
      <c r="Q28" s="32">
        <v>28</v>
      </c>
      <c r="R28" s="33">
        <v>2</v>
      </c>
      <c r="S28" s="32">
        <v>1</v>
      </c>
      <c r="T28" s="34">
        <v>7</v>
      </c>
      <c r="U28" s="35">
        <v>1</v>
      </c>
      <c r="V28" s="32">
        <v>8</v>
      </c>
      <c r="W28" s="37">
        <v>7</v>
      </c>
      <c r="X28" s="335">
        <f t="shared" si="76"/>
        <v>54</v>
      </c>
      <c r="Y28" s="36">
        <v>23</v>
      </c>
      <c r="Z28" s="1" t="s">
        <v>194</v>
      </c>
      <c r="AA28" s="31"/>
      <c r="AB28" s="34"/>
      <c r="AC28" s="33"/>
      <c r="AD28" s="36"/>
      <c r="AE28" s="32"/>
      <c r="AF28" s="35"/>
      <c r="AG28" s="34"/>
      <c r="AH28" s="35"/>
      <c r="AI28" s="339"/>
      <c r="AJ28" s="22"/>
      <c r="AK28" s="1" t="s">
        <v>194</v>
      </c>
      <c r="AL28" s="31"/>
      <c r="AM28" s="32"/>
      <c r="AN28" s="33"/>
      <c r="AO28" s="32"/>
      <c r="AP28" s="34"/>
      <c r="AQ28" s="35"/>
      <c r="AR28" s="335"/>
      <c r="AS28" s="9"/>
      <c r="AT28" s="1" t="s">
        <v>194</v>
      </c>
      <c r="AU28" s="31"/>
      <c r="AV28" s="32"/>
      <c r="AW28" s="33"/>
      <c r="AX28" s="32"/>
      <c r="AY28" s="34"/>
      <c r="AZ28" s="35"/>
      <c r="BA28" s="342"/>
      <c r="BB28" s="241"/>
      <c r="BC28" s="1" t="s">
        <v>194</v>
      </c>
      <c r="BD28" s="31"/>
      <c r="BE28" s="32"/>
      <c r="BF28" s="33"/>
      <c r="BG28" s="32"/>
      <c r="BH28" s="34"/>
      <c r="BI28" s="35"/>
      <c r="BJ28" s="342"/>
      <c r="BK28" s="2"/>
      <c r="BL28" s="6" t="s">
        <v>194</v>
      </c>
      <c r="BM28" s="31"/>
      <c r="BN28" s="32"/>
      <c r="BO28" s="33"/>
      <c r="BP28" s="32"/>
      <c r="BQ28" s="34"/>
      <c r="BR28" s="35"/>
      <c r="BS28" s="32"/>
      <c r="BT28" s="37"/>
      <c r="BU28" s="335"/>
      <c r="BV28" s="36"/>
      <c r="BW28" s="2"/>
      <c r="BX28" s="1" t="s">
        <v>194</v>
      </c>
      <c r="BY28" s="31">
        <v>3</v>
      </c>
      <c r="BZ28" s="38">
        <v>259</v>
      </c>
      <c r="CA28" s="43">
        <v>325</v>
      </c>
      <c r="CB28" s="22">
        <v>52</v>
      </c>
      <c r="CC28" s="38">
        <v>87</v>
      </c>
      <c r="CD28" s="43">
        <v>24</v>
      </c>
      <c r="CE28" s="22">
        <f t="shared" si="37"/>
        <v>747</v>
      </c>
      <c r="CF28" s="2"/>
      <c r="CG28" s="1" t="s">
        <v>194</v>
      </c>
      <c r="CH28" s="31"/>
      <c r="CI28" s="32"/>
      <c r="CJ28" s="37"/>
      <c r="CK28" s="31"/>
      <c r="CL28" s="32"/>
      <c r="CM28" s="37"/>
      <c r="CN28" s="335"/>
      <c r="CO28" s="2"/>
      <c r="CP28" s="1" t="s">
        <v>194</v>
      </c>
      <c r="CQ28" s="31"/>
      <c r="CR28" s="32"/>
      <c r="CS28" s="37"/>
      <c r="CT28" s="31"/>
      <c r="CU28" s="32"/>
      <c r="CV28" s="37"/>
      <c r="CW28" s="335"/>
      <c r="CX28" s="2"/>
      <c r="CY28" s="1" t="s">
        <v>194</v>
      </c>
      <c r="CZ28" s="31"/>
      <c r="DA28" s="32"/>
      <c r="DB28" s="37"/>
      <c r="DC28" s="31"/>
      <c r="DD28" s="32"/>
      <c r="DE28" s="37"/>
      <c r="DF28" s="335"/>
      <c r="DG28" s="2"/>
      <c r="DH28" s="1" t="s">
        <v>194</v>
      </c>
      <c r="DI28" s="31"/>
      <c r="DJ28" s="32"/>
      <c r="DK28" s="37"/>
      <c r="DL28" s="31"/>
      <c r="DM28" s="32"/>
      <c r="DN28" s="37"/>
      <c r="DO28" s="335"/>
      <c r="DP28" s="2"/>
      <c r="DQ28" s="1" t="s">
        <v>194</v>
      </c>
      <c r="DR28" s="31">
        <v>3</v>
      </c>
      <c r="DS28" s="32">
        <v>259</v>
      </c>
      <c r="DT28" s="37">
        <v>325</v>
      </c>
      <c r="DU28" s="31">
        <v>52</v>
      </c>
      <c r="DV28" s="32">
        <v>87</v>
      </c>
      <c r="DW28" s="37">
        <v>24</v>
      </c>
      <c r="DX28" s="335">
        <f>SUM(DS28:DW28)</f>
        <v>747</v>
      </c>
      <c r="DY28" s="2"/>
      <c r="DZ28" s="1" t="s">
        <v>194</v>
      </c>
      <c r="EA28" s="31"/>
      <c r="EB28" s="32"/>
      <c r="EC28" s="35"/>
      <c r="ED28" s="32"/>
      <c r="EE28" s="37"/>
      <c r="EF28" s="335"/>
      <c r="EG28" s="2"/>
      <c r="EH28" s="1" t="s">
        <v>194</v>
      </c>
      <c r="EI28" s="31"/>
      <c r="EJ28" s="32"/>
      <c r="EK28" s="40"/>
      <c r="EL28" s="335"/>
      <c r="EM28" s="2"/>
      <c r="EN28" s="1" t="s">
        <v>194</v>
      </c>
      <c r="EO28" s="31"/>
      <c r="EP28" s="32"/>
      <c r="EQ28" s="31"/>
      <c r="ER28" s="36"/>
      <c r="ES28" s="2"/>
      <c r="ET28" s="1" t="s">
        <v>194</v>
      </c>
      <c r="EU28" s="31"/>
      <c r="EV28" s="32"/>
      <c r="EW28" s="248"/>
      <c r="EX28" s="161"/>
      <c r="EY28" s="161"/>
      <c r="EZ28" s="33"/>
      <c r="FA28" s="34"/>
      <c r="FB28" s="33"/>
      <c r="FC28" s="34"/>
      <c r="FD28" s="37"/>
      <c r="FE28" s="335"/>
      <c r="FF28" s="36"/>
      <c r="FG28" s="2"/>
      <c r="FH28" s="1" t="s">
        <v>77</v>
      </c>
      <c r="FI28" s="31">
        <v>1</v>
      </c>
      <c r="FJ28" s="32">
        <v>30</v>
      </c>
      <c r="FK28" s="32">
        <v>6</v>
      </c>
      <c r="FL28" s="33">
        <v>12</v>
      </c>
      <c r="FM28" s="34">
        <v>7</v>
      </c>
      <c r="FN28" s="33">
        <v>2</v>
      </c>
      <c r="FO28" s="34"/>
      <c r="FP28" s="37"/>
      <c r="FQ28" s="335">
        <f t="shared" si="50"/>
        <v>57</v>
      </c>
      <c r="FR28" s="36">
        <v>50</v>
      </c>
      <c r="FS28" s="2"/>
      <c r="FT28" s="1" t="s">
        <v>77</v>
      </c>
      <c r="FU28" s="31"/>
      <c r="FV28" s="32"/>
      <c r="FW28" s="31"/>
      <c r="FX28" s="33"/>
      <c r="FY28" s="346"/>
      <c r="FZ28" s="31"/>
      <c r="GA28" s="9"/>
      <c r="GB28" s="1" t="s">
        <v>77</v>
      </c>
      <c r="GC28" s="31">
        <v>2</v>
      </c>
      <c r="GD28" s="32">
        <v>3</v>
      </c>
      <c r="GE28" s="31">
        <v>4</v>
      </c>
      <c r="GF28" s="33"/>
      <c r="GG28" s="335">
        <f t="shared" si="51"/>
        <v>7</v>
      </c>
      <c r="GH28" s="9"/>
      <c r="GI28" s="1" t="s">
        <v>77</v>
      </c>
      <c r="GJ28" s="31"/>
      <c r="GK28" s="22"/>
      <c r="GL28" s="9"/>
      <c r="GM28" s="1" t="s">
        <v>77</v>
      </c>
      <c r="GN28" s="31"/>
      <c r="GO28" s="32"/>
      <c r="GP28" s="31"/>
      <c r="GQ28" s="335"/>
      <c r="GR28" s="9"/>
      <c r="GS28" s="1" t="s">
        <v>77</v>
      </c>
      <c r="GT28" s="31">
        <v>8</v>
      </c>
      <c r="GU28" s="32">
        <v>174</v>
      </c>
      <c r="GV28" s="31">
        <v>8</v>
      </c>
      <c r="GW28" s="31">
        <v>178</v>
      </c>
      <c r="GX28" s="9"/>
      <c r="GY28" s="1" t="s">
        <v>77</v>
      </c>
      <c r="GZ28" s="31"/>
      <c r="HA28" s="32"/>
      <c r="HB28" s="31"/>
      <c r="HC28" s="33"/>
      <c r="HD28" s="335"/>
      <c r="HE28" s="146"/>
      <c r="HF28" s="1" t="s">
        <v>77</v>
      </c>
      <c r="HG28" s="31"/>
      <c r="HH28" s="32"/>
      <c r="HI28" s="31"/>
      <c r="HJ28" s="33"/>
      <c r="HK28" s="335"/>
      <c r="HM28" s="1" t="s">
        <v>77</v>
      </c>
      <c r="HN28" s="31"/>
      <c r="HO28" s="32"/>
      <c r="HP28" s="31"/>
      <c r="HQ28" s="33"/>
      <c r="HR28" s="335"/>
      <c r="HT28" s="1" t="s">
        <v>77</v>
      </c>
      <c r="HU28" s="31"/>
      <c r="HV28" s="32"/>
      <c r="HW28" s="31"/>
      <c r="HX28" s="33"/>
      <c r="HY28" s="335"/>
      <c r="IA28" s="1" t="s">
        <v>77</v>
      </c>
      <c r="IB28" s="31"/>
      <c r="IC28" s="32"/>
      <c r="ID28" s="31"/>
      <c r="IE28" s="33"/>
      <c r="IF28" s="335"/>
      <c r="IH28" s="1" t="s">
        <v>77</v>
      </c>
      <c r="II28" s="31"/>
      <c r="IJ28" s="32"/>
      <c r="IK28" s="31"/>
      <c r="IL28" s="33"/>
      <c r="IM28" s="335"/>
      <c r="IO28" s="1" t="s">
        <v>77</v>
      </c>
      <c r="IP28" s="31"/>
      <c r="IQ28" s="32"/>
      <c r="IR28" s="31"/>
      <c r="IS28" s="33"/>
      <c r="IT28" s="335"/>
    </row>
    <row r="29" spans="1:254" s="11" customFormat="1" ht="15" customHeight="1">
      <c r="A29" s="1" t="s">
        <v>78</v>
      </c>
      <c r="B29" s="31">
        <v>2</v>
      </c>
      <c r="C29" s="38">
        <v>8</v>
      </c>
      <c r="D29" s="39"/>
      <c r="E29" s="38"/>
      <c r="F29" s="40"/>
      <c r="G29" s="41"/>
      <c r="H29" s="40"/>
      <c r="I29" s="39"/>
      <c r="J29" s="38">
        <v>3</v>
      </c>
      <c r="K29" s="43">
        <v>4</v>
      </c>
      <c r="L29" s="335">
        <f t="shared" si="44"/>
        <v>15</v>
      </c>
      <c r="M29" s="42">
        <v>7</v>
      </c>
      <c r="N29" s="2"/>
      <c r="O29" s="1" t="s">
        <v>78</v>
      </c>
      <c r="P29" s="31">
        <v>2</v>
      </c>
      <c r="Q29" s="32">
        <v>8</v>
      </c>
      <c r="R29" s="33"/>
      <c r="S29" s="32"/>
      <c r="T29" s="34"/>
      <c r="U29" s="35"/>
      <c r="V29" s="32">
        <v>3</v>
      </c>
      <c r="W29" s="37">
        <v>4</v>
      </c>
      <c r="X29" s="335">
        <f t="shared" si="76"/>
        <v>15</v>
      </c>
      <c r="Y29" s="36">
        <v>7</v>
      </c>
      <c r="Z29" s="1" t="s">
        <v>78</v>
      </c>
      <c r="AA29" s="31"/>
      <c r="AB29" s="34"/>
      <c r="AC29" s="33"/>
      <c r="AD29" s="36"/>
      <c r="AE29" s="32"/>
      <c r="AF29" s="35"/>
      <c r="AG29" s="34"/>
      <c r="AH29" s="35"/>
      <c r="AI29" s="339"/>
      <c r="AJ29" s="22"/>
      <c r="AK29" s="1" t="s">
        <v>78</v>
      </c>
      <c r="AL29" s="31"/>
      <c r="AM29" s="32"/>
      <c r="AN29" s="33"/>
      <c r="AO29" s="32"/>
      <c r="AP29" s="34"/>
      <c r="AQ29" s="35"/>
      <c r="AR29" s="335"/>
      <c r="AS29" s="9"/>
      <c r="AT29" s="1" t="s">
        <v>78</v>
      </c>
      <c r="AU29" s="31"/>
      <c r="AV29" s="32"/>
      <c r="AW29" s="33"/>
      <c r="AX29" s="32"/>
      <c r="AY29" s="34"/>
      <c r="AZ29" s="35"/>
      <c r="BA29" s="342"/>
      <c r="BB29" s="241"/>
      <c r="BC29" s="1" t="s">
        <v>78</v>
      </c>
      <c r="BD29" s="31"/>
      <c r="BE29" s="32"/>
      <c r="BF29" s="33"/>
      <c r="BG29" s="32"/>
      <c r="BH29" s="34"/>
      <c r="BI29" s="35"/>
      <c r="BJ29" s="342"/>
      <c r="BK29" s="2"/>
      <c r="BL29" s="6" t="s">
        <v>78</v>
      </c>
      <c r="BM29" s="31"/>
      <c r="BN29" s="32"/>
      <c r="BO29" s="33"/>
      <c r="BP29" s="32"/>
      <c r="BQ29" s="34"/>
      <c r="BR29" s="35"/>
      <c r="BS29" s="32"/>
      <c r="BT29" s="37"/>
      <c r="BU29" s="335"/>
      <c r="BV29" s="36"/>
      <c r="BW29" s="2"/>
      <c r="BX29" s="1" t="s">
        <v>78</v>
      </c>
      <c r="BY29" s="31"/>
      <c r="BZ29" s="38"/>
      <c r="CA29" s="43"/>
      <c r="CB29" s="22"/>
      <c r="CC29" s="38"/>
      <c r="CD29" s="43"/>
      <c r="CE29" s="22"/>
      <c r="CF29" s="2"/>
      <c r="CG29" s="1" t="s">
        <v>78</v>
      </c>
      <c r="CH29" s="31"/>
      <c r="CI29" s="32"/>
      <c r="CJ29" s="37"/>
      <c r="CK29" s="31"/>
      <c r="CL29" s="32"/>
      <c r="CM29" s="37"/>
      <c r="CN29" s="335"/>
      <c r="CO29" s="2"/>
      <c r="CP29" s="1" t="s">
        <v>78</v>
      </c>
      <c r="CQ29" s="31"/>
      <c r="CR29" s="32"/>
      <c r="CS29" s="37"/>
      <c r="CT29" s="31"/>
      <c r="CU29" s="32"/>
      <c r="CV29" s="37"/>
      <c r="CW29" s="335"/>
      <c r="CX29" s="2"/>
      <c r="CY29" s="1" t="s">
        <v>78</v>
      </c>
      <c r="CZ29" s="31"/>
      <c r="DA29" s="32"/>
      <c r="DB29" s="37"/>
      <c r="DC29" s="31"/>
      <c r="DD29" s="32"/>
      <c r="DE29" s="37"/>
      <c r="DF29" s="335"/>
      <c r="DG29" s="2"/>
      <c r="DH29" s="1" t="s">
        <v>78</v>
      </c>
      <c r="DI29" s="31"/>
      <c r="DJ29" s="32"/>
      <c r="DK29" s="37"/>
      <c r="DL29" s="31"/>
      <c r="DM29" s="32"/>
      <c r="DN29" s="37"/>
      <c r="DO29" s="335"/>
      <c r="DP29" s="2"/>
      <c r="DQ29" s="1" t="s">
        <v>78</v>
      </c>
      <c r="DR29" s="31"/>
      <c r="DS29" s="32"/>
      <c r="DT29" s="37"/>
      <c r="DU29" s="31"/>
      <c r="DV29" s="32"/>
      <c r="DW29" s="37"/>
      <c r="DX29" s="335"/>
      <c r="DY29" s="2"/>
      <c r="DZ29" s="1" t="s">
        <v>78</v>
      </c>
      <c r="EA29" s="31"/>
      <c r="EB29" s="32"/>
      <c r="EC29" s="35"/>
      <c r="ED29" s="32"/>
      <c r="EE29" s="37"/>
      <c r="EF29" s="335"/>
      <c r="EG29" s="2"/>
      <c r="EH29" s="1" t="s">
        <v>78</v>
      </c>
      <c r="EI29" s="31"/>
      <c r="EJ29" s="32"/>
      <c r="EK29" s="40"/>
      <c r="EL29" s="335"/>
      <c r="EM29" s="2"/>
      <c r="EN29" s="1" t="s">
        <v>78</v>
      </c>
      <c r="EO29" s="31"/>
      <c r="EP29" s="32"/>
      <c r="EQ29" s="31"/>
      <c r="ER29" s="36"/>
      <c r="ES29" s="2"/>
      <c r="ET29" s="1" t="s">
        <v>78</v>
      </c>
      <c r="EU29" s="31">
        <v>7</v>
      </c>
      <c r="EV29" s="32">
        <v>27</v>
      </c>
      <c r="EW29" s="248">
        <v>1</v>
      </c>
      <c r="EX29" s="161">
        <v>11</v>
      </c>
      <c r="EY29" s="161">
        <v>11</v>
      </c>
      <c r="EZ29" s="33">
        <v>4</v>
      </c>
      <c r="FA29" s="34"/>
      <c r="FB29" s="33">
        <v>1</v>
      </c>
      <c r="FC29" s="34">
        <v>3</v>
      </c>
      <c r="FD29" s="37">
        <v>8</v>
      </c>
      <c r="FE29" s="335">
        <f t="shared" si="77"/>
        <v>66</v>
      </c>
      <c r="FF29" s="36">
        <v>24</v>
      </c>
      <c r="FG29" s="2"/>
      <c r="FH29" s="1" t="s">
        <v>78</v>
      </c>
      <c r="FI29" s="31"/>
      <c r="FJ29" s="32"/>
      <c r="FK29" s="32"/>
      <c r="FL29" s="33"/>
      <c r="FM29" s="34"/>
      <c r="FN29" s="33"/>
      <c r="FO29" s="34"/>
      <c r="FP29" s="37"/>
      <c r="FQ29" s="335"/>
      <c r="FR29" s="36"/>
      <c r="FS29" s="2"/>
      <c r="FT29" s="1" t="s">
        <v>78</v>
      </c>
      <c r="FU29" s="31"/>
      <c r="FV29" s="32"/>
      <c r="FW29" s="31"/>
      <c r="FX29" s="33"/>
      <c r="FY29" s="346"/>
      <c r="FZ29" s="31"/>
      <c r="GA29" s="9"/>
      <c r="GB29" s="1" t="s">
        <v>78</v>
      </c>
      <c r="GC29" s="31">
        <v>1</v>
      </c>
      <c r="GD29" s="32">
        <v>1</v>
      </c>
      <c r="GE29" s="31">
        <v>2</v>
      </c>
      <c r="GF29" s="33"/>
      <c r="GG29" s="335">
        <f t="shared" si="51"/>
        <v>3</v>
      </c>
      <c r="GH29" s="9"/>
      <c r="GI29" s="1" t="s">
        <v>78</v>
      </c>
      <c r="GJ29" s="31"/>
      <c r="GK29" s="22"/>
      <c r="GL29" s="9"/>
      <c r="GM29" s="1" t="s">
        <v>78</v>
      </c>
      <c r="GN29" s="31"/>
      <c r="GO29" s="32"/>
      <c r="GP29" s="31"/>
      <c r="GQ29" s="335"/>
      <c r="GR29" s="9"/>
      <c r="GS29" s="1" t="s">
        <v>78</v>
      </c>
      <c r="GT29" s="31">
        <v>3</v>
      </c>
      <c r="GU29" s="32">
        <v>26</v>
      </c>
      <c r="GV29" s="31">
        <v>3</v>
      </c>
      <c r="GW29" s="31">
        <v>26</v>
      </c>
      <c r="GX29" s="9"/>
      <c r="GY29" s="1" t="s">
        <v>78</v>
      </c>
      <c r="GZ29" s="31"/>
      <c r="HA29" s="32"/>
      <c r="HB29" s="31"/>
      <c r="HC29" s="33"/>
      <c r="HD29" s="335"/>
      <c r="HE29" s="146"/>
      <c r="HF29" s="1" t="s">
        <v>78</v>
      </c>
      <c r="HG29" s="31"/>
      <c r="HH29" s="32"/>
      <c r="HI29" s="31"/>
      <c r="HJ29" s="33"/>
      <c r="HK29" s="335"/>
      <c r="HM29" s="1" t="s">
        <v>78</v>
      </c>
      <c r="HN29" s="31"/>
      <c r="HO29" s="32"/>
      <c r="HP29" s="31"/>
      <c r="HQ29" s="33"/>
      <c r="HR29" s="335"/>
      <c r="HT29" s="1" t="s">
        <v>78</v>
      </c>
      <c r="HU29" s="31"/>
      <c r="HV29" s="32"/>
      <c r="HW29" s="31"/>
      <c r="HX29" s="33"/>
      <c r="HY29" s="335"/>
      <c r="IA29" s="1" t="s">
        <v>78</v>
      </c>
      <c r="IB29" s="31"/>
      <c r="IC29" s="32"/>
      <c r="ID29" s="31"/>
      <c r="IE29" s="33"/>
      <c r="IF29" s="335"/>
      <c r="IH29" s="1" t="s">
        <v>78</v>
      </c>
      <c r="II29" s="31"/>
      <c r="IJ29" s="32"/>
      <c r="IK29" s="31"/>
      <c r="IL29" s="33"/>
      <c r="IM29" s="335"/>
      <c r="IO29" s="1" t="s">
        <v>78</v>
      </c>
      <c r="IP29" s="31"/>
      <c r="IQ29" s="32"/>
      <c r="IR29" s="31"/>
      <c r="IS29" s="33"/>
      <c r="IT29" s="335"/>
    </row>
    <row r="30" spans="1:254" s="11" customFormat="1" ht="15" customHeight="1">
      <c r="A30" s="1" t="s">
        <v>195</v>
      </c>
      <c r="B30" s="31">
        <v>17</v>
      </c>
      <c r="C30" s="38">
        <v>200</v>
      </c>
      <c r="D30" s="39"/>
      <c r="E30" s="38"/>
      <c r="F30" s="40">
        <v>31</v>
      </c>
      <c r="G30" s="41"/>
      <c r="H30" s="40"/>
      <c r="I30" s="39"/>
      <c r="J30" s="38">
        <v>64</v>
      </c>
      <c r="K30" s="43">
        <v>69</v>
      </c>
      <c r="L30" s="335">
        <f t="shared" si="44"/>
        <v>364</v>
      </c>
      <c r="M30" s="42">
        <v>157</v>
      </c>
      <c r="N30" s="2"/>
      <c r="O30" s="1" t="s">
        <v>195</v>
      </c>
      <c r="P30" s="31">
        <v>17</v>
      </c>
      <c r="Q30" s="32">
        <v>200</v>
      </c>
      <c r="R30" s="33"/>
      <c r="S30" s="32"/>
      <c r="T30" s="34">
        <v>31</v>
      </c>
      <c r="U30" s="35"/>
      <c r="V30" s="32">
        <v>64</v>
      </c>
      <c r="W30" s="37">
        <v>69</v>
      </c>
      <c r="X30" s="335">
        <f>SUM(Q30:W30)</f>
        <v>364</v>
      </c>
      <c r="Y30" s="36">
        <v>157</v>
      </c>
      <c r="Z30" s="1" t="s">
        <v>195</v>
      </c>
      <c r="AA30" s="31"/>
      <c r="AB30" s="34"/>
      <c r="AC30" s="33"/>
      <c r="AD30" s="36"/>
      <c r="AE30" s="32"/>
      <c r="AF30" s="35"/>
      <c r="AG30" s="34"/>
      <c r="AH30" s="35"/>
      <c r="AI30" s="339"/>
      <c r="AJ30" s="22"/>
      <c r="AK30" s="1" t="s">
        <v>195</v>
      </c>
      <c r="AL30" s="31"/>
      <c r="AM30" s="32"/>
      <c r="AN30" s="33"/>
      <c r="AO30" s="32"/>
      <c r="AP30" s="34"/>
      <c r="AQ30" s="35"/>
      <c r="AR30" s="335"/>
      <c r="AS30" s="9"/>
      <c r="AT30" s="1" t="s">
        <v>195</v>
      </c>
      <c r="AU30" s="31"/>
      <c r="AV30" s="32"/>
      <c r="AW30" s="33"/>
      <c r="AX30" s="32"/>
      <c r="AY30" s="34"/>
      <c r="AZ30" s="35"/>
      <c r="BA30" s="342"/>
      <c r="BB30" s="241"/>
      <c r="BC30" s="1" t="s">
        <v>195</v>
      </c>
      <c r="BD30" s="31"/>
      <c r="BE30" s="32"/>
      <c r="BF30" s="33"/>
      <c r="BG30" s="32"/>
      <c r="BH30" s="34"/>
      <c r="BI30" s="35"/>
      <c r="BJ30" s="342"/>
      <c r="BK30" s="2"/>
      <c r="BL30" s="6" t="s">
        <v>195</v>
      </c>
      <c r="BM30" s="31"/>
      <c r="BN30" s="32"/>
      <c r="BO30" s="33"/>
      <c r="BP30" s="32"/>
      <c r="BQ30" s="34"/>
      <c r="BR30" s="35"/>
      <c r="BS30" s="32"/>
      <c r="BT30" s="37"/>
      <c r="BU30" s="335"/>
      <c r="BV30" s="268"/>
      <c r="BW30" s="2"/>
      <c r="BX30" s="1" t="s">
        <v>195</v>
      </c>
      <c r="BY30" s="31">
        <v>2</v>
      </c>
      <c r="BZ30" s="38"/>
      <c r="CA30" s="43">
        <v>85</v>
      </c>
      <c r="CB30" s="22">
        <v>17</v>
      </c>
      <c r="CC30" s="38">
        <v>9</v>
      </c>
      <c r="CD30" s="43">
        <v>2</v>
      </c>
      <c r="CE30" s="22">
        <f t="shared" si="37"/>
        <v>113</v>
      </c>
      <c r="CF30" s="2"/>
      <c r="CG30" s="1" t="s">
        <v>195</v>
      </c>
      <c r="CH30" s="31"/>
      <c r="CI30" s="32"/>
      <c r="CJ30" s="37"/>
      <c r="CK30" s="31"/>
      <c r="CL30" s="32"/>
      <c r="CM30" s="37"/>
      <c r="CN30" s="335"/>
      <c r="CO30" s="2"/>
      <c r="CP30" s="1" t="s">
        <v>195</v>
      </c>
      <c r="CQ30" s="31"/>
      <c r="CR30" s="32"/>
      <c r="CS30" s="37"/>
      <c r="CT30" s="31"/>
      <c r="CU30" s="32"/>
      <c r="CV30" s="37"/>
      <c r="CW30" s="335"/>
      <c r="CX30" s="2"/>
      <c r="CY30" s="1" t="s">
        <v>195</v>
      </c>
      <c r="CZ30" s="31"/>
      <c r="DA30" s="32"/>
      <c r="DB30" s="37"/>
      <c r="DC30" s="31"/>
      <c r="DD30" s="32"/>
      <c r="DE30" s="37"/>
      <c r="DF30" s="335"/>
      <c r="DG30" s="2"/>
      <c r="DH30" s="1" t="s">
        <v>195</v>
      </c>
      <c r="DI30" s="31"/>
      <c r="DJ30" s="32"/>
      <c r="DK30" s="37"/>
      <c r="DL30" s="31"/>
      <c r="DM30" s="32"/>
      <c r="DN30" s="37"/>
      <c r="DO30" s="335"/>
      <c r="DP30" s="2"/>
      <c r="DQ30" s="1" t="s">
        <v>195</v>
      </c>
      <c r="DR30" s="31">
        <v>2</v>
      </c>
      <c r="DS30" s="32"/>
      <c r="DT30" s="37">
        <v>85</v>
      </c>
      <c r="DU30" s="31">
        <v>17</v>
      </c>
      <c r="DV30" s="32">
        <v>9</v>
      </c>
      <c r="DW30" s="37">
        <v>2</v>
      </c>
      <c r="DX30" s="335">
        <f t="shared" si="41"/>
        <v>113</v>
      </c>
      <c r="DY30" s="2"/>
      <c r="DZ30" s="1" t="s">
        <v>195</v>
      </c>
      <c r="EA30" s="31"/>
      <c r="EB30" s="32"/>
      <c r="EC30" s="35"/>
      <c r="ED30" s="32"/>
      <c r="EE30" s="37"/>
      <c r="EF30" s="335"/>
      <c r="EG30" s="2"/>
      <c r="EH30" s="1" t="s">
        <v>195</v>
      </c>
      <c r="EI30" s="31">
        <v>3</v>
      </c>
      <c r="EJ30" s="32">
        <v>2287</v>
      </c>
      <c r="EK30" s="40">
        <v>410</v>
      </c>
      <c r="EL30" s="335">
        <f t="shared" si="42"/>
        <v>2697</v>
      </c>
      <c r="EM30" s="2"/>
      <c r="EN30" s="1" t="s">
        <v>195</v>
      </c>
      <c r="EO30" s="31"/>
      <c r="EP30" s="32"/>
      <c r="EQ30" s="31"/>
      <c r="ER30" s="36"/>
      <c r="ES30" s="2"/>
      <c r="ET30" s="1" t="s">
        <v>195</v>
      </c>
      <c r="EU30" s="31">
        <v>9</v>
      </c>
      <c r="EV30" s="32">
        <v>58</v>
      </c>
      <c r="EW30" s="248">
        <v>7</v>
      </c>
      <c r="EX30" s="161">
        <v>18</v>
      </c>
      <c r="EY30" s="161">
        <v>4</v>
      </c>
      <c r="EZ30" s="33">
        <v>11</v>
      </c>
      <c r="FA30" s="34"/>
      <c r="FB30" s="33"/>
      <c r="FC30" s="34">
        <v>18</v>
      </c>
      <c r="FD30" s="37">
        <v>21</v>
      </c>
      <c r="FE30" s="335">
        <f>SUM(EV30:FD30)</f>
        <v>137</v>
      </c>
      <c r="FF30" s="36">
        <v>75</v>
      </c>
      <c r="FG30" s="2"/>
      <c r="FH30" s="1" t="s">
        <v>79</v>
      </c>
      <c r="FI30" s="31"/>
      <c r="FJ30" s="32"/>
      <c r="FK30" s="32"/>
      <c r="FL30" s="33"/>
      <c r="FM30" s="34"/>
      <c r="FN30" s="33"/>
      <c r="FO30" s="34"/>
      <c r="FP30" s="37"/>
      <c r="FQ30" s="335"/>
      <c r="FR30" s="36"/>
      <c r="FS30" s="2"/>
      <c r="FT30" s="1" t="s">
        <v>79</v>
      </c>
      <c r="FU30" s="31">
        <v>3</v>
      </c>
      <c r="FV30" s="32">
        <v>6</v>
      </c>
      <c r="FW30" s="31">
        <v>1</v>
      </c>
      <c r="FX30" s="33"/>
      <c r="FY30" s="346">
        <f t="shared" si="83"/>
        <v>7</v>
      </c>
      <c r="FZ30" s="31"/>
      <c r="GA30" s="9"/>
      <c r="GB30" s="1" t="s">
        <v>79</v>
      </c>
      <c r="GC30" s="31">
        <v>4</v>
      </c>
      <c r="GD30" s="32">
        <v>6</v>
      </c>
      <c r="GE30" s="31">
        <v>1</v>
      </c>
      <c r="GF30" s="33"/>
      <c r="GG30" s="335">
        <f t="shared" si="51"/>
        <v>7</v>
      </c>
      <c r="GH30" s="9"/>
      <c r="GI30" s="1" t="s">
        <v>79</v>
      </c>
      <c r="GJ30" s="31">
        <v>1</v>
      </c>
      <c r="GK30" s="22">
        <v>1</v>
      </c>
      <c r="GL30" s="9"/>
      <c r="GM30" s="1" t="s">
        <v>79</v>
      </c>
      <c r="GN30" s="31"/>
      <c r="GO30" s="32"/>
      <c r="GP30" s="31"/>
      <c r="GQ30" s="335"/>
      <c r="GR30" s="9"/>
      <c r="GS30" s="1" t="s">
        <v>79</v>
      </c>
      <c r="GT30" s="31">
        <v>13</v>
      </c>
      <c r="GU30" s="32">
        <v>70</v>
      </c>
      <c r="GV30" s="31">
        <v>12</v>
      </c>
      <c r="GW30" s="31">
        <v>74</v>
      </c>
      <c r="GX30" s="9"/>
      <c r="GY30" s="1" t="s">
        <v>79</v>
      </c>
      <c r="GZ30" s="31"/>
      <c r="HA30" s="32"/>
      <c r="HB30" s="31"/>
      <c r="HC30" s="33"/>
      <c r="HD30" s="335"/>
      <c r="HE30" s="146"/>
      <c r="HF30" s="1" t="s">
        <v>79</v>
      </c>
      <c r="HG30" s="31">
        <v>2</v>
      </c>
      <c r="HH30" s="32">
        <v>45</v>
      </c>
      <c r="HI30" s="31">
        <v>20</v>
      </c>
      <c r="HJ30" s="33"/>
      <c r="HK30" s="335">
        <f t="shared" si="53"/>
        <v>65</v>
      </c>
      <c r="HM30" s="1" t="s">
        <v>79</v>
      </c>
      <c r="HN30" s="31"/>
      <c r="HO30" s="32"/>
      <c r="HP30" s="31"/>
      <c r="HQ30" s="33"/>
      <c r="HR30" s="335"/>
      <c r="HT30" s="1" t="s">
        <v>79</v>
      </c>
      <c r="HU30" s="31"/>
      <c r="HV30" s="32"/>
      <c r="HW30" s="31"/>
      <c r="HX30" s="33"/>
      <c r="HY30" s="335"/>
      <c r="IA30" s="1" t="s">
        <v>79</v>
      </c>
      <c r="IB30" s="31"/>
      <c r="IC30" s="32"/>
      <c r="ID30" s="31"/>
      <c r="IE30" s="33"/>
      <c r="IF30" s="335"/>
      <c r="IH30" s="1" t="s">
        <v>79</v>
      </c>
      <c r="II30" s="31"/>
      <c r="IJ30" s="32"/>
      <c r="IK30" s="31"/>
      <c r="IL30" s="33"/>
      <c r="IM30" s="335"/>
      <c r="IO30" s="1" t="s">
        <v>79</v>
      </c>
      <c r="IP30" s="31"/>
      <c r="IQ30" s="32"/>
      <c r="IR30" s="31"/>
      <c r="IS30" s="33"/>
      <c r="IT30" s="335"/>
    </row>
    <row r="31" spans="1:254" s="11" customFormat="1" ht="15" customHeight="1">
      <c r="A31" s="1" t="s">
        <v>196</v>
      </c>
      <c r="B31" s="31"/>
      <c r="C31" s="38"/>
      <c r="D31" s="39"/>
      <c r="E31" s="38"/>
      <c r="F31" s="40"/>
      <c r="G31" s="41"/>
      <c r="H31" s="40"/>
      <c r="I31" s="39"/>
      <c r="J31" s="38"/>
      <c r="K31" s="43"/>
      <c r="L31" s="335"/>
      <c r="M31" s="42"/>
      <c r="N31" s="2"/>
      <c r="O31" s="1" t="s">
        <v>196</v>
      </c>
      <c r="P31" s="31"/>
      <c r="Q31" s="32"/>
      <c r="R31" s="33"/>
      <c r="S31" s="32"/>
      <c r="T31" s="34"/>
      <c r="U31" s="35"/>
      <c r="V31" s="32"/>
      <c r="W31" s="37"/>
      <c r="X31" s="335"/>
      <c r="Y31" s="36"/>
      <c r="Z31" s="1" t="s">
        <v>196</v>
      </c>
      <c r="AA31" s="31"/>
      <c r="AB31" s="34"/>
      <c r="AC31" s="33"/>
      <c r="AD31" s="36"/>
      <c r="AE31" s="32"/>
      <c r="AF31" s="35"/>
      <c r="AG31" s="34"/>
      <c r="AH31" s="35"/>
      <c r="AI31" s="339"/>
      <c r="AJ31" s="22"/>
      <c r="AK31" s="1" t="s">
        <v>196</v>
      </c>
      <c r="AL31" s="31"/>
      <c r="AM31" s="32"/>
      <c r="AN31" s="33"/>
      <c r="AO31" s="32"/>
      <c r="AP31" s="34"/>
      <c r="AQ31" s="35"/>
      <c r="AR31" s="335"/>
      <c r="AS31" s="9"/>
      <c r="AT31" s="1" t="s">
        <v>196</v>
      </c>
      <c r="AU31" s="31"/>
      <c r="AV31" s="32"/>
      <c r="AW31" s="33"/>
      <c r="AX31" s="32"/>
      <c r="AY31" s="34"/>
      <c r="AZ31" s="35"/>
      <c r="BA31" s="342"/>
      <c r="BB31" s="241"/>
      <c r="BC31" s="1" t="s">
        <v>196</v>
      </c>
      <c r="BD31" s="31"/>
      <c r="BE31" s="32"/>
      <c r="BF31" s="33"/>
      <c r="BG31" s="32"/>
      <c r="BH31" s="34"/>
      <c r="BI31" s="35"/>
      <c r="BJ31" s="342"/>
      <c r="BK31" s="2"/>
      <c r="BL31" s="6" t="s">
        <v>196</v>
      </c>
      <c r="BM31" s="31"/>
      <c r="BN31" s="32"/>
      <c r="BO31" s="33"/>
      <c r="BP31" s="32"/>
      <c r="BQ31" s="34"/>
      <c r="BR31" s="35"/>
      <c r="BS31" s="32"/>
      <c r="BT31" s="37"/>
      <c r="BU31" s="335"/>
      <c r="BV31" s="269"/>
      <c r="BW31" s="2"/>
      <c r="BX31" s="1" t="s">
        <v>196</v>
      </c>
      <c r="BY31" s="31"/>
      <c r="BZ31" s="38"/>
      <c r="CA31" s="43"/>
      <c r="CB31" s="22"/>
      <c r="CC31" s="38"/>
      <c r="CD31" s="43"/>
      <c r="CE31" s="22"/>
      <c r="CF31" s="2"/>
      <c r="CG31" s="1" t="s">
        <v>196</v>
      </c>
      <c r="CH31" s="31"/>
      <c r="CI31" s="32"/>
      <c r="CJ31" s="37"/>
      <c r="CK31" s="31"/>
      <c r="CL31" s="32"/>
      <c r="CM31" s="37"/>
      <c r="CN31" s="335"/>
      <c r="CO31" s="2"/>
      <c r="CP31" s="1" t="s">
        <v>196</v>
      </c>
      <c r="CQ31" s="31"/>
      <c r="CR31" s="32"/>
      <c r="CS31" s="37"/>
      <c r="CT31" s="31"/>
      <c r="CU31" s="32"/>
      <c r="CV31" s="37"/>
      <c r="CW31" s="335"/>
      <c r="CX31" s="2"/>
      <c r="CY31" s="1" t="s">
        <v>196</v>
      </c>
      <c r="CZ31" s="31"/>
      <c r="DA31" s="32"/>
      <c r="DB31" s="37"/>
      <c r="DC31" s="31"/>
      <c r="DD31" s="32"/>
      <c r="DE31" s="37"/>
      <c r="DF31" s="335"/>
      <c r="DG31" s="2"/>
      <c r="DH31" s="1" t="s">
        <v>196</v>
      </c>
      <c r="DI31" s="31"/>
      <c r="DJ31" s="32"/>
      <c r="DK31" s="37"/>
      <c r="DL31" s="31"/>
      <c r="DM31" s="32"/>
      <c r="DN31" s="37"/>
      <c r="DO31" s="335"/>
      <c r="DP31" s="2"/>
      <c r="DQ31" s="1" t="s">
        <v>196</v>
      </c>
      <c r="DR31" s="31"/>
      <c r="DS31" s="32"/>
      <c r="DT31" s="37"/>
      <c r="DU31" s="31"/>
      <c r="DV31" s="32"/>
      <c r="DW31" s="37"/>
      <c r="DX31" s="335"/>
      <c r="DY31" s="2"/>
      <c r="DZ31" s="1" t="s">
        <v>196</v>
      </c>
      <c r="EA31" s="31"/>
      <c r="EB31" s="32"/>
      <c r="EC31" s="35"/>
      <c r="ED31" s="32"/>
      <c r="EE31" s="37"/>
      <c r="EF31" s="335"/>
      <c r="EG31" s="2"/>
      <c r="EH31" s="1" t="s">
        <v>196</v>
      </c>
      <c r="EI31" s="31">
        <v>2</v>
      </c>
      <c r="EJ31" s="32">
        <v>522</v>
      </c>
      <c r="EK31" s="40"/>
      <c r="EL31" s="335">
        <f>SUM(EJ31:EK31)</f>
        <v>522</v>
      </c>
      <c r="EM31" s="2"/>
      <c r="EN31" s="1" t="s">
        <v>196</v>
      </c>
      <c r="EO31" s="31"/>
      <c r="EP31" s="32"/>
      <c r="EQ31" s="31"/>
      <c r="ER31" s="36"/>
      <c r="ES31" s="2"/>
      <c r="ET31" s="1" t="s">
        <v>196</v>
      </c>
      <c r="EU31" s="31"/>
      <c r="EV31" s="32"/>
      <c r="EW31" s="248"/>
      <c r="EX31" s="161"/>
      <c r="EY31" s="161"/>
      <c r="EZ31" s="33"/>
      <c r="FA31" s="34"/>
      <c r="FB31" s="33"/>
      <c r="FC31" s="34"/>
      <c r="FD31" s="37"/>
      <c r="FE31" s="335"/>
      <c r="FF31" s="36"/>
      <c r="FG31" s="2"/>
      <c r="FH31" s="1" t="s">
        <v>80</v>
      </c>
      <c r="FI31" s="31"/>
      <c r="FJ31" s="32"/>
      <c r="FK31" s="32"/>
      <c r="FL31" s="33"/>
      <c r="FM31" s="34"/>
      <c r="FN31" s="33"/>
      <c r="FO31" s="34"/>
      <c r="FP31" s="37"/>
      <c r="FQ31" s="335"/>
      <c r="FR31" s="36"/>
      <c r="FS31" s="2"/>
      <c r="FT31" s="1" t="s">
        <v>80</v>
      </c>
      <c r="FU31" s="31"/>
      <c r="FV31" s="32"/>
      <c r="FW31" s="31"/>
      <c r="FX31" s="33"/>
      <c r="FY31" s="346"/>
      <c r="FZ31" s="31"/>
      <c r="GA31" s="9"/>
      <c r="GB31" s="1" t="s">
        <v>80</v>
      </c>
      <c r="GC31" s="31"/>
      <c r="GD31" s="32"/>
      <c r="GE31" s="31"/>
      <c r="GF31" s="33"/>
      <c r="GG31" s="335"/>
      <c r="GH31" s="9"/>
      <c r="GI31" s="1" t="s">
        <v>80</v>
      </c>
      <c r="GJ31" s="31"/>
      <c r="GK31" s="22"/>
      <c r="GL31" s="9"/>
      <c r="GM31" s="1" t="s">
        <v>80</v>
      </c>
      <c r="GN31" s="31"/>
      <c r="GO31" s="32"/>
      <c r="GP31" s="31"/>
      <c r="GQ31" s="335"/>
      <c r="GR31" s="9"/>
      <c r="GS31" s="1" t="s">
        <v>80</v>
      </c>
      <c r="GT31" s="31">
        <v>3</v>
      </c>
      <c r="GU31" s="32">
        <v>29</v>
      </c>
      <c r="GV31" s="31">
        <v>3</v>
      </c>
      <c r="GW31" s="31">
        <v>29</v>
      </c>
      <c r="GX31" s="9"/>
      <c r="GY31" s="1" t="s">
        <v>80</v>
      </c>
      <c r="GZ31" s="31"/>
      <c r="HA31" s="32"/>
      <c r="HB31" s="31"/>
      <c r="HC31" s="33"/>
      <c r="HD31" s="335"/>
      <c r="HE31" s="146"/>
      <c r="HF31" s="1" t="s">
        <v>80</v>
      </c>
      <c r="HG31" s="31"/>
      <c r="HH31" s="32"/>
      <c r="HI31" s="31"/>
      <c r="HJ31" s="33"/>
      <c r="HK31" s="335"/>
      <c r="HM31" s="1" t="s">
        <v>80</v>
      </c>
      <c r="HN31" s="31"/>
      <c r="HO31" s="32"/>
      <c r="HP31" s="31"/>
      <c r="HQ31" s="33"/>
      <c r="HR31" s="335"/>
      <c r="HT31" s="1" t="s">
        <v>80</v>
      </c>
      <c r="HU31" s="31"/>
      <c r="HV31" s="32"/>
      <c r="HW31" s="31"/>
      <c r="HX31" s="33"/>
      <c r="HY31" s="335"/>
      <c r="IA31" s="1" t="s">
        <v>80</v>
      </c>
      <c r="IB31" s="31"/>
      <c r="IC31" s="32"/>
      <c r="ID31" s="31"/>
      <c r="IE31" s="33"/>
      <c r="IF31" s="335"/>
      <c r="IH31" s="1" t="s">
        <v>80</v>
      </c>
      <c r="II31" s="31"/>
      <c r="IJ31" s="32"/>
      <c r="IK31" s="31"/>
      <c r="IL31" s="33"/>
      <c r="IM31" s="335"/>
      <c r="IO31" s="1" t="s">
        <v>80</v>
      </c>
      <c r="IP31" s="31"/>
      <c r="IQ31" s="32"/>
      <c r="IR31" s="31"/>
      <c r="IS31" s="33"/>
      <c r="IT31" s="335"/>
    </row>
    <row r="32" spans="1:254" ht="15" customHeight="1">
      <c r="A32" s="8" t="s">
        <v>81</v>
      </c>
      <c r="B32" s="306">
        <f t="shared" ref="B32:M32" si="84">SUM(B33:B46)</f>
        <v>301</v>
      </c>
      <c r="C32" s="307">
        <f t="shared" si="84"/>
        <v>5345</v>
      </c>
      <c r="D32" s="308">
        <f t="shared" si="84"/>
        <v>134</v>
      </c>
      <c r="E32" s="307">
        <f t="shared" si="84"/>
        <v>41</v>
      </c>
      <c r="F32" s="309">
        <f t="shared" si="84"/>
        <v>537</v>
      </c>
      <c r="G32" s="310">
        <f t="shared" si="84"/>
        <v>12</v>
      </c>
      <c r="H32" s="309">
        <f t="shared" si="84"/>
        <v>142</v>
      </c>
      <c r="I32" s="308">
        <f t="shared" si="84"/>
        <v>2</v>
      </c>
      <c r="J32" s="307">
        <f t="shared" si="84"/>
        <v>1528</v>
      </c>
      <c r="K32" s="311">
        <f t="shared" si="84"/>
        <v>1302</v>
      </c>
      <c r="L32" s="306">
        <f t="shared" si="84"/>
        <v>9043</v>
      </c>
      <c r="M32" s="312">
        <f t="shared" si="84"/>
        <v>4311</v>
      </c>
      <c r="N32" s="293"/>
      <c r="O32" s="313" t="s">
        <v>81</v>
      </c>
      <c r="P32" s="306">
        <f t="shared" ref="P32:Y32" si="85">SUM(P33:P46)</f>
        <v>300</v>
      </c>
      <c r="Q32" s="307">
        <f t="shared" si="85"/>
        <v>5345</v>
      </c>
      <c r="R32" s="308">
        <f t="shared" si="85"/>
        <v>134</v>
      </c>
      <c r="S32" s="307">
        <f t="shared" si="85"/>
        <v>41</v>
      </c>
      <c r="T32" s="309">
        <f t="shared" si="85"/>
        <v>537</v>
      </c>
      <c r="U32" s="310">
        <f t="shared" si="85"/>
        <v>12</v>
      </c>
      <c r="V32" s="309">
        <f t="shared" si="85"/>
        <v>1528</v>
      </c>
      <c r="W32" s="311">
        <f t="shared" si="85"/>
        <v>1302</v>
      </c>
      <c r="X32" s="306">
        <f t="shared" si="85"/>
        <v>8899</v>
      </c>
      <c r="Y32" s="312">
        <f t="shared" si="85"/>
        <v>4311</v>
      </c>
      <c r="Z32" s="313" t="s">
        <v>81</v>
      </c>
      <c r="AA32" s="306"/>
      <c r="AB32" s="309"/>
      <c r="AC32" s="308"/>
      <c r="AD32" s="312"/>
      <c r="AE32" s="307"/>
      <c r="AF32" s="310"/>
      <c r="AG32" s="309"/>
      <c r="AH32" s="310"/>
      <c r="AI32" s="306"/>
      <c r="AJ32" s="306"/>
      <c r="AK32" s="313" t="s">
        <v>81</v>
      </c>
      <c r="AL32" s="306">
        <f t="shared" ref="AL32:AR32" si="86">SUM(AL33:AL46)</f>
        <v>3</v>
      </c>
      <c r="AM32" s="307">
        <f t="shared" si="86"/>
        <v>141</v>
      </c>
      <c r="AN32" s="308"/>
      <c r="AO32" s="307"/>
      <c r="AP32" s="309">
        <f t="shared" si="86"/>
        <v>1</v>
      </c>
      <c r="AQ32" s="310">
        <f t="shared" si="86"/>
        <v>2</v>
      </c>
      <c r="AR32" s="306">
        <f t="shared" si="86"/>
        <v>144</v>
      </c>
      <c r="AT32" s="313" t="s">
        <v>81</v>
      </c>
      <c r="AU32" s="306"/>
      <c r="AV32" s="307"/>
      <c r="AW32" s="308"/>
      <c r="AX32" s="307"/>
      <c r="AY32" s="309"/>
      <c r="AZ32" s="310"/>
      <c r="BA32" s="312"/>
      <c r="BB32" s="2"/>
      <c r="BC32" s="313" t="s">
        <v>81</v>
      </c>
      <c r="BD32" s="306"/>
      <c r="BE32" s="307"/>
      <c r="BF32" s="308"/>
      <c r="BG32" s="307"/>
      <c r="BH32" s="309"/>
      <c r="BI32" s="310"/>
      <c r="BJ32" s="312"/>
      <c r="BK32" s="2"/>
      <c r="BL32" s="318" t="s">
        <v>81</v>
      </c>
      <c r="BM32" s="319">
        <f t="shared" ref="BM32:BT32" si="87">SUM(BM33:BM46)</f>
        <v>46</v>
      </c>
      <c r="BN32" s="320">
        <f t="shared" si="87"/>
        <v>2367</v>
      </c>
      <c r="BO32" s="321">
        <f t="shared" si="87"/>
        <v>59</v>
      </c>
      <c r="BP32" s="320"/>
      <c r="BQ32" s="322">
        <f t="shared" si="87"/>
        <v>233</v>
      </c>
      <c r="BR32" s="323"/>
      <c r="BS32" s="320">
        <f t="shared" si="87"/>
        <v>271</v>
      </c>
      <c r="BT32" s="324">
        <f t="shared" si="87"/>
        <v>39</v>
      </c>
      <c r="BU32" s="319">
        <f>SUM(BU33:BU46)</f>
        <v>2969</v>
      </c>
      <c r="BV32" s="325"/>
      <c r="BW32" s="2"/>
      <c r="BX32" s="313" t="s">
        <v>81</v>
      </c>
      <c r="BY32" s="306">
        <f t="shared" ref="BY32:CE32" si="88">SUM(BY33:BY46)</f>
        <v>72</v>
      </c>
      <c r="BZ32" s="307">
        <f t="shared" si="88"/>
        <v>22979</v>
      </c>
      <c r="CA32" s="311">
        <f t="shared" si="88"/>
        <v>27568</v>
      </c>
      <c r="CB32" s="306">
        <f t="shared" si="88"/>
        <v>22131</v>
      </c>
      <c r="CC32" s="307">
        <f t="shared" si="88"/>
        <v>11180</v>
      </c>
      <c r="CD32" s="311">
        <f t="shared" si="88"/>
        <v>568</v>
      </c>
      <c r="CE32" s="306">
        <f t="shared" si="88"/>
        <v>84426</v>
      </c>
      <c r="CF32" s="2"/>
      <c r="CG32" s="313" t="s">
        <v>81</v>
      </c>
      <c r="CH32" s="306">
        <f t="shared" ref="CH32:CN32" si="89">SUM(CH33:CH46)</f>
        <v>16</v>
      </c>
      <c r="CI32" s="307">
        <f t="shared" si="89"/>
        <v>1017</v>
      </c>
      <c r="CJ32" s="311">
        <f t="shared" si="89"/>
        <v>94</v>
      </c>
      <c r="CK32" s="306">
        <f t="shared" si="89"/>
        <v>500</v>
      </c>
      <c r="CL32" s="307">
        <f t="shared" si="89"/>
        <v>409</v>
      </c>
      <c r="CM32" s="311">
        <f t="shared" si="89"/>
        <v>34</v>
      </c>
      <c r="CN32" s="306">
        <f t="shared" si="89"/>
        <v>2054</v>
      </c>
      <c r="CO32" s="2"/>
      <c r="CP32" s="313" t="s">
        <v>81</v>
      </c>
      <c r="CQ32" s="306"/>
      <c r="CR32" s="307"/>
      <c r="CS32" s="311"/>
      <c r="CT32" s="306"/>
      <c r="CU32" s="307"/>
      <c r="CV32" s="311"/>
      <c r="CW32" s="306"/>
      <c r="CX32" s="2"/>
      <c r="CY32" s="313" t="s">
        <v>81</v>
      </c>
      <c r="CZ32" s="306">
        <f t="shared" ref="CZ32:DF32" si="90">SUM(CZ33:CZ46)</f>
        <v>13</v>
      </c>
      <c r="DA32" s="307">
        <f t="shared" si="90"/>
        <v>1007</v>
      </c>
      <c r="DB32" s="311"/>
      <c r="DC32" s="306">
        <f t="shared" si="90"/>
        <v>500</v>
      </c>
      <c r="DD32" s="307">
        <f t="shared" si="90"/>
        <v>266</v>
      </c>
      <c r="DE32" s="311">
        <f t="shared" si="90"/>
        <v>32</v>
      </c>
      <c r="DF32" s="306">
        <f t="shared" si="90"/>
        <v>1805</v>
      </c>
      <c r="DG32" s="2"/>
      <c r="DH32" s="313" t="s">
        <v>81</v>
      </c>
      <c r="DI32" s="306">
        <f t="shared" ref="DI32:DO32" si="91">SUM(DI33:DI46)</f>
        <v>23</v>
      </c>
      <c r="DJ32" s="307">
        <f t="shared" si="91"/>
        <v>30</v>
      </c>
      <c r="DK32" s="311">
        <f t="shared" si="91"/>
        <v>20</v>
      </c>
      <c r="DL32" s="306">
        <f t="shared" si="91"/>
        <v>17</v>
      </c>
      <c r="DM32" s="307">
        <f t="shared" si="91"/>
        <v>104</v>
      </c>
      <c r="DN32" s="311">
        <f t="shared" si="91"/>
        <v>169</v>
      </c>
      <c r="DO32" s="306">
        <f t="shared" si="91"/>
        <v>340</v>
      </c>
      <c r="DP32" s="2"/>
      <c r="DQ32" s="313" t="s">
        <v>81</v>
      </c>
      <c r="DR32" s="306">
        <f t="shared" ref="DR32:DX32" si="92">SUM(DR33:DR46)</f>
        <v>68</v>
      </c>
      <c r="DS32" s="307">
        <f t="shared" si="92"/>
        <v>20925</v>
      </c>
      <c r="DT32" s="311">
        <f t="shared" si="92"/>
        <v>27454</v>
      </c>
      <c r="DU32" s="306">
        <f t="shared" si="92"/>
        <v>21114</v>
      </c>
      <c r="DV32" s="307">
        <f t="shared" si="92"/>
        <v>10401</v>
      </c>
      <c r="DW32" s="311">
        <f t="shared" si="92"/>
        <v>333</v>
      </c>
      <c r="DX32" s="306">
        <f t="shared" si="92"/>
        <v>80227</v>
      </c>
      <c r="DY32" s="2"/>
      <c r="DZ32" s="313" t="s">
        <v>81</v>
      </c>
      <c r="EA32" s="306">
        <f t="shared" ref="EA32:EF32" si="93">SUM(EA33:EA46)</f>
        <v>9</v>
      </c>
      <c r="EB32" s="307">
        <f t="shared" si="93"/>
        <v>40</v>
      </c>
      <c r="EC32" s="310">
        <f t="shared" si="93"/>
        <v>35</v>
      </c>
      <c r="ED32" s="307">
        <f t="shared" si="93"/>
        <v>63</v>
      </c>
      <c r="EE32" s="311">
        <f t="shared" si="93"/>
        <v>64</v>
      </c>
      <c r="EF32" s="306">
        <f t="shared" si="93"/>
        <v>202</v>
      </c>
      <c r="EG32" s="2"/>
      <c r="EH32" s="313" t="s">
        <v>81</v>
      </c>
      <c r="EI32" s="306">
        <f>SUM(EI33:EI46)</f>
        <v>33</v>
      </c>
      <c r="EJ32" s="307">
        <f>SUM(EJ33:EJ46)</f>
        <v>529256</v>
      </c>
      <c r="EK32" s="309">
        <f>SUM(EK33:EK46)</f>
        <v>88517</v>
      </c>
      <c r="EL32" s="306">
        <f>SUM(EL33:EL46)</f>
        <v>617773</v>
      </c>
      <c r="EM32" s="2"/>
      <c r="EN32" s="313" t="s">
        <v>81</v>
      </c>
      <c r="EO32" s="306">
        <f>SUM(EO33:EO46)</f>
        <v>4</v>
      </c>
      <c r="EP32" s="307">
        <f>SUM(EP33:EP46)</f>
        <v>4725</v>
      </c>
      <c r="EQ32" s="306">
        <f>SUM(EQ33:EQ46)</f>
        <v>12450</v>
      </c>
      <c r="ER32" s="312">
        <f>SUM(ER33:ER46)</f>
        <v>194</v>
      </c>
      <c r="ES32" s="2"/>
      <c r="ET32" s="313" t="s">
        <v>81</v>
      </c>
      <c r="EU32" s="306">
        <f t="shared" ref="EU32:FF32" si="94">SUM(EU33:EU46)</f>
        <v>272</v>
      </c>
      <c r="EV32" s="307">
        <f t="shared" si="94"/>
        <v>1013</v>
      </c>
      <c r="EW32" s="316">
        <f t="shared" si="94"/>
        <v>222</v>
      </c>
      <c r="EX32" s="317">
        <f t="shared" si="94"/>
        <v>361</v>
      </c>
      <c r="EY32" s="317">
        <f t="shared" si="94"/>
        <v>160</v>
      </c>
      <c r="EZ32" s="308">
        <f t="shared" si="94"/>
        <v>100</v>
      </c>
      <c r="FA32" s="309">
        <f t="shared" si="94"/>
        <v>104</v>
      </c>
      <c r="FB32" s="308">
        <f t="shared" si="94"/>
        <v>110</v>
      </c>
      <c r="FC32" s="309">
        <f t="shared" si="94"/>
        <v>203</v>
      </c>
      <c r="FD32" s="311">
        <f t="shared" si="94"/>
        <v>189</v>
      </c>
      <c r="FE32" s="306">
        <f t="shared" si="94"/>
        <v>2462</v>
      </c>
      <c r="FF32" s="312">
        <f t="shared" si="94"/>
        <v>880</v>
      </c>
      <c r="FG32" s="2"/>
      <c r="FH32" s="313" t="s">
        <v>81</v>
      </c>
      <c r="FI32" s="306"/>
      <c r="FJ32" s="307"/>
      <c r="FK32" s="307"/>
      <c r="FL32" s="308"/>
      <c r="FM32" s="309"/>
      <c r="FN32" s="308"/>
      <c r="FO32" s="309"/>
      <c r="FP32" s="311"/>
      <c r="FQ32" s="306"/>
      <c r="FR32" s="312"/>
      <c r="FS32" s="2"/>
      <c r="FT32" s="313" t="s">
        <v>81</v>
      </c>
      <c r="FU32" s="306">
        <f t="shared" ref="FU32:FZ32" si="95">SUM(FU33:FU46)</f>
        <v>10</v>
      </c>
      <c r="FV32" s="307">
        <f t="shared" si="95"/>
        <v>28</v>
      </c>
      <c r="FW32" s="306">
        <f t="shared" si="95"/>
        <v>29</v>
      </c>
      <c r="FX32" s="308">
        <f t="shared" si="95"/>
        <v>2</v>
      </c>
      <c r="FY32" s="309">
        <f t="shared" si="95"/>
        <v>59</v>
      </c>
      <c r="FZ32" s="306">
        <f t="shared" si="95"/>
        <v>4</v>
      </c>
      <c r="GB32" s="313" t="s">
        <v>81</v>
      </c>
      <c r="GC32" s="306">
        <f>SUM(GC33:GC46)</f>
        <v>69</v>
      </c>
      <c r="GD32" s="307">
        <f>SUM(GD33:GD46)</f>
        <v>104</v>
      </c>
      <c r="GE32" s="306">
        <f>SUM(GE33:GE46)</f>
        <v>74</v>
      </c>
      <c r="GF32" s="308">
        <f>SUM(GF33:GF46)</f>
        <v>21</v>
      </c>
      <c r="GG32" s="306">
        <f>SUM(GG33:GG46)</f>
        <v>199</v>
      </c>
      <c r="GI32" s="313" t="s">
        <v>81</v>
      </c>
      <c r="GJ32" s="306">
        <f>SUM(GJ33:GJ46)</f>
        <v>7</v>
      </c>
      <c r="GK32" s="306">
        <f>SUM(GK33:GK46)</f>
        <v>33</v>
      </c>
      <c r="GM32" s="313" t="s">
        <v>81</v>
      </c>
      <c r="GN32" s="306"/>
      <c r="GO32" s="307"/>
      <c r="GP32" s="306"/>
      <c r="GQ32" s="306"/>
      <c r="GS32" s="313" t="s">
        <v>81</v>
      </c>
      <c r="GT32" s="306">
        <f>SUM(GT33:GT46)</f>
        <v>164</v>
      </c>
      <c r="GU32" s="307">
        <f>SUM(GU33:GU46)</f>
        <v>2792</v>
      </c>
      <c r="GV32" s="306">
        <f>SUM(GV33:GV46)</f>
        <v>160</v>
      </c>
      <c r="GW32" s="306">
        <f>SUM(GW33:GW46)</f>
        <v>3180</v>
      </c>
      <c r="GY32" s="313" t="s">
        <v>81</v>
      </c>
      <c r="GZ32" s="306"/>
      <c r="HA32" s="307"/>
      <c r="HB32" s="306"/>
      <c r="HC32" s="308"/>
      <c r="HD32" s="306"/>
      <c r="HE32" s="146"/>
      <c r="HF32" s="313" t="s">
        <v>81</v>
      </c>
      <c r="HG32" s="306">
        <f>SUM(HG33:HG46)</f>
        <v>4</v>
      </c>
      <c r="HH32" s="306">
        <f>SUM(HH33:HH46)</f>
        <v>17</v>
      </c>
      <c r="HI32" s="306">
        <f>SUM(HI33:HI46)</f>
        <v>13</v>
      </c>
      <c r="HJ32" s="306"/>
      <c r="HK32" s="306">
        <f>SUM(HK33:HK46)</f>
        <v>30</v>
      </c>
      <c r="HM32" s="313" t="s">
        <v>81</v>
      </c>
      <c r="HN32" s="306"/>
      <c r="HO32" s="306"/>
      <c r="HP32" s="306"/>
      <c r="HQ32" s="317"/>
      <c r="HR32" s="306"/>
      <c r="HT32" s="313" t="s">
        <v>81</v>
      </c>
      <c r="HU32" s="306"/>
      <c r="HV32" s="306"/>
      <c r="HW32" s="306"/>
      <c r="HX32" s="306"/>
      <c r="HY32" s="306"/>
      <c r="IA32" s="313" t="s">
        <v>81</v>
      </c>
      <c r="IB32" s="306"/>
      <c r="IC32" s="307"/>
      <c r="ID32" s="306"/>
      <c r="IE32" s="308"/>
      <c r="IF32" s="306"/>
      <c r="IH32" s="313" t="s">
        <v>81</v>
      </c>
      <c r="II32" s="306"/>
      <c r="IJ32" s="307"/>
      <c r="IK32" s="306"/>
      <c r="IL32" s="308"/>
      <c r="IM32" s="306"/>
      <c r="IO32" s="313" t="s">
        <v>81</v>
      </c>
      <c r="IP32" s="306">
        <f>SUM(IP33:IP46)</f>
        <v>11</v>
      </c>
      <c r="IQ32" s="306">
        <f>SUM(IQ33:IQ46)</f>
        <v>41</v>
      </c>
      <c r="IR32" s="306">
        <f>SUM(IR33:IR46)</f>
        <v>55</v>
      </c>
      <c r="IS32" s="306">
        <f>SUM(IS33:IS46)</f>
        <v>1</v>
      </c>
      <c r="IT32" s="306">
        <f>SUM(IT33:IT46)</f>
        <v>97</v>
      </c>
    </row>
    <row r="33" spans="1:254" s="11" customFormat="1" ht="15" customHeight="1">
      <c r="A33" s="1" t="s">
        <v>197</v>
      </c>
      <c r="B33" s="31"/>
      <c r="C33" s="38"/>
      <c r="D33" s="39"/>
      <c r="E33" s="38"/>
      <c r="F33" s="40"/>
      <c r="G33" s="41"/>
      <c r="H33" s="40"/>
      <c r="I33" s="39"/>
      <c r="J33" s="38"/>
      <c r="K33" s="43"/>
      <c r="L33" s="335"/>
      <c r="M33" s="42"/>
      <c r="N33" s="2"/>
      <c r="O33" s="1" t="s">
        <v>197</v>
      </c>
      <c r="P33" s="31"/>
      <c r="Q33" s="32"/>
      <c r="R33" s="33"/>
      <c r="S33" s="32"/>
      <c r="T33" s="34"/>
      <c r="U33" s="35"/>
      <c r="V33" s="32"/>
      <c r="W33" s="37"/>
      <c r="X33" s="335"/>
      <c r="Y33" s="36"/>
      <c r="Z33" s="1" t="s">
        <v>197</v>
      </c>
      <c r="AA33" s="31"/>
      <c r="AB33" s="34"/>
      <c r="AC33" s="33"/>
      <c r="AD33" s="36"/>
      <c r="AE33" s="32"/>
      <c r="AF33" s="35"/>
      <c r="AG33" s="34"/>
      <c r="AH33" s="35"/>
      <c r="AI33" s="339"/>
      <c r="AJ33" s="22"/>
      <c r="AK33" s="1" t="s">
        <v>197</v>
      </c>
      <c r="AL33" s="31"/>
      <c r="AM33" s="32"/>
      <c r="AN33" s="33"/>
      <c r="AO33" s="32"/>
      <c r="AP33" s="34"/>
      <c r="AQ33" s="35"/>
      <c r="AR33" s="335"/>
      <c r="AS33" s="9"/>
      <c r="AT33" s="1" t="s">
        <v>197</v>
      </c>
      <c r="AU33" s="31"/>
      <c r="AV33" s="32"/>
      <c r="AW33" s="33"/>
      <c r="AX33" s="32"/>
      <c r="AY33" s="34"/>
      <c r="AZ33" s="35"/>
      <c r="BA33" s="342"/>
      <c r="BB33" s="241"/>
      <c r="BC33" s="1" t="s">
        <v>197</v>
      </c>
      <c r="BD33" s="31"/>
      <c r="BE33" s="32"/>
      <c r="BF33" s="33"/>
      <c r="BG33" s="32"/>
      <c r="BH33" s="34"/>
      <c r="BI33" s="35"/>
      <c r="BJ33" s="342"/>
      <c r="BK33" s="2"/>
      <c r="BL33" s="6" t="s">
        <v>197</v>
      </c>
      <c r="BM33" s="31"/>
      <c r="BN33" s="32"/>
      <c r="BO33" s="33"/>
      <c r="BP33" s="32"/>
      <c r="BQ33" s="34"/>
      <c r="BR33" s="35"/>
      <c r="BS33" s="32"/>
      <c r="BT33" s="37"/>
      <c r="BU33" s="343"/>
      <c r="BV33" s="67"/>
      <c r="BW33" s="2"/>
      <c r="BX33" s="1" t="s">
        <v>197</v>
      </c>
      <c r="BY33" s="31"/>
      <c r="BZ33" s="38"/>
      <c r="CA33" s="43"/>
      <c r="CB33" s="22"/>
      <c r="CC33" s="38"/>
      <c r="CD33" s="43"/>
      <c r="CE33" s="22"/>
      <c r="CF33" s="2"/>
      <c r="CG33" s="1" t="s">
        <v>197</v>
      </c>
      <c r="CH33" s="31"/>
      <c r="CI33" s="32"/>
      <c r="CJ33" s="37"/>
      <c r="CK33" s="31"/>
      <c r="CL33" s="32"/>
      <c r="CM33" s="37"/>
      <c r="CN33" s="335"/>
      <c r="CO33" s="2"/>
      <c r="CP33" s="1" t="s">
        <v>197</v>
      </c>
      <c r="CQ33" s="31"/>
      <c r="CR33" s="32"/>
      <c r="CS33" s="37"/>
      <c r="CT33" s="31"/>
      <c r="CU33" s="32"/>
      <c r="CV33" s="37"/>
      <c r="CW33" s="335"/>
      <c r="CX33" s="2"/>
      <c r="CY33" s="1" t="s">
        <v>197</v>
      </c>
      <c r="CZ33" s="31"/>
      <c r="DA33" s="32"/>
      <c r="DB33" s="37"/>
      <c r="DC33" s="31"/>
      <c r="DD33" s="32"/>
      <c r="DE33" s="37"/>
      <c r="DF33" s="335"/>
      <c r="DG33" s="2"/>
      <c r="DH33" s="1" t="s">
        <v>197</v>
      </c>
      <c r="DI33" s="31"/>
      <c r="DJ33" s="32"/>
      <c r="DK33" s="37"/>
      <c r="DL33" s="31"/>
      <c r="DM33" s="32"/>
      <c r="DN33" s="37"/>
      <c r="DO33" s="335"/>
      <c r="DP33" s="2"/>
      <c r="DQ33" s="1" t="s">
        <v>197</v>
      </c>
      <c r="DR33" s="31"/>
      <c r="DS33" s="32"/>
      <c r="DT33" s="37"/>
      <c r="DU33" s="31"/>
      <c r="DV33" s="32"/>
      <c r="DW33" s="37"/>
      <c r="DX33" s="335"/>
      <c r="DY33" s="2"/>
      <c r="DZ33" s="1" t="s">
        <v>197</v>
      </c>
      <c r="EA33" s="31"/>
      <c r="EB33" s="32"/>
      <c r="EC33" s="35"/>
      <c r="ED33" s="32"/>
      <c r="EE33" s="37"/>
      <c r="EF33" s="335"/>
      <c r="EG33" s="2"/>
      <c r="EH33" s="1" t="s">
        <v>197</v>
      </c>
      <c r="EI33" s="31">
        <v>3</v>
      </c>
      <c r="EJ33" s="32">
        <v>9</v>
      </c>
      <c r="EK33" s="40">
        <v>1</v>
      </c>
      <c r="EL33" s="335">
        <f t="shared" si="42"/>
        <v>10</v>
      </c>
      <c r="EM33" s="2"/>
      <c r="EN33" s="1" t="s">
        <v>197</v>
      </c>
      <c r="EO33" s="31"/>
      <c r="EP33" s="32"/>
      <c r="EQ33" s="31"/>
      <c r="ER33" s="36"/>
      <c r="ES33" s="2"/>
      <c r="ET33" s="1" t="s">
        <v>197</v>
      </c>
      <c r="EU33" s="31">
        <v>2</v>
      </c>
      <c r="EV33" s="32">
        <v>3</v>
      </c>
      <c r="EW33" s="248">
        <v>2</v>
      </c>
      <c r="EX33" s="161">
        <v>5</v>
      </c>
      <c r="EY33" s="161"/>
      <c r="EZ33" s="33"/>
      <c r="FA33" s="34"/>
      <c r="FB33" s="33"/>
      <c r="FC33" s="34"/>
      <c r="FD33" s="37"/>
      <c r="FE33" s="335">
        <f t="shared" si="77"/>
        <v>10</v>
      </c>
      <c r="FF33" s="36"/>
      <c r="FG33" s="2"/>
      <c r="FH33" s="1" t="s">
        <v>82</v>
      </c>
      <c r="FI33" s="31"/>
      <c r="FJ33" s="32"/>
      <c r="FK33" s="32"/>
      <c r="FL33" s="33"/>
      <c r="FM33" s="34"/>
      <c r="FN33" s="33"/>
      <c r="FO33" s="34"/>
      <c r="FP33" s="37"/>
      <c r="FQ33" s="335"/>
      <c r="FR33" s="36"/>
      <c r="FS33" s="2"/>
      <c r="FT33" s="1" t="s">
        <v>82</v>
      </c>
      <c r="FU33" s="31"/>
      <c r="FV33" s="32"/>
      <c r="FW33" s="31"/>
      <c r="FX33" s="33"/>
      <c r="FY33" s="346"/>
      <c r="FZ33" s="31"/>
      <c r="GA33" s="9"/>
      <c r="GB33" s="1" t="s">
        <v>82</v>
      </c>
      <c r="GC33" s="31">
        <v>32</v>
      </c>
      <c r="GD33" s="32">
        <v>44</v>
      </c>
      <c r="GE33" s="31">
        <v>37</v>
      </c>
      <c r="GF33" s="33">
        <v>15</v>
      </c>
      <c r="GG33" s="335">
        <f t="shared" si="51"/>
        <v>96</v>
      </c>
      <c r="GH33" s="9"/>
      <c r="GI33" s="1" t="s">
        <v>82</v>
      </c>
      <c r="GJ33" s="31"/>
      <c r="GK33" s="22"/>
      <c r="GL33" s="9"/>
      <c r="GM33" s="1" t="s">
        <v>82</v>
      </c>
      <c r="GN33" s="31"/>
      <c r="GO33" s="32"/>
      <c r="GP33" s="31"/>
      <c r="GQ33" s="335"/>
      <c r="GR33" s="9"/>
      <c r="GS33" s="1" t="s">
        <v>82</v>
      </c>
      <c r="GT33" s="31">
        <v>15</v>
      </c>
      <c r="GU33" s="32">
        <v>88</v>
      </c>
      <c r="GV33" s="31">
        <v>15</v>
      </c>
      <c r="GW33" s="31">
        <v>86</v>
      </c>
      <c r="GX33" s="9"/>
      <c r="GY33" s="1" t="s">
        <v>82</v>
      </c>
      <c r="GZ33" s="31"/>
      <c r="HA33" s="32"/>
      <c r="HB33" s="31"/>
      <c r="HC33" s="33"/>
      <c r="HD33" s="335"/>
      <c r="HE33" s="146"/>
      <c r="HF33" s="1" t="s">
        <v>82</v>
      </c>
      <c r="HG33" s="31"/>
      <c r="HH33" s="32"/>
      <c r="HI33" s="31"/>
      <c r="HJ33" s="33"/>
      <c r="HK33" s="335"/>
      <c r="HM33" s="1" t="s">
        <v>82</v>
      </c>
      <c r="HN33" s="31"/>
      <c r="HO33" s="32"/>
      <c r="HP33" s="31"/>
      <c r="HQ33" s="33"/>
      <c r="HR33" s="335"/>
      <c r="HT33" s="1" t="s">
        <v>82</v>
      </c>
      <c r="HU33" s="31"/>
      <c r="HV33" s="32"/>
      <c r="HW33" s="31"/>
      <c r="HX33" s="33"/>
      <c r="HY33" s="335"/>
      <c r="IA33" s="1" t="s">
        <v>82</v>
      </c>
      <c r="IB33" s="31"/>
      <c r="IC33" s="32"/>
      <c r="ID33" s="31"/>
      <c r="IE33" s="33"/>
      <c r="IF33" s="335"/>
      <c r="IH33" s="1" t="s">
        <v>82</v>
      </c>
      <c r="II33" s="31"/>
      <c r="IJ33" s="32"/>
      <c r="IK33" s="31"/>
      <c r="IL33" s="33"/>
      <c r="IM33" s="335"/>
      <c r="IO33" s="1" t="s">
        <v>82</v>
      </c>
      <c r="IP33" s="31"/>
      <c r="IQ33" s="32"/>
      <c r="IR33" s="31"/>
      <c r="IS33" s="33"/>
      <c r="IT33" s="335"/>
    </row>
    <row r="34" spans="1:254" s="11" customFormat="1" ht="15" customHeight="1">
      <c r="A34" s="1" t="s">
        <v>153</v>
      </c>
      <c r="B34" s="31">
        <v>12</v>
      </c>
      <c r="C34" s="38">
        <v>206</v>
      </c>
      <c r="D34" s="39">
        <v>2</v>
      </c>
      <c r="E34" s="38"/>
      <c r="F34" s="40">
        <v>24</v>
      </c>
      <c r="G34" s="41"/>
      <c r="H34" s="40">
        <v>1</v>
      </c>
      <c r="I34" s="39">
        <v>2</v>
      </c>
      <c r="J34" s="38">
        <v>58</v>
      </c>
      <c r="K34" s="43">
        <v>63</v>
      </c>
      <c r="L34" s="335">
        <f t="shared" si="44"/>
        <v>356</v>
      </c>
      <c r="M34" s="42">
        <v>144</v>
      </c>
      <c r="N34" s="2"/>
      <c r="O34" s="1" t="s">
        <v>153</v>
      </c>
      <c r="P34" s="31">
        <v>12</v>
      </c>
      <c r="Q34" s="32">
        <v>206</v>
      </c>
      <c r="R34" s="33">
        <v>2</v>
      </c>
      <c r="S34" s="32"/>
      <c r="T34" s="34">
        <v>24</v>
      </c>
      <c r="U34" s="35"/>
      <c r="V34" s="32">
        <v>58</v>
      </c>
      <c r="W34" s="37">
        <v>63</v>
      </c>
      <c r="X34" s="335">
        <f>SUM(Q34:W34)</f>
        <v>353</v>
      </c>
      <c r="Y34" s="36">
        <v>144</v>
      </c>
      <c r="Z34" s="1" t="s">
        <v>153</v>
      </c>
      <c r="AA34" s="31"/>
      <c r="AB34" s="34"/>
      <c r="AC34" s="33"/>
      <c r="AD34" s="36"/>
      <c r="AE34" s="32"/>
      <c r="AF34" s="35"/>
      <c r="AG34" s="34"/>
      <c r="AH34" s="35"/>
      <c r="AI34" s="339"/>
      <c r="AJ34" s="22"/>
      <c r="AK34" s="1" t="s">
        <v>153</v>
      </c>
      <c r="AL34" s="31">
        <v>1</v>
      </c>
      <c r="AM34" s="32"/>
      <c r="AN34" s="33"/>
      <c r="AO34" s="32"/>
      <c r="AP34" s="34">
        <v>1</v>
      </c>
      <c r="AQ34" s="35">
        <v>2</v>
      </c>
      <c r="AR34" s="335">
        <f t="shared" ref="AR34:AR37" si="96">SUM(AM34,AO34:AQ34)</f>
        <v>3</v>
      </c>
      <c r="AS34" s="9"/>
      <c r="AT34" s="1" t="s">
        <v>153</v>
      </c>
      <c r="AU34" s="31"/>
      <c r="AV34" s="32"/>
      <c r="AW34" s="33"/>
      <c r="AX34" s="32"/>
      <c r="AY34" s="34"/>
      <c r="AZ34" s="35"/>
      <c r="BA34" s="342"/>
      <c r="BB34" s="241"/>
      <c r="BC34" s="1" t="s">
        <v>153</v>
      </c>
      <c r="BD34" s="31"/>
      <c r="BE34" s="32"/>
      <c r="BF34" s="33"/>
      <c r="BG34" s="32"/>
      <c r="BH34" s="34"/>
      <c r="BI34" s="35"/>
      <c r="BJ34" s="342"/>
      <c r="BK34" s="2"/>
      <c r="BL34" s="6" t="s">
        <v>153</v>
      </c>
      <c r="BM34" s="31">
        <v>3</v>
      </c>
      <c r="BN34" s="32">
        <v>192</v>
      </c>
      <c r="BO34" s="33">
        <v>12</v>
      </c>
      <c r="BP34" s="32"/>
      <c r="BQ34" s="34">
        <v>10</v>
      </c>
      <c r="BR34" s="35"/>
      <c r="BS34" s="32">
        <v>7</v>
      </c>
      <c r="BT34" s="37">
        <v>2</v>
      </c>
      <c r="BU34" s="343">
        <f t="shared" ref="BU34:BU39" si="97">SUM(BN34:BT34)</f>
        <v>223</v>
      </c>
      <c r="BV34" s="36">
        <v>100</v>
      </c>
      <c r="BW34" s="2"/>
      <c r="BX34" s="1" t="s">
        <v>153</v>
      </c>
      <c r="BY34" s="31">
        <v>6</v>
      </c>
      <c r="BZ34" s="38">
        <v>604</v>
      </c>
      <c r="CA34" s="43">
        <v>349</v>
      </c>
      <c r="CB34" s="22">
        <v>170</v>
      </c>
      <c r="CC34" s="38">
        <v>168</v>
      </c>
      <c r="CD34" s="43">
        <v>29</v>
      </c>
      <c r="CE34" s="22">
        <f>SUM(BZ34:CD34)</f>
        <v>1320</v>
      </c>
      <c r="CF34" s="2"/>
      <c r="CG34" s="1" t="s">
        <v>153</v>
      </c>
      <c r="CH34" s="31">
        <v>2</v>
      </c>
      <c r="CI34" s="32">
        <v>17</v>
      </c>
      <c r="CJ34" s="37">
        <v>37</v>
      </c>
      <c r="CK34" s="31"/>
      <c r="CL34" s="32">
        <v>18</v>
      </c>
      <c r="CM34" s="37">
        <v>2</v>
      </c>
      <c r="CN34" s="335">
        <f>SUM(CI34:CM34)</f>
        <v>74</v>
      </c>
      <c r="CO34" s="2"/>
      <c r="CP34" s="1" t="s">
        <v>153</v>
      </c>
      <c r="CQ34" s="31"/>
      <c r="CR34" s="32"/>
      <c r="CS34" s="37"/>
      <c r="CT34" s="31"/>
      <c r="CU34" s="32"/>
      <c r="CV34" s="37"/>
      <c r="CW34" s="335"/>
      <c r="CX34" s="2"/>
      <c r="CY34" s="1" t="s">
        <v>153</v>
      </c>
      <c r="CZ34" s="31">
        <v>2</v>
      </c>
      <c r="DA34" s="32">
        <v>7</v>
      </c>
      <c r="DB34" s="37"/>
      <c r="DC34" s="31"/>
      <c r="DD34" s="32">
        <v>10</v>
      </c>
      <c r="DE34" s="37">
        <v>3</v>
      </c>
      <c r="DF34" s="335">
        <f>SUM(DA34:DE34)</f>
        <v>20</v>
      </c>
      <c r="DG34" s="2"/>
      <c r="DH34" s="1" t="s">
        <v>153</v>
      </c>
      <c r="DI34" s="31">
        <v>5</v>
      </c>
      <c r="DJ34" s="32"/>
      <c r="DK34" s="37"/>
      <c r="DL34" s="31"/>
      <c r="DM34" s="32"/>
      <c r="DN34" s="37">
        <v>24</v>
      </c>
      <c r="DO34" s="335">
        <f t="shared" si="40"/>
        <v>24</v>
      </c>
      <c r="DP34" s="2"/>
      <c r="DQ34" s="1" t="s">
        <v>153</v>
      </c>
      <c r="DR34" s="31">
        <v>5</v>
      </c>
      <c r="DS34" s="32">
        <v>580</v>
      </c>
      <c r="DT34" s="37">
        <v>312</v>
      </c>
      <c r="DU34" s="31">
        <v>170</v>
      </c>
      <c r="DV34" s="32">
        <v>140</v>
      </c>
      <c r="DW34" s="37"/>
      <c r="DX34" s="335">
        <f>SUM(DS34:DW34)</f>
        <v>1202</v>
      </c>
      <c r="DY34" s="2"/>
      <c r="DZ34" s="1" t="s">
        <v>153</v>
      </c>
      <c r="EA34" s="31"/>
      <c r="EB34" s="32"/>
      <c r="EC34" s="35"/>
      <c r="ED34" s="32"/>
      <c r="EE34" s="37"/>
      <c r="EF34" s="335"/>
      <c r="EG34" s="2"/>
      <c r="EH34" s="1" t="s">
        <v>153</v>
      </c>
      <c r="EI34" s="31">
        <v>1</v>
      </c>
      <c r="EJ34" s="32">
        <v>600</v>
      </c>
      <c r="EK34" s="40"/>
      <c r="EL34" s="335">
        <f t="shared" si="42"/>
        <v>600</v>
      </c>
      <c r="EM34" s="2"/>
      <c r="EN34" s="1" t="s">
        <v>153</v>
      </c>
      <c r="EO34" s="31">
        <v>1</v>
      </c>
      <c r="EP34" s="32">
        <v>100</v>
      </c>
      <c r="EQ34" s="31">
        <v>200</v>
      </c>
      <c r="ER34" s="36">
        <v>2</v>
      </c>
      <c r="ES34" s="2"/>
      <c r="ET34" s="1" t="s">
        <v>153</v>
      </c>
      <c r="EU34" s="31">
        <v>11</v>
      </c>
      <c r="EV34" s="32">
        <v>31</v>
      </c>
      <c r="EW34" s="248">
        <v>3</v>
      </c>
      <c r="EX34" s="161">
        <v>19</v>
      </c>
      <c r="EY34" s="161">
        <v>1</v>
      </c>
      <c r="EZ34" s="33">
        <v>7</v>
      </c>
      <c r="FA34" s="34"/>
      <c r="FB34" s="33"/>
      <c r="FC34" s="34">
        <v>2</v>
      </c>
      <c r="FD34" s="37">
        <v>2</v>
      </c>
      <c r="FE34" s="335">
        <f t="shared" si="77"/>
        <v>65</v>
      </c>
      <c r="FF34" s="36">
        <v>28</v>
      </c>
      <c r="FG34" s="2"/>
      <c r="FH34" s="1" t="s">
        <v>153</v>
      </c>
      <c r="FI34" s="31"/>
      <c r="FJ34" s="32"/>
      <c r="FK34" s="32"/>
      <c r="FL34" s="33"/>
      <c r="FM34" s="34"/>
      <c r="FN34" s="33"/>
      <c r="FO34" s="34"/>
      <c r="FP34" s="37"/>
      <c r="FQ34" s="335"/>
      <c r="FR34" s="36"/>
      <c r="FS34" s="2"/>
      <c r="FT34" s="1" t="s">
        <v>153</v>
      </c>
      <c r="FU34" s="31"/>
      <c r="FV34" s="32"/>
      <c r="FW34" s="31"/>
      <c r="FX34" s="33"/>
      <c r="FY34" s="346"/>
      <c r="FZ34" s="31"/>
      <c r="GA34" s="9"/>
      <c r="GB34" s="1" t="s">
        <v>153</v>
      </c>
      <c r="GC34" s="31">
        <v>9</v>
      </c>
      <c r="GD34" s="32">
        <v>9</v>
      </c>
      <c r="GE34" s="31">
        <v>15</v>
      </c>
      <c r="GF34" s="33">
        <v>3</v>
      </c>
      <c r="GG34" s="335">
        <f t="shared" si="51"/>
        <v>27</v>
      </c>
      <c r="GH34" s="9"/>
      <c r="GI34" s="1" t="s">
        <v>153</v>
      </c>
      <c r="GJ34" s="31"/>
      <c r="GK34" s="22"/>
      <c r="GL34" s="9"/>
      <c r="GM34" s="1" t="s">
        <v>153</v>
      </c>
      <c r="GN34" s="31"/>
      <c r="GO34" s="32"/>
      <c r="GP34" s="31"/>
      <c r="GQ34" s="335"/>
      <c r="GR34" s="9"/>
      <c r="GS34" s="1" t="s">
        <v>153</v>
      </c>
      <c r="GT34" s="31">
        <v>11</v>
      </c>
      <c r="GU34" s="32">
        <v>241</v>
      </c>
      <c r="GV34" s="31">
        <v>11</v>
      </c>
      <c r="GW34" s="31">
        <v>241</v>
      </c>
      <c r="GX34" s="9"/>
      <c r="GY34" s="1" t="s">
        <v>153</v>
      </c>
      <c r="GZ34" s="31"/>
      <c r="HA34" s="32"/>
      <c r="HB34" s="31"/>
      <c r="HC34" s="33"/>
      <c r="HD34" s="335"/>
      <c r="HE34" s="146"/>
      <c r="HF34" s="1" t="s">
        <v>153</v>
      </c>
      <c r="HG34" s="31">
        <v>1</v>
      </c>
      <c r="HH34" s="32">
        <v>2</v>
      </c>
      <c r="HI34" s="31">
        <v>2</v>
      </c>
      <c r="HJ34" s="33"/>
      <c r="HK34" s="335">
        <f t="shared" si="53"/>
        <v>4</v>
      </c>
      <c r="HM34" s="1" t="s">
        <v>153</v>
      </c>
      <c r="HN34" s="31"/>
      <c r="HO34" s="32"/>
      <c r="HP34" s="31"/>
      <c r="HQ34" s="33"/>
      <c r="HR34" s="335"/>
      <c r="HT34" s="1" t="s">
        <v>153</v>
      </c>
      <c r="HU34" s="31"/>
      <c r="HV34" s="32"/>
      <c r="HW34" s="31"/>
      <c r="HX34" s="33"/>
      <c r="HY34" s="335"/>
      <c r="IA34" s="1" t="s">
        <v>153</v>
      </c>
      <c r="IB34" s="31"/>
      <c r="IC34" s="32"/>
      <c r="ID34" s="31"/>
      <c r="IE34" s="33"/>
      <c r="IF34" s="335"/>
      <c r="IH34" s="1" t="s">
        <v>153</v>
      </c>
      <c r="II34" s="31"/>
      <c r="IJ34" s="32"/>
      <c r="IK34" s="31"/>
      <c r="IL34" s="33"/>
      <c r="IM34" s="335"/>
      <c r="IO34" s="1" t="s">
        <v>153</v>
      </c>
      <c r="IP34" s="31">
        <v>3</v>
      </c>
      <c r="IQ34" s="32">
        <v>17</v>
      </c>
      <c r="IR34" s="31">
        <v>20</v>
      </c>
      <c r="IS34" s="33"/>
      <c r="IT34" s="335">
        <f t="shared" si="56"/>
        <v>37</v>
      </c>
    </row>
    <row r="35" spans="1:254" s="11" customFormat="1" ht="15" customHeight="1">
      <c r="A35" s="1" t="s">
        <v>198</v>
      </c>
      <c r="B35" s="31">
        <v>53</v>
      </c>
      <c r="C35" s="38">
        <v>1346</v>
      </c>
      <c r="D35" s="39">
        <v>53</v>
      </c>
      <c r="E35" s="38"/>
      <c r="F35" s="40">
        <v>160</v>
      </c>
      <c r="G35" s="41"/>
      <c r="H35" s="40">
        <v>2</v>
      </c>
      <c r="I35" s="39"/>
      <c r="J35" s="38">
        <v>442</v>
      </c>
      <c r="K35" s="43">
        <v>455</v>
      </c>
      <c r="L35" s="335">
        <f t="shared" si="44"/>
        <v>2458</v>
      </c>
      <c r="M35" s="42">
        <v>1287</v>
      </c>
      <c r="N35" s="2"/>
      <c r="O35" s="1" t="s">
        <v>198</v>
      </c>
      <c r="P35" s="31">
        <v>53</v>
      </c>
      <c r="Q35" s="32">
        <v>1346</v>
      </c>
      <c r="R35" s="33">
        <v>53</v>
      </c>
      <c r="S35" s="32"/>
      <c r="T35" s="34">
        <v>160</v>
      </c>
      <c r="U35" s="35"/>
      <c r="V35" s="32">
        <v>442</v>
      </c>
      <c r="W35" s="37">
        <v>455</v>
      </c>
      <c r="X35" s="335">
        <f t="shared" si="76"/>
        <v>2456</v>
      </c>
      <c r="Y35" s="36">
        <v>1287</v>
      </c>
      <c r="Z35" s="1" t="s">
        <v>198</v>
      </c>
      <c r="AA35" s="31"/>
      <c r="AB35" s="34"/>
      <c r="AC35" s="33"/>
      <c r="AD35" s="36"/>
      <c r="AE35" s="32"/>
      <c r="AF35" s="35"/>
      <c r="AG35" s="34"/>
      <c r="AH35" s="35"/>
      <c r="AI35" s="339"/>
      <c r="AJ35" s="22"/>
      <c r="AK35" s="1" t="s">
        <v>198</v>
      </c>
      <c r="AL35" s="31">
        <v>1</v>
      </c>
      <c r="AM35" s="32">
        <v>2</v>
      </c>
      <c r="AN35" s="33"/>
      <c r="AO35" s="32"/>
      <c r="AP35" s="34"/>
      <c r="AQ35" s="35"/>
      <c r="AR35" s="335">
        <f t="shared" si="96"/>
        <v>2</v>
      </c>
      <c r="AS35" s="9"/>
      <c r="AT35" s="1" t="s">
        <v>198</v>
      </c>
      <c r="AU35" s="31"/>
      <c r="AV35" s="32"/>
      <c r="AW35" s="33"/>
      <c r="AX35" s="32"/>
      <c r="AY35" s="34"/>
      <c r="AZ35" s="35"/>
      <c r="BA35" s="342"/>
      <c r="BB35" s="241"/>
      <c r="BC35" s="1" t="s">
        <v>198</v>
      </c>
      <c r="BD35" s="31"/>
      <c r="BE35" s="32"/>
      <c r="BF35" s="33"/>
      <c r="BG35" s="32"/>
      <c r="BH35" s="34"/>
      <c r="BI35" s="35"/>
      <c r="BJ35" s="342"/>
      <c r="BK35" s="2"/>
      <c r="BL35" s="6" t="s">
        <v>198</v>
      </c>
      <c r="BM35" s="31">
        <v>3</v>
      </c>
      <c r="BN35" s="32">
        <v>116</v>
      </c>
      <c r="BO35" s="33">
        <v>1</v>
      </c>
      <c r="BP35" s="32"/>
      <c r="BQ35" s="34">
        <v>3</v>
      </c>
      <c r="BR35" s="35"/>
      <c r="BS35" s="32">
        <v>15</v>
      </c>
      <c r="BT35" s="37">
        <v>10</v>
      </c>
      <c r="BU35" s="343">
        <f t="shared" si="97"/>
        <v>145</v>
      </c>
      <c r="BV35" s="36">
        <v>80</v>
      </c>
      <c r="BW35" s="2"/>
      <c r="BX35" s="1" t="s">
        <v>198</v>
      </c>
      <c r="BY35" s="31">
        <v>21</v>
      </c>
      <c r="BZ35" s="38">
        <v>6148</v>
      </c>
      <c r="CA35" s="43">
        <v>3824</v>
      </c>
      <c r="CB35" s="22">
        <v>2233</v>
      </c>
      <c r="CC35" s="38">
        <v>1549</v>
      </c>
      <c r="CD35" s="43">
        <v>155</v>
      </c>
      <c r="CE35" s="22">
        <f t="shared" si="37"/>
        <v>13909</v>
      </c>
      <c r="CF35" s="2"/>
      <c r="CG35" s="1" t="s">
        <v>198</v>
      </c>
      <c r="CH35" s="31">
        <v>8</v>
      </c>
      <c r="CI35" s="32">
        <v>1000</v>
      </c>
      <c r="CJ35" s="37"/>
      <c r="CK35" s="31">
        <v>500</v>
      </c>
      <c r="CL35" s="32">
        <v>349</v>
      </c>
      <c r="CM35" s="37">
        <v>22</v>
      </c>
      <c r="CN35" s="335">
        <f t="shared" ref="CN35:CN48" si="98">SUM(CI35:CM35)</f>
        <v>1871</v>
      </c>
      <c r="CO35" s="2"/>
      <c r="CP35" s="1" t="s">
        <v>198</v>
      </c>
      <c r="CQ35" s="31"/>
      <c r="CR35" s="32"/>
      <c r="CS35" s="37"/>
      <c r="CT35" s="31"/>
      <c r="CU35" s="32"/>
      <c r="CV35" s="37"/>
      <c r="CW35" s="335"/>
      <c r="CX35" s="2"/>
      <c r="CY35" s="1" t="s">
        <v>198</v>
      </c>
      <c r="CZ35" s="31">
        <v>6</v>
      </c>
      <c r="DA35" s="32">
        <v>1000</v>
      </c>
      <c r="DB35" s="37"/>
      <c r="DC35" s="31">
        <v>500</v>
      </c>
      <c r="DD35" s="32">
        <v>229</v>
      </c>
      <c r="DE35" s="37">
        <v>22</v>
      </c>
      <c r="DF35" s="335">
        <f t="shared" ref="DF35:DF48" si="99">SUM(DA35:DE35)</f>
        <v>1751</v>
      </c>
      <c r="DG35" s="2"/>
      <c r="DH35" s="1" t="s">
        <v>198</v>
      </c>
      <c r="DI35" s="31">
        <v>10</v>
      </c>
      <c r="DJ35" s="32">
        <v>30</v>
      </c>
      <c r="DK35" s="37">
        <v>10</v>
      </c>
      <c r="DL35" s="31">
        <v>17</v>
      </c>
      <c r="DM35" s="32">
        <v>68</v>
      </c>
      <c r="DN35" s="37">
        <v>84</v>
      </c>
      <c r="DO35" s="335">
        <f t="shared" si="40"/>
        <v>209</v>
      </c>
      <c r="DP35" s="2"/>
      <c r="DQ35" s="1" t="s">
        <v>198</v>
      </c>
      <c r="DR35" s="31">
        <v>19</v>
      </c>
      <c r="DS35" s="32">
        <v>4118</v>
      </c>
      <c r="DT35" s="37">
        <v>3814</v>
      </c>
      <c r="DU35" s="31">
        <v>1216</v>
      </c>
      <c r="DV35" s="32">
        <v>903</v>
      </c>
      <c r="DW35" s="37">
        <v>27</v>
      </c>
      <c r="DX35" s="335">
        <f t="shared" si="41"/>
        <v>10078</v>
      </c>
      <c r="DY35" s="2"/>
      <c r="DZ35" s="1" t="s">
        <v>198</v>
      </c>
      <c r="EA35" s="31">
        <v>1</v>
      </c>
      <c r="EB35" s="32">
        <v>1</v>
      </c>
      <c r="EC35" s="35">
        <v>7</v>
      </c>
      <c r="ED35" s="32"/>
      <c r="EE35" s="37"/>
      <c r="EF35" s="335">
        <f>SUM(EB35:EE35)</f>
        <v>8</v>
      </c>
      <c r="EG35" s="2"/>
      <c r="EH35" s="1" t="s">
        <v>198</v>
      </c>
      <c r="EI35" s="31">
        <v>8</v>
      </c>
      <c r="EJ35" s="32">
        <v>132735</v>
      </c>
      <c r="EK35" s="40">
        <v>22400</v>
      </c>
      <c r="EL35" s="335">
        <f t="shared" si="42"/>
        <v>155135</v>
      </c>
      <c r="EM35" s="2"/>
      <c r="EN35" s="1" t="s">
        <v>198</v>
      </c>
      <c r="EO35" s="31"/>
      <c r="EP35" s="32"/>
      <c r="EQ35" s="31"/>
      <c r="ER35" s="36"/>
      <c r="ES35" s="2"/>
      <c r="ET35" s="1" t="s">
        <v>198</v>
      </c>
      <c r="EU35" s="31">
        <v>53</v>
      </c>
      <c r="EV35" s="32">
        <v>293</v>
      </c>
      <c r="EW35" s="248">
        <v>47</v>
      </c>
      <c r="EX35" s="161">
        <v>102</v>
      </c>
      <c r="EY35" s="161">
        <v>64</v>
      </c>
      <c r="EZ35" s="33">
        <v>26</v>
      </c>
      <c r="FA35" s="34">
        <v>41</v>
      </c>
      <c r="FB35" s="33">
        <v>98</v>
      </c>
      <c r="FC35" s="34">
        <v>44</v>
      </c>
      <c r="FD35" s="37">
        <v>41</v>
      </c>
      <c r="FE35" s="335">
        <f t="shared" si="77"/>
        <v>756</v>
      </c>
      <c r="FF35" s="36">
        <v>449</v>
      </c>
      <c r="FG35" s="2"/>
      <c r="FH35" s="1" t="s">
        <v>83</v>
      </c>
      <c r="FI35" s="31"/>
      <c r="FJ35" s="32"/>
      <c r="FK35" s="32"/>
      <c r="FL35" s="33"/>
      <c r="FM35" s="34"/>
      <c r="FN35" s="33"/>
      <c r="FO35" s="34"/>
      <c r="FP35" s="37"/>
      <c r="FQ35" s="335"/>
      <c r="FR35" s="36"/>
      <c r="FS35" s="2"/>
      <c r="FT35" s="1" t="s">
        <v>83</v>
      </c>
      <c r="FU35" s="31">
        <v>3</v>
      </c>
      <c r="FV35" s="32">
        <v>7</v>
      </c>
      <c r="FW35" s="31">
        <v>2</v>
      </c>
      <c r="FX35" s="33"/>
      <c r="FY35" s="346">
        <f t="shared" si="83"/>
        <v>9</v>
      </c>
      <c r="FZ35" s="31">
        <v>2</v>
      </c>
      <c r="GA35" s="9"/>
      <c r="GB35" s="1" t="s">
        <v>83</v>
      </c>
      <c r="GC35" s="31">
        <v>8</v>
      </c>
      <c r="GD35" s="32">
        <v>30</v>
      </c>
      <c r="GE35" s="31">
        <v>5</v>
      </c>
      <c r="GF35" s="33"/>
      <c r="GG35" s="335">
        <f t="shared" si="51"/>
        <v>35</v>
      </c>
      <c r="GH35" s="9"/>
      <c r="GI35" s="1" t="s">
        <v>83</v>
      </c>
      <c r="GJ35" s="31">
        <v>2</v>
      </c>
      <c r="GK35" s="22">
        <v>6</v>
      </c>
      <c r="GL35" s="9"/>
      <c r="GM35" s="1" t="s">
        <v>83</v>
      </c>
      <c r="GN35" s="31"/>
      <c r="GO35" s="32"/>
      <c r="GP35" s="31"/>
      <c r="GQ35" s="335"/>
      <c r="GR35" s="9"/>
      <c r="GS35" s="1" t="s">
        <v>83</v>
      </c>
      <c r="GT35" s="31">
        <v>40</v>
      </c>
      <c r="GU35" s="32">
        <v>1154</v>
      </c>
      <c r="GV35" s="31">
        <v>40</v>
      </c>
      <c r="GW35" s="31">
        <v>1612</v>
      </c>
      <c r="GX35" s="9"/>
      <c r="GY35" s="1" t="s">
        <v>83</v>
      </c>
      <c r="GZ35" s="31"/>
      <c r="HA35" s="32"/>
      <c r="HB35" s="31"/>
      <c r="HC35" s="33"/>
      <c r="HD35" s="335"/>
      <c r="HE35" s="146"/>
      <c r="HF35" s="1" t="s">
        <v>83</v>
      </c>
      <c r="HG35" s="31">
        <v>2</v>
      </c>
      <c r="HH35" s="32">
        <v>14</v>
      </c>
      <c r="HI35" s="31">
        <v>10</v>
      </c>
      <c r="HJ35" s="33"/>
      <c r="HK35" s="335">
        <f t="shared" si="53"/>
        <v>24</v>
      </c>
      <c r="HM35" s="1" t="s">
        <v>83</v>
      </c>
      <c r="HN35" s="31"/>
      <c r="HO35" s="32"/>
      <c r="HP35" s="31"/>
      <c r="HQ35" s="33"/>
      <c r="HR35" s="335"/>
      <c r="HT35" s="1" t="s">
        <v>83</v>
      </c>
      <c r="HU35" s="31"/>
      <c r="HV35" s="32"/>
      <c r="HW35" s="31"/>
      <c r="HX35" s="33"/>
      <c r="HY35" s="335"/>
      <c r="IA35" s="1" t="s">
        <v>83</v>
      </c>
      <c r="IB35" s="31"/>
      <c r="IC35" s="32"/>
      <c r="ID35" s="31"/>
      <c r="IE35" s="33"/>
      <c r="IF35" s="335"/>
      <c r="IH35" s="1" t="s">
        <v>83</v>
      </c>
      <c r="II35" s="31"/>
      <c r="IJ35" s="32"/>
      <c r="IK35" s="31"/>
      <c r="IL35" s="33"/>
      <c r="IM35" s="335"/>
      <c r="IO35" s="1" t="s">
        <v>83</v>
      </c>
      <c r="IP35" s="31">
        <v>3</v>
      </c>
      <c r="IQ35" s="32">
        <v>10</v>
      </c>
      <c r="IR35" s="31">
        <v>4</v>
      </c>
      <c r="IS35" s="33">
        <v>1</v>
      </c>
      <c r="IT35" s="335">
        <f t="shared" si="56"/>
        <v>15</v>
      </c>
    </row>
    <row r="36" spans="1:254" s="11" customFormat="1" ht="15" customHeight="1">
      <c r="A36" s="1" t="s">
        <v>199</v>
      </c>
      <c r="B36" s="31">
        <v>42</v>
      </c>
      <c r="C36" s="38">
        <v>654</v>
      </c>
      <c r="D36" s="39">
        <v>3</v>
      </c>
      <c r="E36" s="38"/>
      <c r="F36" s="40">
        <v>61</v>
      </c>
      <c r="G36" s="41"/>
      <c r="H36" s="40"/>
      <c r="I36" s="39"/>
      <c r="J36" s="38">
        <v>187</v>
      </c>
      <c r="K36" s="43">
        <v>145</v>
      </c>
      <c r="L36" s="335">
        <f t="shared" si="44"/>
        <v>1050</v>
      </c>
      <c r="M36" s="42">
        <v>439</v>
      </c>
      <c r="N36" s="2"/>
      <c r="O36" s="1" t="s">
        <v>199</v>
      </c>
      <c r="P36" s="31">
        <v>42</v>
      </c>
      <c r="Q36" s="32">
        <v>654</v>
      </c>
      <c r="R36" s="33">
        <v>3</v>
      </c>
      <c r="S36" s="32"/>
      <c r="T36" s="34">
        <v>61</v>
      </c>
      <c r="U36" s="35"/>
      <c r="V36" s="32">
        <v>187</v>
      </c>
      <c r="W36" s="37">
        <v>145</v>
      </c>
      <c r="X36" s="335">
        <f t="shared" si="76"/>
        <v>1050</v>
      </c>
      <c r="Y36" s="36">
        <v>439</v>
      </c>
      <c r="Z36" s="1" t="s">
        <v>199</v>
      </c>
      <c r="AA36" s="31"/>
      <c r="AB36" s="34"/>
      <c r="AC36" s="33"/>
      <c r="AD36" s="36"/>
      <c r="AE36" s="32"/>
      <c r="AF36" s="35"/>
      <c r="AG36" s="34"/>
      <c r="AH36" s="35"/>
      <c r="AI36" s="339"/>
      <c r="AJ36" s="22"/>
      <c r="AK36" s="1" t="s">
        <v>199</v>
      </c>
      <c r="AL36" s="31"/>
      <c r="AM36" s="32"/>
      <c r="AN36" s="33"/>
      <c r="AO36" s="32"/>
      <c r="AP36" s="34"/>
      <c r="AQ36" s="35"/>
      <c r="AR36" s="335"/>
      <c r="AS36" s="9"/>
      <c r="AT36" s="1" t="s">
        <v>199</v>
      </c>
      <c r="AU36" s="31"/>
      <c r="AV36" s="32"/>
      <c r="AW36" s="33"/>
      <c r="AX36" s="32"/>
      <c r="AY36" s="34"/>
      <c r="AZ36" s="35"/>
      <c r="BA36" s="342"/>
      <c r="BB36" s="241"/>
      <c r="BC36" s="1" t="s">
        <v>199</v>
      </c>
      <c r="BD36" s="31"/>
      <c r="BE36" s="32"/>
      <c r="BF36" s="33"/>
      <c r="BG36" s="32"/>
      <c r="BH36" s="34"/>
      <c r="BI36" s="35"/>
      <c r="BJ36" s="342"/>
      <c r="BK36" s="2"/>
      <c r="BL36" s="6" t="s">
        <v>199</v>
      </c>
      <c r="BM36" s="31">
        <v>11</v>
      </c>
      <c r="BN36" s="32">
        <v>499</v>
      </c>
      <c r="BO36" s="33">
        <v>2</v>
      </c>
      <c r="BP36" s="32"/>
      <c r="BQ36" s="34">
        <v>54</v>
      </c>
      <c r="BR36" s="35"/>
      <c r="BS36" s="32">
        <v>89</v>
      </c>
      <c r="BT36" s="37">
        <v>7</v>
      </c>
      <c r="BU36" s="343">
        <f t="shared" si="97"/>
        <v>651</v>
      </c>
      <c r="BV36" s="36">
        <v>294</v>
      </c>
      <c r="BW36" s="2"/>
      <c r="BX36" s="1" t="s">
        <v>199</v>
      </c>
      <c r="BY36" s="31">
        <v>12</v>
      </c>
      <c r="BZ36" s="38">
        <v>9761</v>
      </c>
      <c r="CA36" s="43">
        <v>1839</v>
      </c>
      <c r="CB36" s="22">
        <v>15423</v>
      </c>
      <c r="CC36" s="38">
        <v>6721</v>
      </c>
      <c r="CD36" s="43">
        <v>146</v>
      </c>
      <c r="CE36" s="22">
        <f t="shared" si="37"/>
        <v>33890</v>
      </c>
      <c r="CF36" s="2"/>
      <c r="CG36" s="1" t="s">
        <v>199</v>
      </c>
      <c r="CH36" s="31">
        <v>1</v>
      </c>
      <c r="CI36" s="32"/>
      <c r="CJ36" s="37">
        <v>20</v>
      </c>
      <c r="CK36" s="31"/>
      <c r="CL36" s="32"/>
      <c r="CM36" s="37"/>
      <c r="CN36" s="335">
        <f t="shared" si="98"/>
        <v>20</v>
      </c>
      <c r="CO36" s="2"/>
      <c r="CP36" s="1" t="s">
        <v>199</v>
      </c>
      <c r="CQ36" s="31"/>
      <c r="CR36" s="32"/>
      <c r="CS36" s="37"/>
      <c r="CT36" s="31"/>
      <c r="CU36" s="32"/>
      <c r="CV36" s="37"/>
      <c r="CW36" s="335"/>
      <c r="CX36" s="2"/>
      <c r="CY36" s="1" t="s">
        <v>199</v>
      </c>
      <c r="CZ36" s="31"/>
      <c r="DA36" s="32"/>
      <c r="DB36" s="37"/>
      <c r="DC36" s="31"/>
      <c r="DD36" s="32"/>
      <c r="DE36" s="37"/>
      <c r="DF36" s="335"/>
      <c r="DG36" s="2"/>
      <c r="DH36" s="1" t="s">
        <v>199</v>
      </c>
      <c r="DI36" s="31">
        <v>1</v>
      </c>
      <c r="DJ36" s="32"/>
      <c r="DK36" s="37">
        <v>10</v>
      </c>
      <c r="DL36" s="31"/>
      <c r="DM36" s="32">
        <v>5</v>
      </c>
      <c r="DN36" s="37">
        <v>1</v>
      </c>
      <c r="DO36" s="335">
        <f t="shared" si="40"/>
        <v>16</v>
      </c>
      <c r="DP36" s="2"/>
      <c r="DQ36" s="1" t="s">
        <v>199</v>
      </c>
      <c r="DR36" s="31">
        <v>12</v>
      </c>
      <c r="DS36" s="32">
        <v>9761</v>
      </c>
      <c r="DT36" s="37">
        <v>1809</v>
      </c>
      <c r="DU36" s="31">
        <v>15423</v>
      </c>
      <c r="DV36" s="32">
        <v>6716</v>
      </c>
      <c r="DW36" s="37">
        <v>145</v>
      </c>
      <c r="DX36" s="335">
        <f t="shared" si="41"/>
        <v>33854</v>
      </c>
      <c r="DY36" s="2"/>
      <c r="DZ36" s="1" t="s">
        <v>199</v>
      </c>
      <c r="EA36" s="31">
        <v>2</v>
      </c>
      <c r="EB36" s="32">
        <v>33</v>
      </c>
      <c r="EC36" s="35">
        <v>13</v>
      </c>
      <c r="ED36" s="32">
        <v>18</v>
      </c>
      <c r="EE36" s="37">
        <v>18</v>
      </c>
      <c r="EF36" s="335">
        <f>SUM(EB36:EE36)</f>
        <v>82</v>
      </c>
      <c r="EG36" s="2"/>
      <c r="EH36" s="1" t="s">
        <v>199</v>
      </c>
      <c r="EI36" s="31">
        <v>5</v>
      </c>
      <c r="EJ36" s="32">
        <v>99000</v>
      </c>
      <c r="EK36" s="40">
        <v>3900</v>
      </c>
      <c r="EL36" s="335">
        <f t="shared" si="42"/>
        <v>102900</v>
      </c>
      <c r="EM36" s="2"/>
      <c r="EN36" s="1" t="s">
        <v>199</v>
      </c>
      <c r="EO36" s="31">
        <v>1</v>
      </c>
      <c r="EP36" s="32">
        <v>1500</v>
      </c>
      <c r="EQ36" s="31">
        <v>1000</v>
      </c>
      <c r="ER36" s="36">
        <v>50</v>
      </c>
      <c r="ES36" s="2"/>
      <c r="ET36" s="1" t="s">
        <v>199</v>
      </c>
      <c r="EU36" s="31">
        <v>8</v>
      </c>
      <c r="EV36" s="32">
        <v>49</v>
      </c>
      <c r="EW36" s="248"/>
      <c r="EX36" s="161">
        <v>16</v>
      </c>
      <c r="EY36" s="161">
        <v>4</v>
      </c>
      <c r="EZ36" s="33"/>
      <c r="FA36" s="34"/>
      <c r="FB36" s="33"/>
      <c r="FC36" s="34">
        <v>29</v>
      </c>
      <c r="FD36" s="37">
        <v>12</v>
      </c>
      <c r="FE36" s="335">
        <f>SUM(EV36:FD36)</f>
        <v>110</v>
      </c>
      <c r="FF36" s="36">
        <v>43</v>
      </c>
      <c r="FG36" s="2"/>
      <c r="FH36" s="1" t="s">
        <v>155</v>
      </c>
      <c r="FI36" s="31"/>
      <c r="FJ36" s="32"/>
      <c r="FK36" s="32"/>
      <c r="FL36" s="33"/>
      <c r="FM36" s="34"/>
      <c r="FN36" s="33"/>
      <c r="FO36" s="34"/>
      <c r="FP36" s="37"/>
      <c r="FQ36" s="335"/>
      <c r="FR36" s="36"/>
      <c r="FS36" s="2"/>
      <c r="FT36" s="1" t="s">
        <v>155</v>
      </c>
      <c r="FU36" s="31"/>
      <c r="FV36" s="32"/>
      <c r="FW36" s="31"/>
      <c r="FX36" s="33"/>
      <c r="FY36" s="346"/>
      <c r="FZ36" s="31"/>
      <c r="GA36" s="9"/>
      <c r="GB36" s="1" t="s">
        <v>155</v>
      </c>
      <c r="GC36" s="31"/>
      <c r="GD36" s="32"/>
      <c r="GE36" s="31"/>
      <c r="GF36" s="33"/>
      <c r="GG36" s="335"/>
      <c r="GH36" s="9"/>
      <c r="GI36" s="1" t="s">
        <v>155</v>
      </c>
      <c r="GJ36" s="31"/>
      <c r="GK36" s="22"/>
      <c r="GL36" s="9"/>
      <c r="GM36" s="1" t="s">
        <v>155</v>
      </c>
      <c r="GN36" s="31"/>
      <c r="GO36" s="32"/>
      <c r="GP36" s="31"/>
      <c r="GQ36" s="335"/>
      <c r="GR36" s="9"/>
      <c r="GS36" s="1" t="s">
        <v>155</v>
      </c>
      <c r="GT36" s="31">
        <v>20</v>
      </c>
      <c r="GU36" s="32">
        <v>202</v>
      </c>
      <c r="GV36" s="31">
        <v>20</v>
      </c>
      <c r="GW36" s="31">
        <v>231</v>
      </c>
      <c r="GX36" s="9"/>
      <c r="GY36" s="1" t="s">
        <v>155</v>
      </c>
      <c r="GZ36" s="31"/>
      <c r="HA36" s="32"/>
      <c r="HB36" s="31"/>
      <c r="HC36" s="33"/>
      <c r="HD36" s="335"/>
      <c r="HE36" s="146"/>
      <c r="HF36" s="1" t="s">
        <v>155</v>
      </c>
      <c r="HG36" s="31"/>
      <c r="HH36" s="32"/>
      <c r="HI36" s="31"/>
      <c r="HJ36" s="33"/>
      <c r="HK36" s="335"/>
      <c r="HM36" s="1" t="s">
        <v>155</v>
      </c>
      <c r="HN36" s="31"/>
      <c r="HO36" s="32"/>
      <c r="HP36" s="31"/>
      <c r="HQ36" s="33"/>
      <c r="HR36" s="335"/>
      <c r="HT36" s="1" t="s">
        <v>155</v>
      </c>
      <c r="HU36" s="31"/>
      <c r="HV36" s="32"/>
      <c r="HW36" s="31"/>
      <c r="HX36" s="33"/>
      <c r="HY36" s="335"/>
      <c r="IA36" s="1" t="s">
        <v>155</v>
      </c>
      <c r="IB36" s="31"/>
      <c r="IC36" s="32"/>
      <c r="ID36" s="31"/>
      <c r="IE36" s="33"/>
      <c r="IF36" s="335"/>
      <c r="IH36" s="1" t="s">
        <v>155</v>
      </c>
      <c r="II36" s="31"/>
      <c r="IJ36" s="32"/>
      <c r="IK36" s="31"/>
      <c r="IL36" s="33"/>
      <c r="IM36" s="335"/>
      <c r="IO36" s="1" t="s">
        <v>155</v>
      </c>
      <c r="IP36" s="31"/>
      <c r="IQ36" s="32"/>
      <c r="IR36" s="31"/>
      <c r="IS36" s="33"/>
      <c r="IT36" s="335"/>
    </row>
    <row r="37" spans="1:254" s="11" customFormat="1" ht="15" customHeight="1">
      <c r="A37" s="1" t="s">
        <v>200</v>
      </c>
      <c r="B37" s="31">
        <v>61</v>
      </c>
      <c r="C37" s="38">
        <v>891</v>
      </c>
      <c r="D37" s="39">
        <v>7</v>
      </c>
      <c r="E37" s="38">
        <v>1</v>
      </c>
      <c r="F37" s="40">
        <v>155</v>
      </c>
      <c r="G37" s="41"/>
      <c r="H37" s="40">
        <v>139</v>
      </c>
      <c r="I37" s="39"/>
      <c r="J37" s="38">
        <v>279</v>
      </c>
      <c r="K37" s="43">
        <v>216</v>
      </c>
      <c r="L37" s="335">
        <f t="shared" si="44"/>
        <v>1688</v>
      </c>
      <c r="M37" s="42">
        <v>785</v>
      </c>
      <c r="N37" s="2"/>
      <c r="O37" s="1" t="s">
        <v>200</v>
      </c>
      <c r="P37" s="31">
        <v>60</v>
      </c>
      <c r="Q37" s="32">
        <v>891</v>
      </c>
      <c r="R37" s="33">
        <v>7</v>
      </c>
      <c r="S37" s="32">
        <v>1</v>
      </c>
      <c r="T37" s="34">
        <v>155</v>
      </c>
      <c r="U37" s="35"/>
      <c r="V37" s="32">
        <v>279</v>
      </c>
      <c r="W37" s="37">
        <v>216</v>
      </c>
      <c r="X37" s="335">
        <f t="shared" si="76"/>
        <v>1549</v>
      </c>
      <c r="Y37" s="36">
        <v>785</v>
      </c>
      <c r="Z37" s="1" t="s">
        <v>200</v>
      </c>
      <c r="AA37" s="31"/>
      <c r="AB37" s="34"/>
      <c r="AC37" s="33"/>
      <c r="AD37" s="36"/>
      <c r="AE37" s="32"/>
      <c r="AF37" s="35"/>
      <c r="AG37" s="34"/>
      <c r="AH37" s="35"/>
      <c r="AI37" s="339"/>
      <c r="AJ37" s="22"/>
      <c r="AK37" s="1" t="s">
        <v>200</v>
      </c>
      <c r="AL37" s="31">
        <v>1</v>
      </c>
      <c r="AM37" s="32">
        <v>139</v>
      </c>
      <c r="AN37" s="33"/>
      <c r="AO37" s="32"/>
      <c r="AP37" s="34"/>
      <c r="AQ37" s="35"/>
      <c r="AR37" s="335">
        <f t="shared" si="96"/>
        <v>139</v>
      </c>
      <c r="AS37" s="9"/>
      <c r="AT37" s="1" t="s">
        <v>200</v>
      </c>
      <c r="AU37" s="31"/>
      <c r="AV37" s="32"/>
      <c r="AW37" s="33"/>
      <c r="AX37" s="32"/>
      <c r="AY37" s="34"/>
      <c r="AZ37" s="35"/>
      <c r="BA37" s="342"/>
      <c r="BB37" s="241"/>
      <c r="BC37" s="1" t="s">
        <v>200</v>
      </c>
      <c r="BD37" s="31"/>
      <c r="BE37" s="32"/>
      <c r="BF37" s="33"/>
      <c r="BG37" s="32"/>
      <c r="BH37" s="34"/>
      <c r="BI37" s="35"/>
      <c r="BJ37" s="342"/>
      <c r="BK37" s="2"/>
      <c r="BL37" s="6" t="s">
        <v>200</v>
      </c>
      <c r="BM37" s="31">
        <v>23</v>
      </c>
      <c r="BN37" s="32">
        <v>1259</v>
      </c>
      <c r="BO37" s="33">
        <v>31</v>
      </c>
      <c r="BP37" s="32"/>
      <c r="BQ37" s="34">
        <v>162</v>
      </c>
      <c r="BR37" s="35"/>
      <c r="BS37" s="32">
        <v>120</v>
      </c>
      <c r="BT37" s="37">
        <v>17</v>
      </c>
      <c r="BU37" s="343">
        <f t="shared" si="97"/>
        <v>1589</v>
      </c>
      <c r="BV37" s="36">
        <v>950</v>
      </c>
      <c r="BW37" s="2"/>
      <c r="BX37" s="1" t="s">
        <v>200</v>
      </c>
      <c r="BY37" s="31">
        <v>24</v>
      </c>
      <c r="BZ37" s="38">
        <v>6228</v>
      </c>
      <c r="CA37" s="43">
        <v>21409</v>
      </c>
      <c r="CB37" s="22">
        <v>4005</v>
      </c>
      <c r="CC37" s="38">
        <v>2604</v>
      </c>
      <c r="CD37" s="43">
        <v>217</v>
      </c>
      <c r="CE37" s="22">
        <f t="shared" si="37"/>
        <v>34463</v>
      </c>
      <c r="CF37" s="2"/>
      <c r="CG37" s="1" t="s">
        <v>200</v>
      </c>
      <c r="CH37" s="31">
        <v>3</v>
      </c>
      <c r="CI37" s="32"/>
      <c r="CJ37" s="37"/>
      <c r="CK37" s="31"/>
      <c r="CL37" s="32">
        <v>33</v>
      </c>
      <c r="CM37" s="37">
        <v>7</v>
      </c>
      <c r="CN37" s="335">
        <f t="shared" si="98"/>
        <v>40</v>
      </c>
      <c r="CO37" s="2"/>
      <c r="CP37" s="1" t="s">
        <v>200</v>
      </c>
      <c r="CQ37" s="31"/>
      <c r="CR37" s="32"/>
      <c r="CS37" s="37"/>
      <c r="CT37" s="31"/>
      <c r="CU37" s="32"/>
      <c r="CV37" s="37"/>
      <c r="CW37" s="335"/>
      <c r="CX37" s="2"/>
      <c r="CY37" s="1" t="s">
        <v>200</v>
      </c>
      <c r="CZ37" s="31">
        <v>4</v>
      </c>
      <c r="DA37" s="32"/>
      <c r="DB37" s="37"/>
      <c r="DC37" s="31"/>
      <c r="DD37" s="32">
        <v>23</v>
      </c>
      <c r="DE37" s="37">
        <v>3</v>
      </c>
      <c r="DF37" s="335">
        <f t="shared" si="99"/>
        <v>26</v>
      </c>
      <c r="DG37" s="2"/>
      <c r="DH37" s="1" t="s">
        <v>200</v>
      </c>
      <c r="DI37" s="31">
        <v>5</v>
      </c>
      <c r="DJ37" s="32"/>
      <c r="DK37" s="37"/>
      <c r="DL37" s="31"/>
      <c r="DM37" s="32">
        <v>30</v>
      </c>
      <c r="DN37" s="37">
        <v>49</v>
      </c>
      <c r="DO37" s="335">
        <f t="shared" si="40"/>
        <v>79</v>
      </c>
      <c r="DP37" s="2"/>
      <c r="DQ37" s="1" t="s">
        <v>200</v>
      </c>
      <c r="DR37" s="31">
        <v>24</v>
      </c>
      <c r="DS37" s="32">
        <v>6228</v>
      </c>
      <c r="DT37" s="37">
        <v>21409</v>
      </c>
      <c r="DU37" s="31">
        <v>4005</v>
      </c>
      <c r="DV37" s="32">
        <v>2518</v>
      </c>
      <c r="DW37" s="37">
        <v>158</v>
      </c>
      <c r="DX37" s="335">
        <f t="shared" si="41"/>
        <v>34318</v>
      </c>
      <c r="DY37" s="2"/>
      <c r="DZ37" s="1" t="s">
        <v>200</v>
      </c>
      <c r="EA37" s="31">
        <v>4</v>
      </c>
      <c r="EB37" s="32">
        <v>4</v>
      </c>
      <c r="EC37" s="35">
        <v>12</v>
      </c>
      <c r="ED37" s="32">
        <v>34</v>
      </c>
      <c r="EE37" s="37">
        <v>32</v>
      </c>
      <c r="EF37" s="335">
        <f>SUM(EB37:EE37)</f>
        <v>82</v>
      </c>
      <c r="EG37" s="2"/>
      <c r="EH37" s="1" t="s">
        <v>200</v>
      </c>
      <c r="EI37" s="31">
        <v>11</v>
      </c>
      <c r="EJ37" s="32">
        <v>234847</v>
      </c>
      <c r="EK37" s="40">
        <v>41401</v>
      </c>
      <c r="EL37" s="335">
        <f t="shared" si="42"/>
        <v>276248</v>
      </c>
      <c r="EM37" s="2"/>
      <c r="EN37" s="1" t="s">
        <v>200</v>
      </c>
      <c r="EO37" s="31"/>
      <c r="EP37" s="32"/>
      <c r="EQ37" s="31"/>
      <c r="ER37" s="36"/>
      <c r="ES37" s="2"/>
      <c r="ET37" s="1" t="s">
        <v>200</v>
      </c>
      <c r="EU37" s="31">
        <v>63</v>
      </c>
      <c r="EV37" s="32">
        <v>325</v>
      </c>
      <c r="EW37" s="248">
        <v>68</v>
      </c>
      <c r="EX37" s="161">
        <v>111</v>
      </c>
      <c r="EY37" s="161">
        <v>44</v>
      </c>
      <c r="EZ37" s="33">
        <v>24</v>
      </c>
      <c r="FA37" s="34">
        <v>29</v>
      </c>
      <c r="FB37" s="33"/>
      <c r="FC37" s="34">
        <v>82</v>
      </c>
      <c r="FD37" s="37">
        <v>74</v>
      </c>
      <c r="FE37" s="335">
        <f t="shared" si="77"/>
        <v>757</v>
      </c>
      <c r="FF37" s="36">
        <v>304</v>
      </c>
      <c r="FG37" s="2"/>
      <c r="FH37" s="1" t="s">
        <v>156</v>
      </c>
      <c r="FI37" s="31"/>
      <c r="FJ37" s="32"/>
      <c r="FK37" s="32"/>
      <c r="FL37" s="33"/>
      <c r="FM37" s="34"/>
      <c r="FN37" s="33"/>
      <c r="FO37" s="34"/>
      <c r="FP37" s="37"/>
      <c r="FQ37" s="335"/>
      <c r="FR37" s="36"/>
      <c r="FS37" s="2"/>
      <c r="FT37" s="1" t="s">
        <v>157</v>
      </c>
      <c r="FU37" s="31">
        <v>4</v>
      </c>
      <c r="FV37" s="32">
        <v>10</v>
      </c>
      <c r="FW37" s="31">
        <v>9</v>
      </c>
      <c r="FX37" s="33">
        <v>1</v>
      </c>
      <c r="FY37" s="346">
        <f t="shared" si="83"/>
        <v>20</v>
      </c>
      <c r="FZ37" s="31">
        <v>1</v>
      </c>
      <c r="GA37" s="9"/>
      <c r="GB37" s="1" t="s">
        <v>156</v>
      </c>
      <c r="GC37" s="31">
        <v>9</v>
      </c>
      <c r="GD37" s="32">
        <v>11</v>
      </c>
      <c r="GE37" s="31">
        <v>6</v>
      </c>
      <c r="GF37" s="33">
        <v>3</v>
      </c>
      <c r="GG37" s="335">
        <f t="shared" si="51"/>
        <v>20</v>
      </c>
      <c r="GH37" s="9"/>
      <c r="GI37" s="1" t="s">
        <v>156</v>
      </c>
      <c r="GJ37" s="31">
        <v>5</v>
      </c>
      <c r="GK37" s="22">
        <v>27</v>
      </c>
      <c r="GL37" s="9"/>
      <c r="GM37" s="1" t="s">
        <v>156</v>
      </c>
      <c r="GN37" s="31"/>
      <c r="GO37" s="32"/>
      <c r="GP37" s="31"/>
      <c r="GQ37" s="335"/>
      <c r="GR37" s="9"/>
      <c r="GS37" s="1" t="s">
        <v>156</v>
      </c>
      <c r="GT37" s="31">
        <v>51</v>
      </c>
      <c r="GU37" s="32">
        <v>900</v>
      </c>
      <c r="GV37" s="31">
        <v>47</v>
      </c>
      <c r="GW37" s="31">
        <v>807</v>
      </c>
      <c r="GX37" s="9"/>
      <c r="GY37" s="1" t="s">
        <v>156</v>
      </c>
      <c r="GZ37" s="31"/>
      <c r="HA37" s="32"/>
      <c r="HB37" s="31"/>
      <c r="HC37" s="33"/>
      <c r="HD37" s="335"/>
      <c r="HE37" s="146"/>
      <c r="HF37" s="1" t="s">
        <v>156</v>
      </c>
      <c r="HG37" s="31"/>
      <c r="HH37" s="32"/>
      <c r="HI37" s="31"/>
      <c r="HJ37" s="33"/>
      <c r="HK37" s="335"/>
      <c r="HM37" s="1" t="s">
        <v>156</v>
      </c>
      <c r="HN37" s="31"/>
      <c r="HO37" s="32"/>
      <c r="HP37" s="31"/>
      <c r="HQ37" s="33"/>
      <c r="HR37" s="335"/>
      <c r="HT37" s="1" t="s">
        <v>156</v>
      </c>
      <c r="HU37" s="31"/>
      <c r="HV37" s="32"/>
      <c r="HW37" s="31"/>
      <c r="HX37" s="33"/>
      <c r="HY37" s="335"/>
      <c r="IA37" s="1" t="s">
        <v>156</v>
      </c>
      <c r="IB37" s="31"/>
      <c r="IC37" s="32"/>
      <c r="ID37" s="31"/>
      <c r="IE37" s="33"/>
      <c r="IF37" s="335"/>
      <c r="IH37" s="1" t="s">
        <v>156</v>
      </c>
      <c r="II37" s="31"/>
      <c r="IJ37" s="32"/>
      <c r="IK37" s="31"/>
      <c r="IL37" s="33"/>
      <c r="IM37" s="335"/>
      <c r="IO37" s="1" t="s">
        <v>156</v>
      </c>
      <c r="IP37" s="31">
        <v>3</v>
      </c>
      <c r="IQ37" s="32">
        <v>12</v>
      </c>
      <c r="IR37" s="31">
        <v>16</v>
      </c>
      <c r="IS37" s="33"/>
      <c r="IT37" s="335">
        <f t="shared" si="56"/>
        <v>28</v>
      </c>
    </row>
    <row r="38" spans="1:254" s="11" customFormat="1" ht="15" customHeight="1">
      <c r="A38" s="1" t="s">
        <v>84</v>
      </c>
      <c r="B38" s="31"/>
      <c r="C38" s="38"/>
      <c r="D38" s="39"/>
      <c r="E38" s="38"/>
      <c r="F38" s="40"/>
      <c r="G38" s="41"/>
      <c r="H38" s="40"/>
      <c r="I38" s="39"/>
      <c r="J38" s="38"/>
      <c r="K38" s="43"/>
      <c r="L38" s="335"/>
      <c r="M38" s="42"/>
      <c r="N38" s="2"/>
      <c r="O38" s="1" t="s">
        <v>84</v>
      </c>
      <c r="P38" s="31"/>
      <c r="Q38" s="32"/>
      <c r="R38" s="33"/>
      <c r="S38" s="32"/>
      <c r="T38" s="34"/>
      <c r="U38" s="35"/>
      <c r="V38" s="32"/>
      <c r="W38" s="37"/>
      <c r="X38" s="335"/>
      <c r="Y38" s="36"/>
      <c r="Z38" s="1" t="s">
        <v>84</v>
      </c>
      <c r="AA38" s="31"/>
      <c r="AB38" s="34"/>
      <c r="AC38" s="33"/>
      <c r="AD38" s="36"/>
      <c r="AE38" s="32"/>
      <c r="AF38" s="35"/>
      <c r="AG38" s="34"/>
      <c r="AH38" s="35"/>
      <c r="AI38" s="339"/>
      <c r="AJ38" s="22"/>
      <c r="AK38" s="1" t="s">
        <v>84</v>
      </c>
      <c r="AL38" s="31"/>
      <c r="AM38" s="32"/>
      <c r="AN38" s="33"/>
      <c r="AO38" s="32"/>
      <c r="AP38" s="34"/>
      <c r="AQ38" s="35"/>
      <c r="AR38" s="335"/>
      <c r="AS38" s="9"/>
      <c r="AT38" s="1" t="s">
        <v>84</v>
      </c>
      <c r="AU38" s="31"/>
      <c r="AV38" s="32"/>
      <c r="AW38" s="33"/>
      <c r="AX38" s="32"/>
      <c r="AY38" s="34"/>
      <c r="AZ38" s="35"/>
      <c r="BA38" s="342"/>
      <c r="BB38" s="241"/>
      <c r="BC38" s="1" t="s">
        <v>84</v>
      </c>
      <c r="BD38" s="31"/>
      <c r="BE38" s="32"/>
      <c r="BF38" s="33"/>
      <c r="BG38" s="32"/>
      <c r="BH38" s="34"/>
      <c r="BI38" s="35"/>
      <c r="BJ38" s="342"/>
      <c r="BK38" s="2"/>
      <c r="BL38" s="6" t="s">
        <v>84</v>
      </c>
      <c r="BM38" s="31"/>
      <c r="BN38" s="32"/>
      <c r="BO38" s="33"/>
      <c r="BP38" s="32"/>
      <c r="BQ38" s="34"/>
      <c r="BR38" s="35"/>
      <c r="BS38" s="32"/>
      <c r="BT38" s="37"/>
      <c r="BU38" s="343"/>
      <c r="BV38" s="36"/>
      <c r="BW38" s="2"/>
      <c r="BX38" s="1" t="s">
        <v>84</v>
      </c>
      <c r="BY38" s="31"/>
      <c r="BZ38" s="38"/>
      <c r="CA38" s="43"/>
      <c r="CB38" s="22"/>
      <c r="CC38" s="38"/>
      <c r="CD38" s="43"/>
      <c r="CE38" s="22"/>
      <c r="CF38" s="2"/>
      <c r="CG38" s="1" t="s">
        <v>84</v>
      </c>
      <c r="CH38" s="31"/>
      <c r="CI38" s="32"/>
      <c r="CJ38" s="37"/>
      <c r="CK38" s="31"/>
      <c r="CL38" s="32"/>
      <c r="CM38" s="37"/>
      <c r="CN38" s="335"/>
      <c r="CO38" s="2"/>
      <c r="CP38" s="1" t="s">
        <v>84</v>
      </c>
      <c r="CQ38" s="31"/>
      <c r="CR38" s="32"/>
      <c r="CS38" s="37"/>
      <c r="CT38" s="31"/>
      <c r="CU38" s="32"/>
      <c r="CV38" s="37"/>
      <c r="CW38" s="335"/>
      <c r="CX38" s="2"/>
      <c r="CY38" s="1" t="s">
        <v>84</v>
      </c>
      <c r="CZ38" s="31"/>
      <c r="DA38" s="32"/>
      <c r="DB38" s="37"/>
      <c r="DC38" s="31"/>
      <c r="DD38" s="32"/>
      <c r="DE38" s="37"/>
      <c r="DF38" s="335"/>
      <c r="DG38" s="2"/>
      <c r="DH38" s="1" t="s">
        <v>84</v>
      </c>
      <c r="DI38" s="31"/>
      <c r="DJ38" s="32"/>
      <c r="DK38" s="37"/>
      <c r="DL38" s="31"/>
      <c r="DM38" s="32"/>
      <c r="DN38" s="37"/>
      <c r="DO38" s="335"/>
      <c r="DP38" s="2"/>
      <c r="DQ38" s="1" t="s">
        <v>84</v>
      </c>
      <c r="DR38" s="31"/>
      <c r="DS38" s="32"/>
      <c r="DT38" s="37"/>
      <c r="DU38" s="31"/>
      <c r="DV38" s="32"/>
      <c r="DW38" s="37"/>
      <c r="DX38" s="335"/>
      <c r="DY38" s="2"/>
      <c r="DZ38" s="1" t="s">
        <v>84</v>
      </c>
      <c r="EA38" s="31"/>
      <c r="EB38" s="32"/>
      <c r="EC38" s="35"/>
      <c r="ED38" s="32"/>
      <c r="EE38" s="37"/>
      <c r="EF38" s="335"/>
      <c r="EG38" s="2"/>
      <c r="EH38" s="1" t="s">
        <v>84</v>
      </c>
      <c r="EI38" s="31">
        <v>1</v>
      </c>
      <c r="EJ38" s="32">
        <v>61292</v>
      </c>
      <c r="EK38" s="40">
        <v>20695</v>
      </c>
      <c r="EL38" s="335">
        <f t="shared" si="42"/>
        <v>81987</v>
      </c>
      <c r="EM38" s="2"/>
      <c r="EN38" s="1" t="s">
        <v>84</v>
      </c>
      <c r="EO38" s="31"/>
      <c r="EP38" s="32"/>
      <c r="EQ38" s="31"/>
      <c r="ER38" s="36"/>
      <c r="ES38" s="2"/>
      <c r="ET38" s="1" t="s">
        <v>84</v>
      </c>
      <c r="EU38" s="31">
        <v>5</v>
      </c>
      <c r="EV38" s="32">
        <v>18</v>
      </c>
      <c r="EW38" s="248"/>
      <c r="EX38" s="161">
        <v>4</v>
      </c>
      <c r="EY38" s="161">
        <v>7</v>
      </c>
      <c r="EZ38" s="33">
        <v>4</v>
      </c>
      <c r="FA38" s="34"/>
      <c r="FB38" s="33"/>
      <c r="FC38" s="34"/>
      <c r="FD38" s="37"/>
      <c r="FE38" s="335">
        <f t="shared" si="77"/>
        <v>33</v>
      </c>
      <c r="FF38" s="36">
        <v>6</v>
      </c>
      <c r="FG38" s="2"/>
      <c r="FH38" s="1" t="s">
        <v>84</v>
      </c>
      <c r="FI38" s="31"/>
      <c r="FJ38" s="32"/>
      <c r="FK38" s="32"/>
      <c r="FL38" s="33"/>
      <c r="FM38" s="34"/>
      <c r="FN38" s="33"/>
      <c r="FO38" s="34"/>
      <c r="FP38" s="37"/>
      <c r="FQ38" s="335"/>
      <c r="FR38" s="36"/>
      <c r="FS38" s="2"/>
      <c r="FT38" s="1" t="s">
        <v>84</v>
      </c>
      <c r="FU38" s="31"/>
      <c r="FV38" s="32"/>
      <c r="FW38" s="31"/>
      <c r="FX38" s="33"/>
      <c r="FY38" s="346"/>
      <c r="FZ38" s="31"/>
      <c r="GA38" s="9"/>
      <c r="GB38" s="1" t="s">
        <v>84</v>
      </c>
      <c r="GC38" s="31">
        <v>3</v>
      </c>
      <c r="GD38" s="32">
        <v>1</v>
      </c>
      <c r="GE38" s="31">
        <v>5</v>
      </c>
      <c r="GF38" s="33"/>
      <c r="GG38" s="335">
        <f t="shared" si="51"/>
        <v>6</v>
      </c>
      <c r="GH38" s="9"/>
      <c r="GI38" s="1" t="s">
        <v>84</v>
      </c>
      <c r="GJ38" s="31"/>
      <c r="GK38" s="22"/>
      <c r="GL38" s="9"/>
      <c r="GM38" s="1" t="s">
        <v>84</v>
      </c>
      <c r="GN38" s="31"/>
      <c r="GO38" s="32"/>
      <c r="GP38" s="31"/>
      <c r="GQ38" s="335"/>
      <c r="GR38" s="9"/>
      <c r="GS38" s="1" t="s">
        <v>84</v>
      </c>
      <c r="GT38" s="31">
        <v>4</v>
      </c>
      <c r="GU38" s="32">
        <v>20</v>
      </c>
      <c r="GV38" s="31">
        <v>4</v>
      </c>
      <c r="GW38" s="31">
        <v>16</v>
      </c>
      <c r="GX38" s="9"/>
      <c r="GY38" s="1" t="s">
        <v>84</v>
      </c>
      <c r="GZ38" s="31"/>
      <c r="HA38" s="32"/>
      <c r="HB38" s="31"/>
      <c r="HC38" s="33"/>
      <c r="HD38" s="335"/>
      <c r="HE38" s="146"/>
      <c r="HF38" s="1" t="s">
        <v>84</v>
      </c>
      <c r="HG38" s="31"/>
      <c r="HH38" s="32"/>
      <c r="HI38" s="31"/>
      <c r="HJ38" s="33"/>
      <c r="HK38" s="335"/>
      <c r="HM38" s="1" t="s">
        <v>84</v>
      </c>
      <c r="HN38" s="31"/>
      <c r="HO38" s="32"/>
      <c r="HP38" s="31"/>
      <c r="HQ38" s="33"/>
      <c r="HR38" s="335"/>
      <c r="HT38" s="1" t="s">
        <v>84</v>
      </c>
      <c r="HU38" s="31"/>
      <c r="HV38" s="32"/>
      <c r="HW38" s="31"/>
      <c r="HX38" s="33"/>
      <c r="HY38" s="335"/>
      <c r="IA38" s="1" t="s">
        <v>84</v>
      </c>
      <c r="IB38" s="31"/>
      <c r="IC38" s="32"/>
      <c r="ID38" s="31"/>
      <c r="IE38" s="33"/>
      <c r="IF38" s="335"/>
      <c r="IH38" s="1" t="s">
        <v>84</v>
      </c>
      <c r="II38" s="31"/>
      <c r="IJ38" s="32"/>
      <c r="IK38" s="31"/>
      <c r="IL38" s="33"/>
      <c r="IM38" s="335"/>
      <c r="IO38" s="1" t="s">
        <v>84</v>
      </c>
      <c r="IP38" s="31">
        <v>2</v>
      </c>
      <c r="IQ38" s="32">
        <v>2</v>
      </c>
      <c r="IR38" s="31">
        <v>15</v>
      </c>
      <c r="IS38" s="33"/>
      <c r="IT38" s="335">
        <f t="shared" si="56"/>
        <v>17</v>
      </c>
    </row>
    <row r="39" spans="1:254" s="11" customFormat="1" ht="15" customHeight="1">
      <c r="A39" s="1" t="s">
        <v>85</v>
      </c>
      <c r="B39" s="31">
        <v>2</v>
      </c>
      <c r="C39" s="38">
        <v>31</v>
      </c>
      <c r="D39" s="39"/>
      <c r="E39" s="38"/>
      <c r="F39" s="40">
        <v>6</v>
      </c>
      <c r="G39" s="41"/>
      <c r="H39" s="40"/>
      <c r="I39" s="39"/>
      <c r="J39" s="38">
        <v>6</v>
      </c>
      <c r="K39" s="43">
        <v>12</v>
      </c>
      <c r="L39" s="335">
        <f t="shared" si="44"/>
        <v>55</v>
      </c>
      <c r="M39" s="42">
        <v>25</v>
      </c>
      <c r="N39" s="2"/>
      <c r="O39" s="1" t="s">
        <v>85</v>
      </c>
      <c r="P39" s="31">
        <v>2</v>
      </c>
      <c r="Q39" s="32">
        <v>31</v>
      </c>
      <c r="R39" s="33"/>
      <c r="S39" s="32"/>
      <c r="T39" s="34">
        <v>6</v>
      </c>
      <c r="U39" s="35"/>
      <c r="V39" s="32">
        <v>6</v>
      </c>
      <c r="W39" s="37">
        <v>12</v>
      </c>
      <c r="X39" s="335">
        <f t="shared" si="76"/>
        <v>55</v>
      </c>
      <c r="Y39" s="36">
        <v>25</v>
      </c>
      <c r="Z39" s="1" t="s">
        <v>85</v>
      </c>
      <c r="AA39" s="31"/>
      <c r="AB39" s="34"/>
      <c r="AC39" s="33"/>
      <c r="AD39" s="36"/>
      <c r="AE39" s="32"/>
      <c r="AF39" s="35"/>
      <c r="AG39" s="34"/>
      <c r="AH39" s="35"/>
      <c r="AI39" s="339"/>
      <c r="AJ39" s="22"/>
      <c r="AK39" s="1" t="s">
        <v>85</v>
      </c>
      <c r="AL39" s="31"/>
      <c r="AM39" s="32"/>
      <c r="AN39" s="33"/>
      <c r="AO39" s="32"/>
      <c r="AP39" s="34"/>
      <c r="AQ39" s="35"/>
      <c r="AR39" s="335"/>
      <c r="AS39" s="9"/>
      <c r="AT39" s="1" t="s">
        <v>85</v>
      </c>
      <c r="AU39" s="31"/>
      <c r="AV39" s="32"/>
      <c r="AW39" s="33"/>
      <c r="AX39" s="32"/>
      <c r="AY39" s="34"/>
      <c r="AZ39" s="35"/>
      <c r="BA39" s="342"/>
      <c r="BB39" s="241"/>
      <c r="BC39" s="1" t="s">
        <v>85</v>
      </c>
      <c r="BD39" s="31"/>
      <c r="BE39" s="32"/>
      <c r="BF39" s="33"/>
      <c r="BG39" s="32"/>
      <c r="BH39" s="34"/>
      <c r="BI39" s="35"/>
      <c r="BJ39" s="342"/>
      <c r="BK39" s="2"/>
      <c r="BL39" s="6" t="s">
        <v>85</v>
      </c>
      <c r="BM39" s="31">
        <v>6</v>
      </c>
      <c r="BN39" s="32">
        <v>301</v>
      </c>
      <c r="BO39" s="33">
        <v>13</v>
      </c>
      <c r="BP39" s="32"/>
      <c r="BQ39" s="34">
        <v>4</v>
      </c>
      <c r="BR39" s="35"/>
      <c r="BS39" s="32">
        <v>40</v>
      </c>
      <c r="BT39" s="37">
        <v>3</v>
      </c>
      <c r="BU39" s="343">
        <f t="shared" si="97"/>
        <v>361</v>
      </c>
      <c r="BV39" s="36">
        <v>260</v>
      </c>
      <c r="BW39" s="2"/>
      <c r="BX39" s="1" t="s">
        <v>85</v>
      </c>
      <c r="BY39" s="31">
        <v>2</v>
      </c>
      <c r="BZ39" s="38">
        <v>200</v>
      </c>
      <c r="CA39" s="43">
        <v>37</v>
      </c>
      <c r="CB39" s="22">
        <v>300</v>
      </c>
      <c r="CC39" s="38">
        <v>124</v>
      </c>
      <c r="CD39" s="43">
        <v>18</v>
      </c>
      <c r="CE39" s="22">
        <f t="shared" si="37"/>
        <v>679</v>
      </c>
      <c r="CF39" s="2"/>
      <c r="CG39" s="1" t="s">
        <v>85</v>
      </c>
      <c r="CH39" s="31">
        <v>2</v>
      </c>
      <c r="CI39" s="32"/>
      <c r="CJ39" s="37">
        <v>37</v>
      </c>
      <c r="CK39" s="31"/>
      <c r="CL39" s="32">
        <v>9</v>
      </c>
      <c r="CM39" s="37">
        <v>3</v>
      </c>
      <c r="CN39" s="335">
        <f t="shared" si="98"/>
        <v>49</v>
      </c>
      <c r="CO39" s="2"/>
      <c r="CP39" s="1" t="s">
        <v>85</v>
      </c>
      <c r="CQ39" s="31"/>
      <c r="CR39" s="32"/>
      <c r="CS39" s="37"/>
      <c r="CT39" s="31"/>
      <c r="CU39" s="32"/>
      <c r="CV39" s="37"/>
      <c r="CW39" s="335"/>
      <c r="CX39" s="2"/>
      <c r="CY39" s="1" t="s">
        <v>85</v>
      </c>
      <c r="CZ39" s="31">
        <v>1</v>
      </c>
      <c r="DA39" s="32"/>
      <c r="DB39" s="37"/>
      <c r="DC39" s="31"/>
      <c r="DD39" s="32">
        <v>4</v>
      </c>
      <c r="DE39" s="37">
        <v>4</v>
      </c>
      <c r="DF39" s="335">
        <f t="shared" si="99"/>
        <v>8</v>
      </c>
      <c r="DG39" s="2"/>
      <c r="DH39" s="1" t="s">
        <v>85</v>
      </c>
      <c r="DI39" s="31">
        <v>2</v>
      </c>
      <c r="DJ39" s="32"/>
      <c r="DK39" s="37"/>
      <c r="DL39" s="31"/>
      <c r="DM39" s="32">
        <v>1</v>
      </c>
      <c r="DN39" s="37">
        <v>11</v>
      </c>
      <c r="DO39" s="335">
        <f t="shared" si="40"/>
        <v>12</v>
      </c>
      <c r="DP39" s="2"/>
      <c r="DQ39" s="1" t="s">
        <v>85</v>
      </c>
      <c r="DR39" s="31">
        <v>1</v>
      </c>
      <c r="DS39" s="32">
        <v>200</v>
      </c>
      <c r="DT39" s="37"/>
      <c r="DU39" s="31">
        <v>300</v>
      </c>
      <c r="DV39" s="32">
        <v>110</v>
      </c>
      <c r="DW39" s="37"/>
      <c r="DX39" s="335">
        <f t="shared" si="41"/>
        <v>610</v>
      </c>
      <c r="DY39" s="2"/>
      <c r="DZ39" s="1" t="s">
        <v>85</v>
      </c>
      <c r="EA39" s="31"/>
      <c r="EB39" s="32"/>
      <c r="EC39" s="35"/>
      <c r="ED39" s="32"/>
      <c r="EE39" s="37"/>
      <c r="EF39" s="335"/>
      <c r="EG39" s="2"/>
      <c r="EH39" s="1" t="s">
        <v>85</v>
      </c>
      <c r="EI39" s="31"/>
      <c r="EJ39" s="32"/>
      <c r="EK39" s="40"/>
      <c r="EL39" s="335"/>
      <c r="EM39" s="2"/>
      <c r="EN39" s="1" t="s">
        <v>85</v>
      </c>
      <c r="EO39" s="31"/>
      <c r="EP39" s="32"/>
      <c r="EQ39" s="31"/>
      <c r="ER39" s="36"/>
      <c r="ES39" s="2"/>
      <c r="ET39" s="1" t="s">
        <v>85</v>
      </c>
      <c r="EU39" s="31">
        <v>4</v>
      </c>
      <c r="EV39" s="32">
        <v>7</v>
      </c>
      <c r="EW39" s="248">
        <v>3</v>
      </c>
      <c r="EX39" s="161">
        <v>6</v>
      </c>
      <c r="EY39" s="161"/>
      <c r="EZ39" s="33"/>
      <c r="FA39" s="34"/>
      <c r="FB39" s="33"/>
      <c r="FC39" s="34">
        <v>1</v>
      </c>
      <c r="FD39" s="37">
        <v>2</v>
      </c>
      <c r="FE39" s="335">
        <f t="shared" si="77"/>
        <v>19</v>
      </c>
      <c r="FF39" s="36">
        <v>11</v>
      </c>
      <c r="FG39" s="2"/>
      <c r="FH39" s="1" t="s">
        <v>85</v>
      </c>
      <c r="FI39" s="31"/>
      <c r="FJ39" s="32"/>
      <c r="FK39" s="32"/>
      <c r="FL39" s="33"/>
      <c r="FM39" s="34"/>
      <c r="FN39" s="33"/>
      <c r="FO39" s="34"/>
      <c r="FP39" s="37"/>
      <c r="FQ39" s="335"/>
      <c r="FR39" s="36"/>
      <c r="FS39" s="2"/>
      <c r="FT39" s="1" t="s">
        <v>85</v>
      </c>
      <c r="FU39" s="31"/>
      <c r="FV39" s="32"/>
      <c r="FW39" s="31"/>
      <c r="FX39" s="33"/>
      <c r="FY39" s="346"/>
      <c r="FZ39" s="31"/>
      <c r="GA39" s="9"/>
      <c r="GB39" s="1" t="s">
        <v>85</v>
      </c>
      <c r="GC39" s="31">
        <v>8</v>
      </c>
      <c r="GD39" s="32">
        <v>9</v>
      </c>
      <c r="GE39" s="31">
        <v>6</v>
      </c>
      <c r="GF39" s="33"/>
      <c r="GG39" s="335">
        <f t="shared" si="51"/>
        <v>15</v>
      </c>
      <c r="GH39" s="9"/>
      <c r="GI39" s="1" t="s">
        <v>85</v>
      </c>
      <c r="GJ39" s="31"/>
      <c r="GK39" s="22"/>
      <c r="GL39" s="9"/>
      <c r="GM39" s="1" t="s">
        <v>85</v>
      </c>
      <c r="GN39" s="31"/>
      <c r="GO39" s="32"/>
      <c r="GP39" s="31"/>
      <c r="GQ39" s="335"/>
      <c r="GR39" s="9"/>
      <c r="GS39" s="1" t="s">
        <v>85</v>
      </c>
      <c r="GT39" s="31">
        <v>4</v>
      </c>
      <c r="GU39" s="32">
        <v>123</v>
      </c>
      <c r="GV39" s="31">
        <v>4</v>
      </c>
      <c r="GW39" s="31">
        <v>123</v>
      </c>
      <c r="GX39" s="9"/>
      <c r="GY39" s="1" t="s">
        <v>85</v>
      </c>
      <c r="GZ39" s="31"/>
      <c r="HA39" s="32"/>
      <c r="HB39" s="31"/>
      <c r="HC39" s="33"/>
      <c r="HD39" s="335"/>
      <c r="HE39" s="146"/>
      <c r="HF39" s="1" t="s">
        <v>85</v>
      </c>
      <c r="HG39" s="31">
        <v>1</v>
      </c>
      <c r="HH39" s="32">
        <v>1</v>
      </c>
      <c r="HI39" s="31">
        <v>1</v>
      </c>
      <c r="HJ39" s="33"/>
      <c r="HK39" s="335">
        <f t="shared" si="53"/>
        <v>2</v>
      </c>
      <c r="HM39" s="1" t="s">
        <v>85</v>
      </c>
      <c r="HN39" s="31"/>
      <c r="HO39" s="32"/>
      <c r="HP39" s="31"/>
      <c r="HQ39" s="33"/>
      <c r="HR39" s="335"/>
      <c r="HT39" s="1" t="s">
        <v>85</v>
      </c>
      <c r="HU39" s="31"/>
      <c r="HV39" s="32"/>
      <c r="HW39" s="31"/>
      <c r="HX39" s="33"/>
      <c r="HY39" s="335"/>
      <c r="IA39" s="1" t="s">
        <v>85</v>
      </c>
      <c r="IB39" s="31"/>
      <c r="IC39" s="32"/>
      <c r="ID39" s="31"/>
      <c r="IE39" s="33"/>
      <c r="IF39" s="335"/>
      <c r="IH39" s="1" t="s">
        <v>85</v>
      </c>
      <c r="II39" s="31"/>
      <c r="IJ39" s="32"/>
      <c r="IK39" s="31"/>
      <c r="IL39" s="33"/>
      <c r="IM39" s="335"/>
      <c r="IO39" s="1" t="s">
        <v>85</v>
      </c>
      <c r="IP39" s="31"/>
      <c r="IQ39" s="32"/>
      <c r="IR39" s="31"/>
      <c r="IS39" s="33"/>
      <c r="IT39" s="335"/>
    </row>
    <row r="40" spans="1:254" s="11" customFormat="1" ht="15" customHeight="1">
      <c r="A40" s="1" t="s">
        <v>201</v>
      </c>
      <c r="B40" s="31">
        <v>106</v>
      </c>
      <c r="C40" s="38">
        <v>1961</v>
      </c>
      <c r="D40" s="39">
        <v>68</v>
      </c>
      <c r="E40" s="38">
        <v>38</v>
      </c>
      <c r="F40" s="40">
        <v>99</v>
      </c>
      <c r="G40" s="41">
        <v>11</v>
      </c>
      <c r="H40" s="40"/>
      <c r="I40" s="39"/>
      <c r="J40" s="38">
        <v>467</v>
      </c>
      <c r="K40" s="43">
        <v>314</v>
      </c>
      <c r="L40" s="335">
        <f t="shared" si="44"/>
        <v>2958</v>
      </c>
      <c r="M40" s="42">
        <v>1502</v>
      </c>
      <c r="N40" s="2"/>
      <c r="O40" s="1" t="s">
        <v>201</v>
      </c>
      <c r="P40" s="31">
        <v>106</v>
      </c>
      <c r="Q40" s="32">
        <v>1961</v>
      </c>
      <c r="R40" s="33">
        <v>68</v>
      </c>
      <c r="S40" s="32">
        <v>38</v>
      </c>
      <c r="T40" s="34">
        <v>99</v>
      </c>
      <c r="U40" s="35">
        <v>11</v>
      </c>
      <c r="V40" s="32">
        <v>467</v>
      </c>
      <c r="W40" s="37">
        <v>314</v>
      </c>
      <c r="X40" s="335">
        <f t="shared" si="76"/>
        <v>2958</v>
      </c>
      <c r="Y40" s="36">
        <v>1502</v>
      </c>
      <c r="Z40" s="1" t="s">
        <v>201</v>
      </c>
      <c r="AA40" s="31"/>
      <c r="AB40" s="34"/>
      <c r="AC40" s="33"/>
      <c r="AD40" s="36"/>
      <c r="AE40" s="32"/>
      <c r="AF40" s="35"/>
      <c r="AG40" s="34"/>
      <c r="AH40" s="35"/>
      <c r="AI40" s="339"/>
      <c r="AJ40" s="22"/>
      <c r="AK40" s="1" t="s">
        <v>201</v>
      </c>
      <c r="AL40" s="31"/>
      <c r="AM40" s="32"/>
      <c r="AN40" s="33"/>
      <c r="AO40" s="32"/>
      <c r="AP40" s="34"/>
      <c r="AQ40" s="35"/>
      <c r="AR40" s="335"/>
      <c r="AS40" s="9"/>
      <c r="AT40" s="1" t="s">
        <v>201</v>
      </c>
      <c r="AU40" s="31"/>
      <c r="AV40" s="32"/>
      <c r="AW40" s="33"/>
      <c r="AX40" s="32"/>
      <c r="AY40" s="34"/>
      <c r="AZ40" s="35"/>
      <c r="BA40" s="342"/>
      <c r="BB40" s="241"/>
      <c r="BC40" s="1" t="s">
        <v>201</v>
      </c>
      <c r="BD40" s="31"/>
      <c r="BE40" s="32"/>
      <c r="BF40" s="33"/>
      <c r="BG40" s="32"/>
      <c r="BH40" s="34"/>
      <c r="BI40" s="35"/>
      <c r="BJ40" s="342"/>
      <c r="BK40" s="2"/>
      <c r="BL40" s="6" t="s">
        <v>201</v>
      </c>
      <c r="BM40" s="31"/>
      <c r="BN40" s="32"/>
      <c r="BO40" s="33"/>
      <c r="BP40" s="32"/>
      <c r="BQ40" s="34"/>
      <c r="BR40" s="35"/>
      <c r="BS40" s="32"/>
      <c r="BT40" s="37"/>
      <c r="BU40" s="343"/>
      <c r="BV40" s="36"/>
      <c r="BW40" s="2"/>
      <c r="BX40" s="1" t="s">
        <v>201</v>
      </c>
      <c r="BY40" s="31">
        <v>7</v>
      </c>
      <c r="BZ40" s="38">
        <v>38</v>
      </c>
      <c r="CA40" s="43">
        <v>110</v>
      </c>
      <c r="CB40" s="22"/>
      <c r="CC40" s="38">
        <v>14</v>
      </c>
      <c r="CD40" s="43">
        <v>3</v>
      </c>
      <c r="CE40" s="22">
        <f t="shared" si="37"/>
        <v>165</v>
      </c>
      <c r="CF40" s="2"/>
      <c r="CG40" s="1" t="s">
        <v>201</v>
      </c>
      <c r="CH40" s="31"/>
      <c r="CI40" s="32"/>
      <c r="CJ40" s="37"/>
      <c r="CK40" s="31"/>
      <c r="CL40" s="32"/>
      <c r="CM40" s="37"/>
      <c r="CN40" s="335"/>
      <c r="CO40" s="2"/>
      <c r="CP40" s="1" t="s">
        <v>201</v>
      </c>
      <c r="CQ40" s="31"/>
      <c r="CR40" s="32"/>
      <c r="CS40" s="37"/>
      <c r="CT40" s="31"/>
      <c r="CU40" s="32"/>
      <c r="CV40" s="37"/>
      <c r="CW40" s="335"/>
      <c r="CX40" s="2"/>
      <c r="CY40" s="1" t="s">
        <v>201</v>
      </c>
      <c r="CZ40" s="31"/>
      <c r="DA40" s="32"/>
      <c r="DB40" s="37"/>
      <c r="DC40" s="31"/>
      <c r="DD40" s="32"/>
      <c r="DE40" s="37"/>
      <c r="DF40" s="335"/>
      <c r="DG40" s="2"/>
      <c r="DH40" s="1" t="s">
        <v>201</v>
      </c>
      <c r="DI40" s="31"/>
      <c r="DJ40" s="32"/>
      <c r="DK40" s="37"/>
      <c r="DL40" s="31"/>
      <c r="DM40" s="32"/>
      <c r="DN40" s="37"/>
      <c r="DO40" s="335"/>
      <c r="DP40" s="2"/>
      <c r="DQ40" s="1" t="s">
        <v>201</v>
      </c>
      <c r="DR40" s="31">
        <v>7</v>
      </c>
      <c r="DS40" s="32">
        <v>38</v>
      </c>
      <c r="DT40" s="37">
        <v>110</v>
      </c>
      <c r="DU40" s="31"/>
      <c r="DV40" s="32">
        <v>14</v>
      </c>
      <c r="DW40" s="37">
        <v>3</v>
      </c>
      <c r="DX40" s="335">
        <f t="shared" si="41"/>
        <v>165</v>
      </c>
      <c r="DY40" s="2"/>
      <c r="DZ40" s="1" t="s">
        <v>201</v>
      </c>
      <c r="EA40" s="31">
        <v>2</v>
      </c>
      <c r="EB40" s="32">
        <v>2</v>
      </c>
      <c r="EC40" s="35">
        <v>3</v>
      </c>
      <c r="ED40" s="32">
        <v>11</v>
      </c>
      <c r="EE40" s="37">
        <v>14</v>
      </c>
      <c r="EF40" s="335">
        <f>SUM(EB40:EE40)</f>
        <v>30</v>
      </c>
      <c r="EG40" s="2"/>
      <c r="EH40" s="1" t="s">
        <v>201</v>
      </c>
      <c r="EI40" s="31">
        <v>1</v>
      </c>
      <c r="EJ40" s="32">
        <v>220</v>
      </c>
      <c r="EK40" s="40">
        <v>120</v>
      </c>
      <c r="EL40" s="335">
        <f t="shared" si="42"/>
        <v>340</v>
      </c>
      <c r="EM40" s="2"/>
      <c r="EN40" s="1" t="s">
        <v>201</v>
      </c>
      <c r="EO40" s="31">
        <v>2</v>
      </c>
      <c r="EP40" s="32">
        <v>3125</v>
      </c>
      <c r="EQ40" s="31">
        <v>11250</v>
      </c>
      <c r="ER40" s="36">
        <v>142</v>
      </c>
      <c r="ES40" s="2"/>
      <c r="ET40" s="1" t="s">
        <v>201</v>
      </c>
      <c r="EU40" s="31">
        <v>64</v>
      </c>
      <c r="EV40" s="32">
        <v>87</v>
      </c>
      <c r="EW40" s="248">
        <v>70</v>
      </c>
      <c r="EX40" s="161">
        <v>43</v>
      </c>
      <c r="EY40" s="161">
        <v>30</v>
      </c>
      <c r="EZ40" s="33">
        <v>26</v>
      </c>
      <c r="FA40" s="34">
        <v>10</v>
      </c>
      <c r="FB40" s="33">
        <v>11</v>
      </c>
      <c r="FC40" s="34">
        <v>3</v>
      </c>
      <c r="FD40" s="37">
        <v>7</v>
      </c>
      <c r="FE40" s="335">
        <f t="shared" si="77"/>
        <v>287</v>
      </c>
      <c r="FF40" s="36">
        <v>15</v>
      </c>
      <c r="FG40" s="2"/>
      <c r="FH40" s="1" t="s">
        <v>152</v>
      </c>
      <c r="FI40" s="31"/>
      <c r="FJ40" s="32"/>
      <c r="FK40" s="32"/>
      <c r="FL40" s="33"/>
      <c r="FM40" s="34"/>
      <c r="FN40" s="33"/>
      <c r="FO40" s="34"/>
      <c r="FP40" s="37"/>
      <c r="FQ40" s="335"/>
      <c r="FR40" s="36"/>
      <c r="FS40" s="2"/>
      <c r="FT40" s="1" t="s">
        <v>152</v>
      </c>
      <c r="FU40" s="31">
        <v>1</v>
      </c>
      <c r="FV40" s="32">
        <v>8</v>
      </c>
      <c r="FW40" s="31">
        <v>7</v>
      </c>
      <c r="FX40" s="33">
        <v>1</v>
      </c>
      <c r="FY40" s="346">
        <f t="shared" si="83"/>
        <v>16</v>
      </c>
      <c r="FZ40" s="31">
        <v>1</v>
      </c>
      <c r="GA40" s="9"/>
      <c r="GB40" s="1" t="s">
        <v>152</v>
      </c>
      <c r="GC40" s="31"/>
      <c r="GD40" s="32"/>
      <c r="GE40" s="31"/>
      <c r="GF40" s="33"/>
      <c r="GG40" s="335"/>
      <c r="GH40" s="9"/>
      <c r="GI40" s="1" t="s">
        <v>152</v>
      </c>
      <c r="GJ40" s="31"/>
      <c r="GK40" s="22"/>
      <c r="GL40" s="9"/>
      <c r="GM40" s="1" t="s">
        <v>152</v>
      </c>
      <c r="GN40" s="31"/>
      <c r="GO40" s="32"/>
      <c r="GP40" s="31"/>
      <c r="GQ40" s="335"/>
      <c r="GR40" s="9"/>
      <c r="GS40" s="1" t="s">
        <v>152</v>
      </c>
      <c r="GT40" s="31">
        <v>9</v>
      </c>
      <c r="GU40" s="32">
        <v>47</v>
      </c>
      <c r="GV40" s="31">
        <v>9</v>
      </c>
      <c r="GW40" s="31">
        <v>47</v>
      </c>
      <c r="GX40" s="9"/>
      <c r="GY40" s="1" t="s">
        <v>152</v>
      </c>
      <c r="GZ40" s="31"/>
      <c r="HA40" s="32"/>
      <c r="HB40" s="31"/>
      <c r="HC40" s="33"/>
      <c r="HD40" s="335"/>
      <c r="HE40" s="146"/>
      <c r="HF40" s="1" t="s">
        <v>152</v>
      </c>
      <c r="HG40" s="31"/>
      <c r="HH40" s="32"/>
      <c r="HI40" s="31"/>
      <c r="HJ40" s="33"/>
      <c r="HK40" s="335"/>
      <c r="HM40" s="1" t="s">
        <v>152</v>
      </c>
      <c r="HN40" s="31"/>
      <c r="HO40" s="32"/>
      <c r="HP40" s="31"/>
      <c r="HQ40" s="33"/>
      <c r="HR40" s="335"/>
      <c r="HT40" s="1" t="s">
        <v>152</v>
      </c>
      <c r="HU40" s="31"/>
      <c r="HV40" s="32"/>
      <c r="HW40" s="31"/>
      <c r="HX40" s="33"/>
      <c r="HY40" s="335"/>
      <c r="IA40" s="1" t="s">
        <v>152</v>
      </c>
      <c r="IB40" s="31"/>
      <c r="IC40" s="32"/>
      <c r="ID40" s="31"/>
      <c r="IE40" s="33"/>
      <c r="IF40" s="335"/>
      <c r="IH40" s="1" t="s">
        <v>152</v>
      </c>
      <c r="II40" s="31"/>
      <c r="IJ40" s="32"/>
      <c r="IK40" s="31"/>
      <c r="IL40" s="33"/>
      <c r="IM40" s="335"/>
      <c r="IO40" s="1" t="s">
        <v>152</v>
      </c>
      <c r="IP40" s="31"/>
      <c r="IQ40" s="32"/>
      <c r="IR40" s="31"/>
      <c r="IS40" s="33"/>
      <c r="IT40" s="335"/>
    </row>
    <row r="41" spans="1:254" s="11" customFormat="1" ht="15" customHeight="1">
      <c r="A41" s="1" t="s">
        <v>86</v>
      </c>
      <c r="B41" s="31"/>
      <c r="C41" s="38"/>
      <c r="D41" s="39"/>
      <c r="E41" s="38"/>
      <c r="F41" s="40"/>
      <c r="G41" s="41"/>
      <c r="H41" s="40"/>
      <c r="I41" s="39"/>
      <c r="J41" s="38"/>
      <c r="K41" s="43"/>
      <c r="L41" s="335"/>
      <c r="M41" s="42"/>
      <c r="N41" s="2"/>
      <c r="O41" s="1" t="s">
        <v>86</v>
      </c>
      <c r="P41" s="31"/>
      <c r="Q41" s="32"/>
      <c r="R41" s="33"/>
      <c r="S41" s="32"/>
      <c r="T41" s="34"/>
      <c r="U41" s="35"/>
      <c r="V41" s="32"/>
      <c r="W41" s="37"/>
      <c r="X41" s="335"/>
      <c r="Y41" s="36"/>
      <c r="Z41" s="1" t="s">
        <v>86</v>
      </c>
      <c r="AA41" s="31"/>
      <c r="AB41" s="34"/>
      <c r="AC41" s="33"/>
      <c r="AD41" s="36"/>
      <c r="AE41" s="32"/>
      <c r="AF41" s="35"/>
      <c r="AG41" s="34"/>
      <c r="AH41" s="35"/>
      <c r="AI41" s="339"/>
      <c r="AJ41" s="22"/>
      <c r="AK41" s="1" t="s">
        <v>86</v>
      </c>
      <c r="AL41" s="31"/>
      <c r="AM41" s="32"/>
      <c r="AN41" s="33"/>
      <c r="AO41" s="32"/>
      <c r="AP41" s="34"/>
      <c r="AQ41" s="35"/>
      <c r="AR41" s="335"/>
      <c r="AS41" s="9"/>
      <c r="AT41" s="1" t="s">
        <v>86</v>
      </c>
      <c r="AU41" s="31"/>
      <c r="AV41" s="32"/>
      <c r="AW41" s="33"/>
      <c r="AX41" s="32"/>
      <c r="AY41" s="34"/>
      <c r="AZ41" s="35"/>
      <c r="BA41" s="342"/>
      <c r="BB41" s="241"/>
      <c r="BC41" s="1" t="s">
        <v>86</v>
      </c>
      <c r="BD41" s="31"/>
      <c r="BE41" s="32"/>
      <c r="BF41" s="33"/>
      <c r="BG41" s="32"/>
      <c r="BH41" s="34"/>
      <c r="BI41" s="35"/>
      <c r="BJ41" s="342"/>
      <c r="BK41" s="2"/>
      <c r="BL41" s="6" t="s">
        <v>86</v>
      </c>
      <c r="BM41" s="31"/>
      <c r="BN41" s="32"/>
      <c r="BO41" s="33"/>
      <c r="BP41" s="32"/>
      <c r="BQ41" s="34"/>
      <c r="BR41" s="35"/>
      <c r="BS41" s="32"/>
      <c r="BT41" s="37"/>
      <c r="BU41" s="343"/>
      <c r="BV41" s="36"/>
      <c r="BW41" s="2"/>
      <c r="BX41" s="1" t="s">
        <v>86</v>
      </c>
      <c r="BY41" s="31"/>
      <c r="BZ41" s="38"/>
      <c r="CA41" s="43"/>
      <c r="CB41" s="22"/>
      <c r="CC41" s="38"/>
      <c r="CD41" s="43"/>
      <c r="CE41" s="22"/>
      <c r="CF41" s="2"/>
      <c r="CG41" s="1" t="s">
        <v>86</v>
      </c>
      <c r="CH41" s="31"/>
      <c r="CI41" s="32"/>
      <c r="CJ41" s="37"/>
      <c r="CK41" s="31"/>
      <c r="CL41" s="32"/>
      <c r="CM41" s="37"/>
      <c r="CN41" s="335"/>
      <c r="CO41" s="2"/>
      <c r="CP41" s="1" t="s">
        <v>86</v>
      </c>
      <c r="CQ41" s="31"/>
      <c r="CR41" s="32"/>
      <c r="CS41" s="37"/>
      <c r="CT41" s="31"/>
      <c r="CU41" s="32"/>
      <c r="CV41" s="37"/>
      <c r="CW41" s="335"/>
      <c r="CX41" s="2"/>
      <c r="CY41" s="1" t="s">
        <v>86</v>
      </c>
      <c r="CZ41" s="31"/>
      <c r="DA41" s="32"/>
      <c r="DB41" s="37"/>
      <c r="DC41" s="31"/>
      <c r="DD41" s="32"/>
      <c r="DE41" s="37"/>
      <c r="DF41" s="335"/>
      <c r="DG41" s="2"/>
      <c r="DH41" s="1" t="s">
        <v>86</v>
      </c>
      <c r="DI41" s="31"/>
      <c r="DJ41" s="32"/>
      <c r="DK41" s="37"/>
      <c r="DL41" s="31"/>
      <c r="DM41" s="32"/>
      <c r="DN41" s="37"/>
      <c r="DO41" s="335"/>
      <c r="DP41" s="2"/>
      <c r="DQ41" s="1" t="s">
        <v>86</v>
      </c>
      <c r="DR41" s="31"/>
      <c r="DS41" s="32"/>
      <c r="DT41" s="37"/>
      <c r="DU41" s="31"/>
      <c r="DV41" s="32"/>
      <c r="DW41" s="37"/>
      <c r="DX41" s="335"/>
      <c r="DY41" s="2"/>
      <c r="DZ41" s="1" t="s">
        <v>86</v>
      </c>
      <c r="EA41" s="31"/>
      <c r="EB41" s="32"/>
      <c r="EC41" s="35"/>
      <c r="ED41" s="32"/>
      <c r="EE41" s="37"/>
      <c r="EF41" s="335"/>
      <c r="EG41" s="2"/>
      <c r="EH41" s="1" t="s">
        <v>86</v>
      </c>
      <c r="EI41" s="31">
        <v>2</v>
      </c>
      <c r="EJ41" s="32">
        <v>53</v>
      </c>
      <c r="EK41" s="40"/>
      <c r="EL41" s="335">
        <f t="shared" si="42"/>
        <v>53</v>
      </c>
      <c r="EM41" s="2"/>
      <c r="EN41" s="1" t="s">
        <v>86</v>
      </c>
      <c r="EO41" s="31"/>
      <c r="EP41" s="32"/>
      <c r="EQ41" s="31"/>
      <c r="ER41" s="36"/>
      <c r="ES41" s="2"/>
      <c r="ET41" s="1" t="s">
        <v>86</v>
      </c>
      <c r="EU41" s="31">
        <v>14</v>
      </c>
      <c r="EV41" s="32">
        <v>12</v>
      </c>
      <c r="EW41" s="248">
        <v>2</v>
      </c>
      <c r="EX41" s="161">
        <v>10</v>
      </c>
      <c r="EY41" s="161">
        <v>3</v>
      </c>
      <c r="EZ41" s="33">
        <v>4</v>
      </c>
      <c r="FA41" s="34"/>
      <c r="FB41" s="33"/>
      <c r="FC41" s="34">
        <v>2</v>
      </c>
      <c r="FD41" s="37">
        <v>4</v>
      </c>
      <c r="FE41" s="335">
        <f t="shared" si="77"/>
        <v>37</v>
      </c>
      <c r="FF41" s="36"/>
      <c r="FG41" s="2"/>
      <c r="FH41" s="1" t="s">
        <v>86</v>
      </c>
      <c r="FI41" s="31"/>
      <c r="FJ41" s="32"/>
      <c r="FK41" s="32"/>
      <c r="FL41" s="33"/>
      <c r="FM41" s="34"/>
      <c r="FN41" s="33"/>
      <c r="FO41" s="34"/>
      <c r="FP41" s="37"/>
      <c r="FQ41" s="335"/>
      <c r="FR41" s="36"/>
      <c r="FS41" s="2"/>
      <c r="FT41" s="1" t="s">
        <v>86</v>
      </c>
      <c r="FU41" s="31">
        <v>1</v>
      </c>
      <c r="FV41" s="32">
        <v>1</v>
      </c>
      <c r="FW41" s="31">
        <v>11</v>
      </c>
      <c r="FX41" s="33"/>
      <c r="FY41" s="346">
        <f t="shared" si="83"/>
        <v>12</v>
      </c>
      <c r="FZ41" s="31"/>
      <c r="GA41" s="9"/>
      <c r="GB41" s="1" t="s">
        <v>86</v>
      </c>
      <c r="GC41" s="31"/>
      <c r="GD41" s="32"/>
      <c r="GE41" s="31"/>
      <c r="GF41" s="33"/>
      <c r="GG41" s="335"/>
      <c r="GH41" s="9"/>
      <c r="GI41" s="1" t="s">
        <v>86</v>
      </c>
      <c r="GJ41" s="31"/>
      <c r="GK41" s="22"/>
      <c r="GL41" s="9"/>
      <c r="GM41" s="1" t="s">
        <v>86</v>
      </c>
      <c r="GN41" s="31"/>
      <c r="GO41" s="32"/>
      <c r="GP41" s="31"/>
      <c r="GQ41" s="335"/>
      <c r="GR41" s="9"/>
      <c r="GS41" s="1" t="s">
        <v>86</v>
      </c>
      <c r="GT41" s="31"/>
      <c r="GU41" s="32"/>
      <c r="GV41" s="31"/>
      <c r="GW41" s="31"/>
      <c r="GX41" s="9"/>
      <c r="GY41" s="1" t="s">
        <v>86</v>
      </c>
      <c r="GZ41" s="31"/>
      <c r="HA41" s="32"/>
      <c r="HB41" s="31"/>
      <c r="HC41" s="33"/>
      <c r="HD41" s="335"/>
      <c r="HE41" s="146"/>
      <c r="HF41" s="1" t="s">
        <v>86</v>
      </c>
      <c r="HG41" s="31"/>
      <c r="HH41" s="32"/>
      <c r="HI41" s="31"/>
      <c r="HJ41" s="33"/>
      <c r="HK41" s="335"/>
      <c r="HM41" s="1" t="s">
        <v>86</v>
      </c>
      <c r="HN41" s="31"/>
      <c r="HO41" s="32"/>
      <c r="HP41" s="31"/>
      <c r="HQ41" s="33"/>
      <c r="HR41" s="335"/>
      <c r="HT41" s="1" t="s">
        <v>86</v>
      </c>
      <c r="HU41" s="31"/>
      <c r="HV41" s="32"/>
      <c r="HW41" s="31"/>
      <c r="HX41" s="33"/>
      <c r="HY41" s="335"/>
      <c r="IA41" s="1" t="s">
        <v>86</v>
      </c>
      <c r="IB41" s="31"/>
      <c r="IC41" s="32"/>
      <c r="ID41" s="31"/>
      <c r="IE41" s="33"/>
      <c r="IF41" s="335"/>
      <c r="IH41" s="1" t="s">
        <v>86</v>
      </c>
      <c r="II41" s="31"/>
      <c r="IJ41" s="32"/>
      <c r="IK41" s="31"/>
      <c r="IL41" s="33"/>
      <c r="IM41" s="335"/>
      <c r="IO41" s="1" t="s">
        <v>86</v>
      </c>
      <c r="IP41" s="31"/>
      <c r="IQ41" s="32"/>
      <c r="IR41" s="31"/>
      <c r="IS41" s="33"/>
      <c r="IT41" s="335"/>
    </row>
    <row r="42" spans="1:254" s="11" customFormat="1" ht="15" customHeight="1">
      <c r="A42" s="1" t="s">
        <v>87</v>
      </c>
      <c r="B42" s="31">
        <v>1</v>
      </c>
      <c r="C42" s="38">
        <v>3</v>
      </c>
      <c r="D42" s="39"/>
      <c r="E42" s="38">
        <v>2</v>
      </c>
      <c r="F42" s="40">
        <v>3</v>
      </c>
      <c r="G42" s="41">
        <v>1</v>
      </c>
      <c r="H42" s="40"/>
      <c r="I42" s="39"/>
      <c r="J42" s="38"/>
      <c r="K42" s="43"/>
      <c r="L42" s="335">
        <f t="shared" si="44"/>
        <v>9</v>
      </c>
      <c r="M42" s="42"/>
      <c r="N42" s="2"/>
      <c r="O42" s="1" t="s">
        <v>87</v>
      </c>
      <c r="P42" s="31">
        <v>1</v>
      </c>
      <c r="Q42" s="32">
        <v>3</v>
      </c>
      <c r="R42" s="33"/>
      <c r="S42" s="32">
        <v>2</v>
      </c>
      <c r="T42" s="34">
        <v>3</v>
      </c>
      <c r="U42" s="35">
        <v>1</v>
      </c>
      <c r="V42" s="32"/>
      <c r="W42" s="37"/>
      <c r="X42" s="335">
        <f t="shared" si="76"/>
        <v>9</v>
      </c>
      <c r="Y42" s="36"/>
      <c r="Z42" s="1" t="s">
        <v>87</v>
      </c>
      <c r="AA42" s="31"/>
      <c r="AB42" s="34"/>
      <c r="AC42" s="33"/>
      <c r="AD42" s="36"/>
      <c r="AE42" s="32"/>
      <c r="AF42" s="35"/>
      <c r="AG42" s="34"/>
      <c r="AH42" s="35"/>
      <c r="AI42" s="339"/>
      <c r="AJ42" s="22"/>
      <c r="AK42" s="1" t="s">
        <v>87</v>
      </c>
      <c r="AL42" s="31"/>
      <c r="AM42" s="32"/>
      <c r="AN42" s="33"/>
      <c r="AO42" s="32"/>
      <c r="AP42" s="34"/>
      <c r="AQ42" s="35"/>
      <c r="AR42" s="335"/>
      <c r="AS42" s="9"/>
      <c r="AT42" s="1" t="s">
        <v>87</v>
      </c>
      <c r="AU42" s="31"/>
      <c r="AV42" s="32"/>
      <c r="AW42" s="33"/>
      <c r="AX42" s="32"/>
      <c r="AY42" s="34"/>
      <c r="AZ42" s="35"/>
      <c r="BA42" s="342"/>
      <c r="BB42" s="241"/>
      <c r="BC42" s="1" t="s">
        <v>87</v>
      </c>
      <c r="BD42" s="31"/>
      <c r="BE42" s="32"/>
      <c r="BF42" s="33"/>
      <c r="BG42" s="32"/>
      <c r="BH42" s="34"/>
      <c r="BI42" s="35"/>
      <c r="BJ42" s="342"/>
      <c r="BK42" s="2"/>
      <c r="BL42" s="6" t="s">
        <v>87</v>
      </c>
      <c r="BM42" s="31"/>
      <c r="BN42" s="32"/>
      <c r="BO42" s="33"/>
      <c r="BP42" s="32"/>
      <c r="BQ42" s="34"/>
      <c r="BR42" s="35"/>
      <c r="BS42" s="32"/>
      <c r="BT42" s="37"/>
      <c r="BU42" s="343"/>
      <c r="BV42" s="36"/>
      <c r="BW42" s="2"/>
      <c r="BX42" s="1" t="s">
        <v>87</v>
      </c>
      <c r="BY42" s="31"/>
      <c r="BZ42" s="38"/>
      <c r="CA42" s="43"/>
      <c r="CB42" s="22"/>
      <c r="CC42" s="38"/>
      <c r="CD42" s="43"/>
      <c r="CE42" s="22"/>
      <c r="CF42" s="2"/>
      <c r="CG42" s="1" t="s">
        <v>87</v>
      </c>
      <c r="CH42" s="31"/>
      <c r="CI42" s="32"/>
      <c r="CJ42" s="37"/>
      <c r="CK42" s="31"/>
      <c r="CL42" s="32"/>
      <c r="CM42" s="37"/>
      <c r="CN42" s="335"/>
      <c r="CO42" s="2"/>
      <c r="CP42" s="1" t="s">
        <v>87</v>
      </c>
      <c r="CQ42" s="31"/>
      <c r="CR42" s="32"/>
      <c r="CS42" s="37"/>
      <c r="CT42" s="31"/>
      <c r="CU42" s="32"/>
      <c r="CV42" s="37"/>
      <c r="CW42" s="335"/>
      <c r="CX42" s="2"/>
      <c r="CY42" s="1" t="s">
        <v>87</v>
      </c>
      <c r="CZ42" s="31"/>
      <c r="DA42" s="32"/>
      <c r="DB42" s="37"/>
      <c r="DC42" s="31"/>
      <c r="DD42" s="32"/>
      <c r="DE42" s="37"/>
      <c r="DF42" s="335"/>
      <c r="DG42" s="2"/>
      <c r="DH42" s="1" t="s">
        <v>87</v>
      </c>
      <c r="DI42" s="31"/>
      <c r="DJ42" s="32"/>
      <c r="DK42" s="37"/>
      <c r="DL42" s="31"/>
      <c r="DM42" s="32"/>
      <c r="DN42" s="37"/>
      <c r="DO42" s="335"/>
      <c r="DP42" s="2"/>
      <c r="DQ42" s="1" t="s">
        <v>87</v>
      </c>
      <c r="DR42" s="31"/>
      <c r="DS42" s="32"/>
      <c r="DT42" s="37"/>
      <c r="DU42" s="31"/>
      <c r="DV42" s="32"/>
      <c r="DW42" s="37"/>
      <c r="DX42" s="335"/>
      <c r="DY42" s="2"/>
      <c r="DZ42" s="1" t="s">
        <v>87</v>
      </c>
      <c r="EA42" s="31"/>
      <c r="EB42" s="32"/>
      <c r="EC42" s="35"/>
      <c r="ED42" s="32"/>
      <c r="EE42" s="37"/>
      <c r="EF42" s="335"/>
      <c r="EG42" s="2"/>
      <c r="EH42" s="1" t="s">
        <v>87</v>
      </c>
      <c r="EI42" s="31"/>
      <c r="EJ42" s="32"/>
      <c r="EK42" s="40"/>
      <c r="EL42" s="335"/>
      <c r="EM42" s="2"/>
      <c r="EN42" s="1" t="s">
        <v>87</v>
      </c>
      <c r="EO42" s="31"/>
      <c r="EP42" s="32"/>
      <c r="EQ42" s="31"/>
      <c r="ER42" s="36"/>
      <c r="ES42" s="2"/>
      <c r="ET42" s="1" t="s">
        <v>87</v>
      </c>
      <c r="EU42" s="31"/>
      <c r="EV42" s="32"/>
      <c r="EW42" s="248"/>
      <c r="EX42" s="161"/>
      <c r="EY42" s="161"/>
      <c r="EZ42" s="33"/>
      <c r="FA42" s="34"/>
      <c r="FB42" s="33"/>
      <c r="FC42" s="34"/>
      <c r="FD42" s="37"/>
      <c r="FE42" s="335"/>
      <c r="FF42" s="36"/>
      <c r="FG42" s="2"/>
      <c r="FH42" s="1" t="s">
        <v>87</v>
      </c>
      <c r="FI42" s="31"/>
      <c r="FJ42" s="32"/>
      <c r="FK42" s="32"/>
      <c r="FL42" s="33"/>
      <c r="FM42" s="34"/>
      <c r="FN42" s="33"/>
      <c r="FO42" s="34"/>
      <c r="FP42" s="37"/>
      <c r="FQ42" s="335"/>
      <c r="FR42" s="36"/>
      <c r="FS42" s="2"/>
      <c r="FT42" s="1" t="s">
        <v>87</v>
      </c>
      <c r="FU42" s="31"/>
      <c r="FV42" s="32"/>
      <c r="FW42" s="31"/>
      <c r="FX42" s="33"/>
      <c r="FY42" s="346"/>
      <c r="FZ42" s="31"/>
      <c r="GA42" s="9"/>
      <c r="GB42" s="1" t="s">
        <v>87</v>
      </c>
      <c r="GC42" s="31"/>
      <c r="GD42" s="32"/>
      <c r="GE42" s="31"/>
      <c r="GF42" s="33"/>
      <c r="GG42" s="335"/>
      <c r="GH42" s="9"/>
      <c r="GI42" s="1" t="s">
        <v>87</v>
      </c>
      <c r="GJ42" s="31"/>
      <c r="GK42" s="22"/>
      <c r="GL42" s="9"/>
      <c r="GM42" s="1" t="s">
        <v>87</v>
      </c>
      <c r="GN42" s="31"/>
      <c r="GO42" s="32"/>
      <c r="GP42" s="31"/>
      <c r="GQ42" s="335"/>
      <c r="GR42" s="9"/>
      <c r="GS42" s="1" t="s">
        <v>87</v>
      </c>
      <c r="GT42" s="31"/>
      <c r="GU42" s="32"/>
      <c r="GV42" s="31"/>
      <c r="GW42" s="31"/>
      <c r="GX42" s="9"/>
      <c r="GY42" s="1" t="s">
        <v>87</v>
      </c>
      <c r="GZ42" s="31"/>
      <c r="HA42" s="32"/>
      <c r="HB42" s="31"/>
      <c r="HC42" s="33"/>
      <c r="HD42" s="335"/>
      <c r="HE42" s="146"/>
      <c r="HF42" s="1" t="s">
        <v>87</v>
      </c>
      <c r="HG42" s="31"/>
      <c r="HH42" s="32"/>
      <c r="HI42" s="31"/>
      <c r="HJ42" s="33"/>
      <c r="HK42" s="335"/>
      <c r="HM42" s="1" t="s">
        <v>87</v>
      </c>
      <c r="HN42" s="31"/>
      <c r="HO42" s="32"/>
      <c r="HP42" s="31"/>
      <c r="HQ42" s="33"/>
      <c r="HR42" s="335"/>
      <c r="HT42" s="1" t="s">
        <v>87</v>
      </c>
      <c r="HU42" s="31"/>
      <c r="HV42" s="32"/>
      <c r="HW42" s="31"/>
      <c r="HX42" s="33"/>
      <c r="HY42" s="335"/>
      <c r="IA42" s="1" t="s">
        <v>87</v>
      </c>
      <c r="IB42" s="31"/>
      <c r="IC42" s="32"/>
      <c r="ID42" s="31"/>
      <c r="IE42" s="33"/>
      <c r="IF42" s="335"/>
      <c r="IH42" s="1" t="s">
        <v>87</v>
      </c>
      <c r="II42" s="31"/>
      <c r="IJ42" s="32"/>
      <c r="IK42" s="31"/>
      <c r="IL42" s="33"/>
      <c r="IM42" s="335"/>
      <c r="IO42" s="1" t="s">
        <v>87</v>
      </c>
      <c r="IP42" s="31"/>
      <c r="IQ42" s="32"/>
      <c r="IR42" s="31"/>
      <c r="IS42" s="33"/>
      <c r="IT42" s="335"/>
    </row>
    <row r="43" spans="1:254" s="11" customFormat="1" ht="15" customHeight="1">
      <c r="A43" s="1" t="s">
        <v>202</v>
      </c>
      <c r="B43" s="31">
        <v>23</v>
      </c>
      <c r="C43" s="38">
        <v>157</v>
      </c>
      <c r="D43" s="39">
        <v>1</v>
      </c>
      <c r="E43" s="38"/>
      <c r="F43" s="40">
        <v>29</v>
      </c>
      <c r="G43" s="41"/>
      <c r="H43" s="40"/>
      <c r="I43" s="39"/>
      <c r="J43" s="38">
        <v>65</v>
      </c>
      <c r="K43" s="43">
        <v>53</v>
      </c>
      <c r="L43" s="335">
        <f t="shared" si="44"/>
        <v>305</v>
      </c>
      <c r="M43" s="42">
        <v>129</v>
      </c>
      <c r="N43" s="2"/>
      <c r="O43" s="1" t="s">
        <v>202</v>
      </c>
      <c r="P43" s="31">
        <v>23</v>
      </c>
      <c r="Q43" s="32">
        <v>157</v>
      </c>
      <c r="R43" s="33">
        <v>1</v>
      </c>
      <c r="S43" s="32"/>
      <c r="T43" s="34">
        <v>29</v>
      </c>
      <c r="U43" s="35"/>
      <c r="V43" s="32">
        <v>65</v>
      </c>
      <c r="W43" s="37">
        <v>53</v>
      </c>
      <c r="X43" s="335">
        <f t="shared" si="76"/>
        <v>305</v>
      </c>
      <c r="Y43" s="36">
        <v>129</v>
      </c>
      <c r="Z43" s="1" t="s">
        <v>202</v>
      </c>
      <c r="AA43" s="31"/>
      <c r="AB43" s="34"/>
      <c r="AC43" s="33"/>
      <c r="AD43" s="36"/>
      <c r="AE43" s="32"/>
      <c r="AF43" s="35"/>
      <c r="AG43" s="34"/>
      <c r="AH43" s="35"/>
      <c r="AI43" s="339"/>
      <c r="AJ43" s="22"/>
      <c r="AK43" s="1" t="s">
        <v>202</v>
      </c>
      <c r="AL43" s="31"/>
      <c r="AM43" s="32"/>
      <c r="AN43" s="33"/>
      <c r="AO43" s="32"/>
      <c r="AP43" s="34"/>
      <c r="AQ43" s="35"/>
      <c r="AR43" s="335"/>
      <c r="AS43" s="9"/>
      <c r="AT43" s="1" t="s">
        <v>202</v>
      </c>
      <c r="AU43" s="31"/>
      <c r="AV43" s="32"/>
      <c r="AW43" s="33"/>
      <c r="AX43" s="32"/>
      <c r="AY43" s="34"/>
      <c r="AZ43" s="35"/>
      <c r="BA43" s="342"/>
      <c r="BB43" s="241"/>
      <c r="BC43" s="1" t="s">
        <v>202</v>
      </c>
      <c r="BD43" s="31"/>
      <c r="BE43" s="32"/>
      <c r="BF43" s="33"/>
      <c r="BG43" s="32"/>
      <c r="BH43" s="34"/>
      <c r="BI43" s="35"/>
      <c r="BJ43" s="342"/>
      <c r="BK43" s="2"/>
      <c r="BL43" s="6" t="s">
        <v>202</v>
      </c>
      <c r="BM43" s="31"/>
      <c r="BN43" s="32"/>
      <c r="BO43" s="33"/>
      <c r="BP43" s="32"/>
      <c r="BQ43" s="34"/>
      <c r="BR43" s="35"/>
      <c r="BS43" s="32"/>
      <c r="BT43" s="37"/>
      <c r="BU43" s="343"/>
      <c r="BV43" s="36"/>
      <c r="BW43" s="2"/>
      <c r="BX43" s="1" t="s">
        <v>202</v>
      </c>
      <c r="BY43" s="31"/>
      <c r="BZ43" s="38"/>
      <c r="CA43" s="43"/>
      <c r="CB43" s="22"/>
      <c r="CC43" s="38"/>
      <c r="CD43" s="43"/>
      <c r="CE43" s="22"/>
      <c r="CF43" s="2"/>
      <c r="CG43" s="1" t="s">
        <v>202</v>
      </c>
      <c r="CH43" s="31"/>
      <c r="CI43" s="32"/>
      <c r="CJ43" s="37"/>
      <c r="CK43" s="31"/>
      <c r="CL43" s="32"/>
      <c r="CM43" s="37"/>
      <c r="CN43" s="335"/>
      <c r="CO43" s="2"/>
      <c r="CP43" s="1" t="s">
        <v>202</v>
      </c>
      <c r="CQ43" s="31"/>
      <c r="CR43" s="32"/>
      <c r="CS43" s="37"/>
      <c r="CT43" s="31"/>
      <c r="CU43" s="32"/>
      <c r="CV43" s="37"/>
      <c r="CW43" s="335"/>
      <c r="CX43" s="2"/>
      <c r="CY43" s="1" t="s">
        <v>202</v>
      </c>
      <c r="CZ43" s="31"/>
      <c r="DA43" s="32"/>
      <c r="DB43" s="37"/>
      <c r="DC43" s="31"/>
      <c r="DD43" s="32"/>
      <c r="DE43" s="37"/>
      <c r="DF43" s="335"/>
      <c r="DG43" s="2"/>
      <c r="DH43" s="1" t="s">
        <v>202</v>
      </c>
      <c r="DI43" s="31"/>
      <c r="DJ43" s="32"/>
      <c r="DK43" s="37"/>
      <c r="DL43" s="31"/>
      <c r="DM43" s="32"/>
      <c r="DN43" s="37"/>
      <c r="DO43" s="335"/>
      <c r="DP43" s="2"/>
      <c r="DQ43" s="1" t="s">
        <v>202</v>
      </c>
      <c r="DR43" s="31"/>
      <c r="DS43" s="32"/>
      <c r="DT43" s="37"/>
      <c r="DU43" s="31"/>
      <c r="DV43" s="32"/>
      <c r="DW43" s="37"/>
      <c r="DX43" s="335"/>
      <c r="DY43" s="2"/>
      <c r="DZ43" s="1" t="s">
        <v>202</v>
      </c>
      <c r="EA43" s="31"/>
      <c r="EB43" s="32"/>
      <c r="EC43" s="35"/>
      <c r="ED43" s="32"/>
      <c r="EE43" s="37"/>
      <c r="EF43" s="335"/>
      <c r="EG43" s="2"/>
      <c r="EH43" s="1" t="s">
        <v>202</v>
      </c>
      <c r="EI43" s="31"/>
      <c r="EJ43" s="32"/>
      <c r="EK43" s="40"/>
      <c r="EL43" s="335"/>
      <c r="EM43" s="2"/>
      <c r="EN43" s="1" t="s">
        <v>202</v>
      </c>
      <c r="EO43" s="31"/>
      <c r="EP43" s="32"/>
      <c r="EQ43" s="31"/>
      <c r="ER43" s="36"/>
      <c r="ES43" s="2"/>
      <c r="ET43" s="1" t="s">
        <v>202</v>
      </c>
      <c r="EU43" s="31">
        <v>20</v>
      </c>
      <c r="EV43" s="32">
        <v>111</v>
      </c>
      <c r="EW43" s="248"/>
      <c r="EX43" s="161"/>
      <c r="EY43" s="161"/>
      <c r="EZ43" s="33"/>
      <c r="FA43" s="34">
        <v>23</v>
      </c>
      <c r="FB43" s="33"/>
      <c r="FC43" s="34">
        <v>32</v>
      </c>
      <c r="FD43" s="37">
        <v>29</v>
      </c>
      <c r="FE43" s="335">
        <f t="shared" si="77"/>
        <v>195</v>
      </c>
      <c r="FF43" s="36"/>
      <c r="FG43" s="2"/>
      <c r="FH43" s="1" t="s">
        <v>88</v>
      </c>
      <c r="FI43" s="31"/>
      <c r="FJ43" s="32"/>
      <c r="FK43" s="32"/>
      <c r="FL43" s="33"/>
      <c r="FM43" s="34"/>
      <c r="FN43" s="33"/>
      <c r="FO43" s="34"/>
      <c r="FP43" s="37"/>
      <c r="FQ43" s="335"/>
      <c r="FR43" s="36"/>
      <c r="FS43" s="2"/>
      <c r="FT43" s="1" t="s">
        <v>88</v>
      </c>
      <c r="FU43" s="31">
        <v>1</v>
      </c>
      <c r="FV43" s="32">
        <v>2</v>
      </c>
      <c r="FW43" s="31"/>
      <c r="FX43" s="33"/>
      <c r="FY43" s="346">
        <f t="shared" si="83"/>
        <v>2</v>
      </c>
      <c r="FZ43" s="31"/>
      <c r="GA43" s="9"/>
      <c r="GB43" s="1" t="s">
        <v>88</v>
      </c>
      <c r="GC43" s="31"/>
      <c r="GD43" s="32"/>
      <c r="GE43" s="31"/>
      <c r="GF43" s="33"/>
      <c r="GG43" s="335"/>
      <c r="GH43" s="9"/>
      <c r="GI43" s="1" t="s">
        <v>88</v>
      </c>
      <c r="GJ43" s="31"/>
      <c r="GK43" s="22"/>
      <c r="GL43" s="9"/>
      <c r="GM43" s="1" t="s">
        <v>88</v>
      </c>
      <c r="GN43" s="31"/>
      <c r="GO43" s="32"/>
      <c r="GP43" s="31"/>
      <c r="GQ43" s="335"/>
      <c r="GR43" s="9"/>
      <c r="GS43" s="1" t="s">
        <v>88</v>
      </c>
      <c r="GT43" s="31"/>
      <c r="GU43" s="32"/>
      <c r="GV43" s="31"/>
      <c r="GW43" s="31"/>
      <c r="GX43" s="9"/>
      <c r="GY43" s="1" t="s">
        <v>88</v>
      </c>
      <c r="GZ43" s="31"/>
      <c r="HA43" s="32"/>
      <c r="HB43" s="31"/>
      <c r="HC43" s="33"/>
      <c r="HD43" s="335"/>
      <c r="HE43" s="146"/>
      <c r="HF43" s="1" t="s">
        <v>88</v>
      </c>
      <c r="HG43" s="31"/>
      <c r="HH43" s="32"/>
      <c r="HI43" s="31"/>
      <c r="HJ43" s="33"/>
      <c r="HK43" s="335"/>
      <c r="HM43" s="1" t="s">
        <v>88</v>
      </c>
      <c r="HN43" s="31"/>
      <c r="HO43" s="32"/>
      <c r="HP43" s="31"/>
      <c r="HQ43" s="33"/>
      <c r="HR43" s="335"/>
      <c r="HT43" s="1" t="s">
        <v>88</v>
      </c>
      <c r="HU43" s="31"/>
      <c r="HV43" s="32"/>
      <c r="HW43" s="31"/>
      <c r="HX43" s="33"/>
      <c r="HY43" s="335"/>
      <c r="IA43" s="1" t="s">
        <v>88</v>
      </c>
      <c r="IB43" s="31"/>
      <c r="IC43" s="32"/>
      <c r="ID43" s="31"/>
      <c r="IE43" s="33"/>
      <c r="IF43" s="335"/>
      <c r="IH43" s="1" t="s">
        <v>88</v>
      </c>
      <c r="II43" s="31"/>
      <c r="IJ43" s="32"/>
      <c r="IK43" s="31"/>
      <c r="IL43" s="33"/>
      <c r="IM43" s="335"/>
      <c r="IO43" s="1" t="s">
        <v>88</v>
      </c>
      <c r="IP43" s="31"/>
      <c r="IQ43" s="32"/>
      <c r="IR43" s="31"/>
      <c r="IS43" s="33"/>
      <c r="IT43" s="335"/>
    </row>
    <row r="44" spans="1:254" s="11" customFormat="1" ht="15" customHeight="1">
      <c r="A44" s="1" t="s">
        <v>89</v>
      </c>
      <c r="B44" s="31"/>
      <c r="C44" s="38"/>
      <c r="D44" s="39"/>
      <c r="E44" s="38"/>
      <c r="F44" s="40"/>
      <c r="G44" s="41"/>
      <c r="H44" s="40"/>
      <c r="I44" s="39"/>
      <c r="J44" s="38"/>
      <c r="K44" s="43"/>
      <c r="L44" s="335"/>
      <c r="M44" s="42"/>
      <c r="N44" s="2"/>
      <c r="O44" s="1" t="s">
        <v>89</v>
      </c>
      <c r="P44" s="31"/>
      <c r="Q44" s="32"/>
      <c r="R44" s="33"/>
      <c r="S44" s="32"/>
      <c r="T44" s="34"/>
      <c r="U44" s="35"/>
      <c r="V44" s="32"/>
      <c r="W44" s="37"/>
      <c r="X44" s="335"/>
      <c r="Y44" s="36"/>
      <c r="Z44" s="1" t="s">
        <v>89</v>
      </c>
      <c r="AA44" s="31"/>
      <c r="AB44" s="34"/>
      <c r="AC44" s="33"/>
      <c r="AD44" s="36"/>
      <c r="AE44" s="32"/>
      <c r="AF44" s="35"/>
      <c r="AG44" s="34"/>
      <c r="AH44" s="35"/>
      <c r="AI44" s="339"/>
      <c r="AJ44" s="22"/>
      <c r="AK44" s="1" t="s">
        <v>89</v>
      </c>
      <c r="AL44" s="31"/>
      <c r="AM44" s="32"/>
      <c r="AN44" s="33"/>
      <c r="AO44" s="32"/>
      <c r="AP44" s="34"/>
      <c r="AQ44" s="35"/>
      <c r="AR44" s="335"/>
      <c r="AS44" s="9"/>
      <c r="AT44" s="1" t="s">
        <v>89</v>
      </c>
      <c r="AU44" s="31"/>
      <c r="AV44" s="32"/>
      <c r="AW44" s="33"/>
      <c r="AX44" s="32"/>
      <c r="AY44" s="34"/>
      <c r="AZ44" s="35"/>
      <c r="BA44" s="342"/>
      <c r="BB44" s="241"/>
      <c r="BC44" s="1" t="s">
        <v>89</v>
      </c>
      <c r="BD44" s="31"/>
      <c r="BE44" s="32"/>
      <c r="BF44" s="33"/>
      <c r="BG44" s="32"/>
      <c r="BH44" s="34"/>
      <c r="BI44" s="35"/>
      <c r="BJ44" s="342"/>
      <c r="BK44" s="2"/>
      <c r="BL44" s="6" t="s">
        <v>89</v>
      </c>
      <c r="BM44" s="31"/>
      <c r="BN44" s="32"/>
      <c r="BO44" s="33"/>
      <c r="BP44" s="32"/>
      <c r="BQ44" s="34"/>
      <c r="BR44" s="35"/>
      <c r="BS44" s="32"/>
      <c r="BT44" s="37"/>
      <c r="BU44" s="343"/>
      <c r="BV44" s="36"/>
      <c r="BW44" s="2"/>
      <c r="BX44" s="1" t="s">
        <v>89</v>
      </c>
      <c r="BY44" s="31"/>
      <c r="BZ44" s="38"/>
      <c r="CA44" s="43"/>
      <c r="CB44" s="22"/>
      <c r="CC44" s="38"/>
      <c r="CD44" s="43"/>
      <c r="CE44" s="22"/>
      <c r="CF44" s="2"/>
      <c r="CG44" s="1" t="s">
        <v>89</v>
      </c>
      <c r="CH44" s="31"/>
      <c r="CI44" s="32"/>
      <c r="CJ44" s="37"/>
      <c r="CK44" s="31"/>
      <c r="CL44" s="32"/>
      <c r="CM44" s="37"/>
      <c r="CN44" s="335"/>
      <c r="CO44" s="2"/>
      <c r="CP44" s="1" t="s">
        <v>89</v>
      </c>
      <c r="CQ44" s="31"/>
      <c r="CR44" s="32"/>
      <c r="CS44" s="37"/>
      <c r="CT44" s="31"/>
      <c r="CU44" s="32"/>
      <c r="CV44" s="37"/>
      <c r="CW44" s="335"/>
      <c r="CX44" s="2"/>
      <c r="CY44" s="1" t="s">
        <v>89</v>
      </c>
      <c r="CZ44" s="31"/>
      <c r="DA44" s="32"/>
      <c r="DB44" s="37"/>
      <c r="DC44" s="31"/>
      <c r="DD44" s="32"/>
      <c r="DE44" s="37"/>
      <c r="DF44" s="335"/>
      <c r="DG44" s="2"/>
      <c r="DH44" s="1" t="s">
        <v>89</v>
      </c>
      <c r="DI44" s="31"/>
      <c r="DJ44" s="32"/>
      <c r="DK44" s="37"/>
      <c r="DL44" s="31"/>
      <c r="DM44" s="32"/>
      <c r="DN44" s="37"/>
      <c r="DO44" s="335"/>
      <c r="DP44" s="2"/>
      <c r="DQ44" s="1" t="s">
        <v>89</v>
      </c>
      <c r="DR44" s="31"/>
      <c r="DS44" s="32"/>
      <c r="DT44" s="37"/>
      <c r="DU44" s="31"/>
      <c r="DV44" s="32"/>
      <c r="DW44" s="37"/>
      <c r="DX44" s="335"/>
      <c r="DY44" s="2"/>
      <c r="DZ44" s="1" t="s">
        <v>89</v>
      </c>
      <c r="EA44" s="31"/>
      <c r="EB44" s="32"/>
      <c r="EC44" s="35"/>
      <c r="ED44" s="32"/>
      <c r="EE44" s="37"/>
      <c r="EF44" s="335"/>
      <c r="EG44" s="2"/>
      <c r="EH44" s="1" t="s">
        <v>89</v>
      </c>
      <c r="EI44" s="31"/>
      <c r="EJ44" s="32"/>
      <c r="EK44" s="40"/>
      <c r="EL44" s="335"/>
      <c r="EM44" s="2"/>
      <c r="EN44" s="1" t="s">
        <v>89</v>
      </c>
      <c r="EO44" s="31"/>
      <c r="EP44" s="32"/>
      <c r="EQ44" s="31"/>
      <c r="ER44" s="36"/>
      <c r="ES44" s="2"/>
      <c r="ET44" s="1" t="s">
        <v>89</v>
      </c>
      <c r="EU44" s="31">
        <v>1</v>
      </c>
      <c r="EV44" s="32"/>
      <c r="EW44" s="248"/>
      <c r="EX44" s="161"/>
      <c r="EY44" s="161"/>
      <c r="EZ44" s="33"/>
      <c r="FA44" s="34">
        <v>1</v>
      </c>
      <c r="FB44" s="33">
        <v>1</v>
      </c>
      <c r="FC44" s="34"/>
      <c r="FD44" s="37"/>
      <c r="FE44" s="335">
        <f t="shared" si="77"/>
        <v>2</v>
      </c>
      <c r="FF44" s="36"/>
      <c r="FG44" s="2"/>
      <c r="FH44" s="1" t="s">
        <v>89</v>
      </c>
      <c r="FI44" s="31"/>
      <c r="FJ44" s="32"/>
      <c r="FK44" s="32"/>
      <c r="FL44" s="33"/>
      <c r="FM44" s="34"/>
      <c r="FN44" s="33"/>
      <c r="FO44" s="34"/>
      <c r="FP44" s="37"/>
      <c r="FQ44" s="335"/>
      <c r="FR44" s="36"/>
      <c r="FS44" s="2"/>
      <c r="FT44" s="1" t="s">
        <v>89</v>
      </c>
      <c r="FU44" s="31"/>
      <c r="FV44" s="32"/>
      <c r="FW44" s="31"/>
      <c r="FX44" s="33"/>
      <c r="FY44" s="346"/>
      <c r="FZ44" s="31"/>
      <c r="GA44" s="9"/>
      <c r="GB44" s="1" t="s">
        <v>89</v>
      </c>
      <c r="GC44" s="31"/>
      <c r="GD44" s="32"/>
      <c r="GE44" s="31"/>
      <c r="GF44" s="33"/>
      <c r="GG44" s="335"/>
      <c r="GH44" s="9"/>
      <c r="GI44" s="1" t="s">
        <v>89</v>
      </c>
      <c r="GJ44" s="31"/>
      <c r="GK44" s="22"/>
      <c r="GL44" s="9"/>
      <c r="GM44" s="1" t="s">
        <v>89</v>
      </c>
      <c r="GN44" s="31"/>
      <c r="GO44" s="32"/>
      <c r="GP44" s="31"/>
      <c r="GQ44" s="335"/>
      <c r="GR44" s="9"/>
      <c r="GS44" s="1" t="s">
        <v>89</v>
      </c>
      <c r="GT44" s="31"/>
      <c r="GU44" s="32"/>
      <c r="GV44" s="31"/>
      <c r="GW44" s="31"/>
      <c r="GX44" s="9"/>
      <c r="GY44" s="1" t="s">
        <v>89</v>
      </c>
      <c r="GZ44" s="31"/>
      <c r="HA44" s="32"/>
      <c r="HB44" s="31"/>
      <c r="HC44" s="33"/>
      <c r="HD44" s="335"/>
      <c r="HE44" s="146"/>
      <c r="HF44" s="1" t="s">
        <v>89</v>
      </c>
      <c r="HG44" s="31"/>
      <c r="HH44" s="32"/>
      <c r="HI44" s="31"/>
      <c r="HJ44" s="33"/>
      <c r="HK44" s="335"/>
      <c r="HM44" s="1" t="s">
        <v>89</v>
      </c>
      <c r="HN44" s="31"/>
      <c r="HO44" s="32"/>
      <c r="HP44" s="31"/>
      <c r="HQ44" s="33"/>
      <c r="HR44" s="335"/>
      <c r="HT44" s="1" t="s">
        <v>89</v>
      </c>
      <c r="HU44" s="31"/>
      <c r="HV44" s="32"/>
      <c r="HW44" s="31"/>
      <c r="HX44" s="33"/>
      <c r="HY44" s="335"/>
      <c r="IA44" s="1" t="s">
        <v>89</v>
      </c>
      <c r="IB44" s="31"/>
      <c r="IC44" s="32"/>
      <c r="ID44" s="31"/>
      <c r="IE44" s="33"/>
      <c r="IF44" s="335"/>
      <c r="IH44" s="1" t="s">
        <v>89</v>
      </c>
      <c r="II44" s="31"/>
      <c r="IJ44" s="32"/>
      <c r="IK44" s="31"/>
      <c r="IL44" s="33"/>
      <c r="IM44" s="335"/>
      <c r="IO44" s="1" t="s">
        <v>89</v>
      </c>
      <c r="IP44" s="31"/>
      <c r="IQ44" s="32"/>
      <c r="IR44" s="31"/>
      <c r="IS44" s="33"/>
      <c r="IT44" s="335"/>
    </row>
    <row r="45" spans="1:254" s="11" customFormat="1" ht="15" customHeight="1">
      <c r="A45" s="1" t="s">
        <v>90</v>
      </c>
      <c r="B45" s="31">
        <v>1</v>
      </c>
      <c r="C45" s="38">
        <v>96</v>
      </c>
      <c r="D45" s="39"/>
      <c r="E45" s="38"/>
      <c r="F45" s="40"/>
      <c r="G45" s="41"/>
      <c r="H45" s="40"/>
      <c r="I45" s="39"/>
      <c r="J45" s="38">
        <v>24</v>
      </c>
      <c r="K45" s="43">
        <v>44</v>
      </c>
      <c r="L45" s="335">
        <f t="shared" si="44"/>
        <v>164</v>
      </c>
      <c r="M45" s="42"/>
      <c r="N45" s="2"/>
      <c r="O45" s="1" t="s">
        <v>90</v>
      </c>
      <c r="P45" s="31">
        <v>1</v>
      </c>
      <c r="Q45" s="32">
        <v>96</v>
      </c>
      <c r="R45" s="33"/>
      <c r="S45" s="32"/>
      <c r="T45" s="34"/>
      <c r="U45" s="35"/>
      <c r="V45" s="32">
        <v>24</v>
      </c>
      <c r="W45" s="37">
        <v>44</v>
      </c>
      <c r="X45" s="335">
        <f>SUM(Q45:W45)</f>
        <v>164</v>
      </c>
      <c r="Y45" s="36"/>
      <c r="Z45" s="1" t="s">
        <v>90</v>
      </c>
      <c r="AA45" s="31"/>
      <c r="AB45" s="34"/>
      <c r="AC45" s="33"/>
      <c r="AD45" s="36"/>
      <c r="AE45" s="32"/>
      <c r="AF45" s="35"/>
      <c r="AG45" s="34"/>
      <c r="AH45" s="35"/>
      <c r="AI45" s="339"/>
      <c r="AJ45" s="22"/>
      <c r="AK45" s="1" t="s">
        <v>90</v>
      </c>
      <c r="AL45" s="31"/>
      <c r="AM45" s="32"/>
      <c r="AN45" s="33"/>
      <c r="AO45" s="32"/>
      <c r="AP45" s="34"/>
      <c r="AQ45" s="35"/>
      <c r="AR45" s="335"/>
      <c r="AS45" s="9"/>
      <c r="AT45" s="1" t="s">
        <v>90</v>
      </c>
      <c r="AU45" s="31"/>
      <c r="AV45" s="32"/>
      <c r="AW45" s="33"/>
      <c r="AX45" s="32"/>
      <c r="AY45" s="34"/>
      <c r="AZ45" s="35"/>
      <c r="BA45" s="342"/>
      <c r="BB45" s="241"/>
      <c r="BC45" s="1" t="s">
        <v>90</v>
      </c>
      <c r="BD45" s="31"/>
      <c r="BE45" s="32"/>
      <c r="BF45" s="33"/>
      <c r="BG45" s="32"/>
      <c r="BH45" s="34"/>
      <c r="BI45" s="35"/>
      <c r="BJ45" s="342"/>
      <c r="BK45" s="2"/>
      <c r="BL45" s="6" t="s">
        <v>90</v>
      </c>
      <c r="BM45" s="31"/>
      <c r="BN45" s="32"/>
      <c r="BO45" s="33"/>
      <c r="BP45" s="32"/>
      <c r="BQ45" s="34"/>
      <c r="BR45" s="35"/>
      <c r="BS45" s="32"/>
      <c r="BT45" s="37"/>
      <c r="BU45" s="343"/>
      <c r="BV45" s="268"/>
      <c r="BW45" s="2"/>
      <c r="BX45" s="1" t="s">
        <v>90</v>
      </c>
      <c r="BY45" s="31"/>
      <c r="BZ45" s="38"/>
      <c r="CA45" s="43"/>
      <c r="CB45" s="22"/>
      <c r="CC45" s="38"/>
      <c r="CD45" s="43"/>
      <c r="CE45" s="22"/>
      <c r="CF45" s="2"/>
      <c r="CG45" s="1" t="s">
        <v>90</v>
      </c>
      <c r="CH45" s="31"/>
      <c r="CI45" s="32"/>
      <c r="CJ45" s="37"/>
      <c r="CK45" s="31"/>
      <c r="CL45" s="32"/>
      <c r="CM45" s="37"/>
      <c r="CN45" s="335"/>
      <c r="CO45" s="2"/>
      <c r="CP45" s="1" t="s">
        <v>90</v>
      </c>
      <c r="CQ45" s="31"/>
      <c r="CR45" s="32"/>
      <c r="CS45" s="37"/>
      <c r="CT45" s="31"/>
      <c r="CU45" s="32"/>
      <c r="CV45" s="37"/>
      <c r="CW45" s="335"/>
      <c r="CX45" s="2"/>
      <c r="CY45" s="1" t="s">
        <v>90</v>
      </c>
      <c r="CZ45" s="31"/>
      <c r="DA45" s="32"/>
      <c r="DB45" s="37"/>
      <c r="DC45" s="31"/>
      <c r="DD45" s="32"/>
      <c r="DE45" s="37"/>
      <c r="DF45" s="335"/>
      <c r="DG45" s="2"/>
      <c r="DH45" s="1" t="s">
        <v>90</v>
      </c>
      <c r="DI45" s="31"/>
      <c r="DJ45" s="32"/>
      <c r="DK45" s="37"/>
      <c r="DL45" s="31"/>
      <c r="DM45" s="32"/>
      <c r="DN45" s="37"/>
      <c r="DO45" s="335"/>
      <c r="DP45" s="2"/>
      <c r="DQ45" s="1" t="s">
        <v>90</v>
      </c>
      <c r="DR45" s="31"/>
      <c r="DS45" s="32"/>
      <c r="DT45" s="37"/>
      <c r="DU45" s="31"/>
      <c r="DV45" s="32"/>
      <c r="DW45" s="37"/>
      <c r="DX45" s="335"/>
      <c r="DY45" s="2"/>
      <c r="DZ45" s="1" t="s">
        <v>90</v>
      </c>
      <c r="EA45" s="31"/>
      <c r="EB45" s="32"/>
      <c r="EC45" s="35"/>
      <c r="ED45" s="32"/>
      <c r="EE45" s="37"/>
      <c r="EF45" s="335"/>
      <c r="EG45" s="2"/>
      <c r="EH45" s="1" t="s">
        <v>90</v>
      </c>
      <c r="EI45" s="31">
        <v>1</v>
      </c>
      <c r="EJ45" s="32">
        <v>500</v>
      </c>
      <c r="EK45" s="40"/>
      <c r="EL45" s="335">
        <f t="shared" si="42"/>
        <v>500</v>
      </c>
      <c r="EM45" s="2"/>
      <c r="EN45" s="1" t="s">
        <v>90</v>
      </c>
      <c r="EO45" s="31"/>
      <c r="EP45" s="32"/>
      <c r="EQ45" s="31"/>
      <c r="ER45" s="36"/>
      <c r="ES45" s="2"/>
      <c r="ET45" s="1" t="s">
        <v>90</v>
      </c>
      <c r="EU45" s="31">
        <v>14</v>
      </c>
      <c r="EV45" s="32">
        <v>56</v>
      </c>
      <c r="EW45" s="248">
        <v>20</v>
      </c>
      <c r="EX45" s="161">
        <v>30</v>
      </c>
      <c r="EY45" s="161"/>
      <c r="EZ45" s="33"/>
      <c r="FA45" s="34"/>
      <c r="FB45" s="33"/>
      <c r="FC45" s="34">
        <v>5</v>
      </c>
      <c r="FD45" s="37">
        <v>12</v>
      </c>
      <c r="FE45" s="335">
        <f t="shared" si="77"/>
        <v>123</v>
      </c>
      <c r="FF45" s="36"/>
      <c r="FG45" s="2"/>
      <c r="FH45" s="1" t="s">
        <v>90</v>
      </c>
      <c r="FI45" s="31"/>
      <c r="FJ45" s="32"/>
      <c r="FK45" s="32"/>
      <c r="FL45" s="33"/>
      <c r="FM45" s="34"/>
      <c r="FN45" s="33"/>
      <c r="FO45" s="34"/>
      <c r="FP45" s="37"/>
      <c r="FQ45" s="335"/>
      <c r="FR45" s="36"/>
      <c r="FS45" s="2"/>
      <c r="FT45" s="1" t="s">
        <v>90</v>
      </c>
      <c r="FU45" s="31"/>
      <c r="FV45" s="32"/>
      <c r="FW45" s="31"/>
      <c r="FX45" s="33"/>
      <c r="FY45" s="346"/>
      <c r="FZ45" s="31"/>
      <c r="GA45" s="9"/>
      <c r="GB45" s="1" t="s">
        <v>90</v>
      </c>
      <c r="GC45" s="31"/>
      <c r="GD45" s="32"/>
      <c r="GE45" s="31"/>
      <c r="GF45" s="33"/>
      <c r="GG45" s="335"/>
      <c r="GH45" s="9"/>
      <c r="GI45" s="1" t="s">
        <v>90</v>
      </c>
      <c r="GJ45" s="31"/>
      <c r="GK45" s="22"/>
      <c r="GL45" s="9"/>
      <c r="GM45" s="1" t="s">
        <v>90</v>
      </c>
      <c r="GN45" s="31"/>
      <c r="GO45" s="32"/>
      <c r="GP45" s="31"/>
      <c r="GQ45" s="335"/>
      <c r="GR45" s="9"/>
      <c r="GS45" s="1" t="s">
        <v>90</v>
      </c>
      <c r="GT45" s="31">
        <v>10</v>
      </c>
      <c r="GU45" s="32">
        <v>17</v>
      </c>
      <c r="GV45" s="31">
        <v>10</v>
      </c>
      <c r="GW45" s="31">
        <v>17</v>
      </c>
      <c r="GX45" s="9"/>
      <c r="GY45" s="1" t="s">
        <v>90</v>
      </c>
      <c r="GZ45" s="31"/>
      <c r="HA45" s="32"/>
      <c r="HB45" s="31"/>
      <c r="HC45" s="33"/>
      <c r="HD45" s="335"/>
      <c r="HE45" s="146"/>
      <c r="HF45" s="1" t="s">
        <v>90</v>
      </c>
      <c r="HG45" s="31"/>
      <c r="HH45" s="32"/>
      <c r="HI45" s="31"/>
      <c r="HJ45" s="33"/>
      <c r="HK45" s="335"/>
      <c r="HM45" s="1" t="s">
        <v>90</v>
      </c>
      <c r="HN45" s="31"/>
      <c r="HO45" s="32"/>
      <c r="HP45" s="31"/>
      <c r="HQ45" s="33"/>
      <c r="HR45" s="335"/>
      <c r="HT45" s="1" t="s">
        <v>90</v>
      </c>
      <c r="HU45" s="31"/>
      <c r="HV45" s="32"/>
      <c r="HW45" s="31"/>
      <c r="HX45" s="33"/>
      <c r="HY45" s="335"/>
      <c r="IA45" s="1" t="s">
        <v>90</v>
      </c>
      <c r="IB45" s="31"/>
      <c r="IC45" s="32"/>
      <c r="ID45" s="31"/>
      <c r="IE45" s="33"/>
      <c r="IF45" s="335"/>
      <c r="IH45" s="1" t="s">
        <v>90</v>
      </c>
      <c r="II45" s="31"/>
      <c r="IJ45" s="32"/>
      <c r="IK45" s="31"/>
      <c r="IL45" s="33"/>
      <c r="IM45" s="335"/>
      <c r="IO45" s="1" t="s">
        <v>90</v>
      </c>
      <c r="IP45" s="31"/>
      <c r="IQ45" s="32"/>
      <c r="IR45" s="31"/>
      <c r="IS45" s="33"/>
      <c r="IT45" s="335"/>
    </row>
    <row r="46" spans="1:254" s="11" customFormat="1" ht="15" customHeight="1">
      <c r="A46" s="1" t="s">
        <v>91</v>
      </c>
      <c r="B46" s="31"/>
      <c r="C46" s="38"/>
      <c r="D46" s="39"/>
      <c r="E46" s="38"/>
      <c r="F46" s="40"/>
      <c r="G46" s="41"/>
      <c r="H46" s="40"/>
      <c r="I46" s="39"/>
      <c r="J46" s="38"/>
      <c r="K46" s="43"/>
      <c r="L46" s="335"/>
      <c r="M46" s="42"/>
      <c r="N46" s="2"/>
      <c r="O46" s="1" t="s">
        <v>91</v>
      </c>
      <c r="P46" s="31"/>
      <c r="Q46" s="32"/>
      <c r="R46" s="33"/>
      <c r="S46" s="32"/>
      <c r="T46" s="34"/>
      <c r="U46" s="35"/>
      <c r="V46" s="32"/>
      <c r="W46" s="37"/>
      <c r="X46" s="335"/>
      <c r="Y46" s="36"/>
      <c r="Z46" s="1" t="s">
        <v>91</v>
      </c>
      <c r="AA46" s="31"/>
      <c r="AB46" s="34"/>
      <c r="AC46" s="33"/>
      <c r="AD46" s="36"/>
      <c r="AE46" s="32"/>
      <c r="AF46" s="35"/>
      <c r="AG46" s="34"/>
      <c r="AH46" s="35"/>
      <c r="AI46" s="339"/>
      <c r="AJ46" s="22"/>
      <c r="AK46" s="1" t="s">
        <v>91</v>
      </c>
      <c r="AL46" s="31"/>
      <c r="AM46" s="32"/>
      <c r="AN46" s="33"/>
      <c r="AO46" s="32"/>
      <c r="AP46" s="34"/>
      <c r="AQ46" s="35"/>
      <c r="AR46" s="335"/>
      <c r="AS46" s="9"/>
      <c r="AT46" s="1" t="s">
        <v>91</v>
      </c>
      <c r="AU46" s="31"/>
      <c r="AV46" s="32"/>
      <c r="AW46" s="33"/>
      <c r="AX46" s="32"/>
      <c r="AY46" s="34"/>
      <c r="AZ46" s="35"/>
      <c r="BA46" s="342"/>
      <c r="BB46" s="241"/>
      <c r="BC46" s="1" t="s">
        <v>91</v>
      </c>
      <c r="BD46" s="31"/>
      <c r="BE46" s="32"/>
      <c r="BF46" s="33"/>
      <c r="BG46" s="32"/>
      <c r="BH46" s="34"/>
      <c r="BI46" s="35"/>
      <c r="BJ46" s="342"/>
      <c r="BK46" s="2"/>
      <c r="BL46" s="6" t="s">
        <v>91</v>
      </c>
      <c r="BM46" s="31"/>
      <c r="BN46" s="32"/>
      <c r="BO46" s="33"/>
      <c r="BP46" s="32"/>
      <c r="BQ46" s="34"/>
      <c r="BR46" s="35"/>
      <c r="BS46" s="32"/>
      <c r="BT46" s="37"/>
      <c r="BU46" s="343"/>
      <c r="BV46" s="57"/>
      <c r="BW46" s="2"/>
      <c r="BX46" s="1" t="s">
        <v>91</v>
      </c>
      <c r="BY46" s="31"/>
      <c r="BZ46" s="38"/>
      <c r="CA46" s="43"/>
      <c r="CB46" s="22"/>
      <c r="CC46" s="38"/>
      <c r="CD46" s="43"/>
      <c r="CE46" s="22"/>
      <c r="CF46" s="2"/>
      <c r="CG46" s="1" t="s">
        <v>91</v>
      </c>
      <c r="CH46" s="31"/>
      <c r="CI46" s="32"/>
      <c r="CJ46" s="37"/>
      <c r="CK46" s="31"/>
      <c r="CL46" s="32"/>
      <c r="CM46" s="37"/>
      <c r="CN46" s="335"/>
      <c r="CO46" s="2"/>
      <c r="CP46" s="1" t="s">
        <v>91</v>
      </c>
      <c r="CQ46" s="31"/>
      <c r="CR46" s="32"/>
      <c r="CS46" s="37"/>
      <c r="CT46" s="31"/>
      <c r="CU46" s="32"/>
      <c r="CV46" s="37"/>
      <c r="CW46" s="335"/>
      <c r="CX46" s="2"/>
      <c r="CY46" s="1" t="s">
        <v>91</v>
      </c>
      <c r="CZ46" s="31"/>
      <c r="DA46" s="32"/>
      <c r="DB46" s="37"/>
      <c r="DC46" s="31"/>
      <c r="DD46" s="32"/>
      <c r="DE46" s="37"/>
      <c r="DF46" s="335"/>
      <c r="DG46" s="2"/>
      <c r="DH46" s="1" t="s">
        <v>91</v>
      </c>
      <c r="DI46" s="31"/>
      <c r="DJ46" s="32"/>
      <c r="DK46" s="37"/>
      <c r="DL46" s="31"/>
      <c r="DM46" s="32"/>
      <c r="DN46" s="37"/>
      <c r="DO46" s="335"/>
      <c r="DP46" s="2"/>
      <c r="DQ46" s="1" t="s">
        <v>91</v>
      </c>
      <c r="DR46" s="31"/>
      <c r="DS46" s="32"/>
      <c r="DT46" s="37"/>
      <c r="DU46" s="31"/>
      <c r="DV46" s="32"/>
      <c r="DW46" s="37"/>
      <c r="DX46" s="335"/>
      <c r="DY46" s="2"/>
      <c r="DZ46" s="1" t="s">
        <v>91</v>
      </c>
      <c r="EA46" s="31"/>
      <c r="EB46" s="32"/>
      <c r="EC46" s="35"/>
      <c r="ED46" s="32"/>
      <c r="EE46" s="37"/>
      <c r="EF46" s="335"/>
      <c r="EG46" s="2"/>
      <c r="EH46" s="1" t="s">
        <v>91</v>
      </c>
      <c r="EI46" s="31"/>
      <c r="EJ46" s="32"/>
      <c r="EK46" s="40"/>
      <c r="EL46" s="335"/>
      <c r="EM46" s="2"/>
      <c r="EN46" s="1" t="s">
        <v>91</v>
      </c>
      <c r="EO46" s="31"/>
      <c r="EP46" s="32"/>
      <c r="EQ46" s="31"/>
      <c r="ER46" s="36"/>
      <c r="ES46" s="2"/>
      <c r="ET46" s="1" t="s">
        <v>91</v>
      </c>
      <c r="EU46" s="31">
        <v>13</v>
      </c>
      <c r="EV46" s="32">
        <v>21</v>
      </c>
      <c r="EW46" s="248">
        <v>7</v>
      </c>
      <c r="EX46" s="161">
        <v>15</v>
      </c>
      <c r="EY46" s="161">
        <v>7</v>
      </c>
      <c r="EZ46" s="33">
        <v>9</v>
      </c>
      <c r="FA46" s="34"/>
      <c r="FB46" s="33"/>
      <c r="FC46" s="34">
        <v>3</v>
      </c>
      <c r="FD46" s="37">
        <v>6</v>
      </c>
      <c r="FE46" s="335">
        <f>SUM(EV46:FD46)</f>
        <v>68</v>
      </c>
      <c r="FF46" s="36">
        <v>24</v>
      </c>
      <c r="FG46" s="2"/>
      <c r="FH46" s="1" t="s">
        <v>91</v>
      </c>
      <c r="FI46" s="31"/>
      <c r="FJ46" s="32"/>
      <c r="FK46" s="32"/>
      <c r="FL46" s="33"/>
      <c r="FM46" s="34"/>
      <c r="FN46" s="33"/>
      <c r="FO46" s="34"/>
      <c r="FP46" s="37"/>
      <c r="FQ46" s="335"/>
      <c r="FR46" s="36"/>
      <c r="FS46" s="2"/>
      <c r="FT46" s="1" t="s">
        <v>91</v>
      </c>
      <c r="FU46" s="31"/>
      <c r="FV46" s="32"/>
      <c r="FW46" s="31"/>
      <c r="FX46" s="33"/>
      <c r="FY46" s="346"/>
      <c r="FZ46" s="31"/>
      <c r="GA46" s="9"/>
      <c r="GB46" s="1" t="s">
        <v>91</v>
      </c>
      <c r="GC46" s="31"/>
      <c r="GD46" s="32"/>
      <c r="GE46" s="31"/>
      <c r="GF46" s="33"/>
      <c r="GG46" s="335"/>
      <c r="GH46" s="9"/>
      <c r="GI46" s="1" t="s">
        <v>91</v>
      </c>
      <c r="GJ46" s="31"/>
      <c r="GK46" s="22"/>
      <c r="GL46" s="9"/>
      <c r="GM46" s="1" t="s">
        <v>91</v>
      </c>
      <c r="GN46" s="31"/>
      <c r="GO46" s="32"/>
      <c r="GP46" s="31"/>
      <c r="GQ46" s="335"/>
      <c r="GR46" s="9"/>
      <c r="GS46" s="1" t="s">
        <v>91</v>
      </c>
      <c r="GT46" s="31"/>
      <c r="GU46" s="32"/>
      <c r="GV46" s="31"/>
      <c r="GW46" s="31"/>
      <c r="GX46" s="9"/>
      <c r="GY46" s="1" t="s">
        <v>91</v>
      </c>
      <c r="GZ46" s="31"/>
      <c r="HA46" s="32"/>
      <c r="HB46" s="31"/>
      <c r="HC46" s="33"/>
      <c r="HD46" s="335"/>
      <c r="HE46" s="146"/>
      <c r="HF46" s="1" t="s">
        <v>91</v>
      </c>
      <c r="HG46" s="31"/>
      <c r="HH46" s="32"/>
      <c r="HI46" s="31"/>
      <c r="HJ46" s="33"/>
      <c r="HK46" s="335"/>
      <c r="HM46" s="1" t="s">
        <v>91</v>
      </c>
      <c r="HN46" s="31"/>
      <c r="HO46" s="32"/>
      <c r="HP46" s="31"/>
      <c r="HQ46" s="33"/>
      <c r="HR46" s="335"/>
      <c r="HT46" s="1" t="s">
        <v>91</v>
      </c>
      <c r="HU46" s="31"/>
      <c r="HV46" s="32"/>
      <c r="HW46" s="31"/>
      <c r="HX46" s="33"/>
      <c r="HY46" s="335"/>
      <c r="IA46" s="1" t="s">
        <v>91</v>
      </c>
      <c r="IB46" s="31"/>
      <c r="IC46" s="32"/>
      <c r="ID46" s="31"/>
      <c r="IE46" s="33"/>
      <c r="IF46" s="335"/>
      <c r="IH46" s="1" t="s">
        <v>91</v>
      </c>
      <c r="II46" s="31"/>
      <c r="IJ46" s="32"/>
      <c r="IK46" s="31"/>
      <c r="IL46" s="33"/>
      <c r="IM46" s="335"/>
      <c r="IO46" s="1" t="s">
        <v>91</v>
      </c>
      <c r="IP46" s="31"/>
      <c r="IQ46" s="32"/>
      <c r="IR46" s="31"/>
      <c r="IS46" s="33"/>
      <c r="IT46" s="335"/>
    </row>
    <row r="47" spans="1:254" ht="15" customHeight="1">
      <c r="A47" s="8" t="s">
        <v>92</v>
      </c>
      <c r="B47" s="306">
        <f t="shared" ref="B47:M47" si="100">SUM(B48:B49)</f>
        <v>765</v>
      </c>
      <c r="C47" s="307">
        <f t="shared" si="100"/>
        <v>7418</v>
      </c>
      <c r="D47" s="308">
        <f t="shared" si="100"/>
        <v>184</v>
      </c>
      <c r="E47" s="307"/>
      <c r="F47" s="309">
        <f t="shared" si="100"/>
        <v>822</v>
      </c>
      <c r="G47" s="310"/>
      <c r="H47" s="309">
        <f t="shared" si="100"/>
        <v>16</v>
      </c>
      <c r="I47" s="308">
        <f t="shared" si="100"/>
        <v>370</v>
      </c>
      <c r="J47" s="307">
        <f t="shared" si="100"/>
        <v>2423</v>
      </c>
      <c r="K47" s="311">
        <f t="shared" si="100"/>
        <v>2651</v>
      </c>
      <c r="L47" s="306">
        <f t="shared" si="100"/>
        <v>13884</v>
      </c>
      <c r="M47" s="312">
        <f t="shared" si="100"/>
        <v>6762</v>
      </c>
      <c r="N47" s="293"/>
      <c r="O47" s="313" t="s">
        <v>92</v>
      </c>
      <c r="P47" s="306">
        <f t="shared" ref="P47:Y47" si="101">SUM(P48:P49)</f>
        <v>764</v>
      </c>
      <c r="Q47" s="307">
        <f t="shared" si="101"/>
        <v>7418</v>
      </c>
      <c r="R47" s="308">
        <f t="shared" si="101"/>
        <v>184</v>
      </c>
      <c r="S47" s="307"/>
      <c r="T47" s="309">
        <f t="shared" si="101"/>
        <v>822</v>
      </c>
      <c r="U47" s="310"/>
      <c r="V47" s="309">
        <f t="shared" si="101"/>
        <v>2423</v>
      </c>
      <c r="W47" s="311">
        <f t="shared" si="101"/>
        <v>2651</v>
      </c>
      <c r="X47" s="306">
        <f t="shared" si="101"/>
        <v>13498</v>
      </c>
      <c r="Y47" s="312">
        <f t="shared" si="101"/>
        <v>6762</v>
      </c>
      <c r="Z47" s="313" t="s">
        <v>92</v>
      </c>
      <c r="AA47" s="306"/>
      <c r="AB47" s="309"/>
      <c r="AC47" s="308"/>
      <c r="AD47" s="312"/>
      <c r="AE47" s="307"/>
      <c r="AF47" s="310"/>
      <c r="AG47" s="309"/>
      <c r="AH47" s="310"/>
      <c r="AI47" s="306"/>
      <c r="AJ47" s="306"/>
      <c r="AK47" s="313" t="s">
        <v>92</v>
      </c>
      <c r="AL47" s="306">
        <f t="shared" ref="AL47:AR47" si="102">SUM(AL48:AL49)</f>
        <v>3</v>
      </c>
      <c r="AM47" s="307">
        <f t="shared" si="102"/>
        <v>15</v>
      </c>
      <c r="AN47" s="308">
        <f t="shared" si="102"/>
        <v>15</v>
      </c>
      <c r="AO47" s="307">
        <f t="shared" si="102"/>
        <v>70</v>
      </c>
      <c r="AP47" s="309">
        <f t="shared" si="102"/>
        <v>1</v>
      </c>
      <c r="AQ47" s="310">
        <f t="shared" si="102"/>
        <v>300</v>
      </c>
      <c r="AR47" s="306">
        <f t="shared" si="102"/>
        <v>386</v>
      </c>
      <c r="AT47" s="313" t="s">
        <v>92</v>
      </c>
      <c r="AU47" s="306"/>
      <c r="AV47" s="307"/>
      <c r="AW47" s="308"/>
      <c r="AX47" s="307"/>
      <c r="AY47" s="309"/>
      <c r="AZ47" s="310"/>
      <c r="BA47" s="312"/>
      <c r="BB47" s="2"/>
      <c r="BC47" s="313" t="s">
        <v>92</v>
      </c>
      <c r="BD47" s="306"/>
      <c r="BE47" s="307"/>
      <c r="BF47" s="308"/>
      <c r="BG47" s="307"/>
      <c r="BH47" s="309"/>
      <c r="BI47" s="310"/>
      <c r="BJ47" s="312"/>
      <c r="BK47" s="2"/>
      <c r="BL47" s="313" t="s">
        <v>92</v>
      </c>
      <c r="BM47" s="306"/>
      <c r="BN47" s="307"/>
      <c r="BO47" s="308"/>
      <c r="BP47" s="307"/>
      <c r="BQ47" s="309"/>
      <c r="BR47" s="310"/>
      <c r="BS47" s="307"/>
      <c r="BT47" s="311"/>
      <c r="BU47" s="306"/>
      <c r="BV47" s="325"/>
      <c r="BW47" s="2"/>
      <c r="BX47" s="313" t="s">
        <v>92</v>
      </c>
      <c r="BY47" s="306">
        <f t="shared" ref="BY47:CE47" si="103">SUM(BY48:BY49)</f>
        <v>13</v>
      </c>
      <c r="BZ47" s="307">
        <f t="shared" si="103"/>
        <v>133</v>
      </c>
      <c r="CA47" s="311">
        <f t="shared" si="103"/>
        <v>383</v>
      </c>
      <c r="CB47" s="306">
        <f t="shared" si="103"/>
        <v>57</v>
      </c>
      <c r="CC47" s="307">
        <f t="shared" si="103"/>
        <v>86</v>
      </c>
      <c r="CD47" s="311">
        <f t="shared" si="103"/>
        <v>27</v>
      </c>
      <c r="CE47" s="306">
        <f t="shared" si="103"/>
        <v>686</v>
      </c>
      <c r="CF47" s="2"/>
      <c r="CG47" s="313" t="s">
        <v>92</v>
      </c>
      <c r="CH47" s="306">
        <f t="shared" ref="CH47:CN47" si="104">SUM(CH48:CH49)</f>
        <v>2</v>
      </c>
      <c r="CI47" s="307"/>
      <c r="CJ47" s="311">
        <f t="shared" si="104"/>
        <v>19</v>
      </c>
      <c r="CK47" s="306"/>
      <c r="CL47" s="307">
        <f t="shared" si="104"/>
        <v>2</v>
      </c>
      <c r="CM47" s="311">
        <f t="shared" si="104"/>
        <v>2</v>
      </c>
      <c r="CN47" s="306">
        <f t="shared" si="104"/>
        <v>23</v>
      </c>
      <c r="CO47" s="2"/>
      <c r="CP47" s="313" t="s">
        <v>92</v>
      </c>
      <c r="CQ47" s="306"/>
      <c r="CR47" s="307"/>
      <c r="CS47" s="311"/>
      <c r="CT47" s="306"/>
      <c r="CU47" s="307"/>
      <c r="CV47" s="311"/>
      <c r="CW47" s="306"/>
      <c r="CX47" s="2"/>
      <c r="CY47" s="313" t="s">
        <v>92</v>
      </c>
      <c r="CZ47" s="306">
        <f t="shared" ref="CZ47:DF47" si="105">SUM(CZ48:CZ49)</f>
        <v>2</v>
      </c>
      <c r="DA47" s="307"/>
      <c r="DB47" s="311"/>
      <c r="DC47" s="306"/>
      <c r="DD47" s="307">
        <f t="shared" si="105"/>
        <v>2</v>
      </c>
      <c r="DE47" s="311">
        <f t="shared" si="105"/>
        <v>2</v>
      </c>
      <c r="DF47" s="306">
        <f t="shared" si="105"/>
        <v>4</v>
      </c>
      <c r="DG47" s="2"/>
      <c r="DH47" s="313" t="s">
        <v>92</v>
      </c>
      <c r="DI47" s="306">
        <f t="shared" ref="DI47:DO47" si="106">SUM(DI48:DI49)</f>
        <v>2</v>
      </c>
      <c r="DJ47" s="307"/>
      <c r="DK47" s="311"/>
      <c r="DL47" s="306"/>
      <c r="DM47" s="307">
        <f t="shared" si="106"/>
        <v>1</v>
      </c>
      <c r="DN47" s="311">
        <f t="shared" si="106"/>
        <v>1</v>
      </c>
      <c r="DO47" s="306">
        <f t="shared" si="106"/>
        <v>2</v>
      </c>
      <c r="DP47" s="2"/>
      <c r="DQ47" s="313" t="s">
        <v>92</v>
      </c>
      <c r="DR47" s="306">
        <f t="shared" ref="DR47:DX47" si="107">SUM(DR48:DR49)</f>
        <v>13</v>
      </c>
      <c r="DS47" s="307">
        <f t="shared" si="107"/>
        <v>133</v>
      </c>
      <c r="DT47" s="311">
        <f t="shared" si="107"/>
        <v>364</v>
      </c>
      <c r="DU47" s="306">
        <f t="shared" si="107"/>
        <v>57</v>
      </c>
      <c r="DV47" s="307">
        <f t="shared" si="107"/>
        <v>81</v>
      </c>
      <c r="DW47" s="311">
        <f t="shared" si="107"/>
        <v>22</v>
      </c>
      <c r="DX47" s="306">
        <f t="shared" si="107"/>
        <v>657</v>
      </c>
      <c r="DY47" s="2"/>
      <c r="DZ47" s="313" t="s">
        <v>92</v>
      </c>
      <c r="EA47" s="306">
        <f t="shared" ref="EA47:EF47" si="108">SUM(EA48:EA49)</f>
        <v>1</v>
      </c>
      <c r="EB47" s="307">
        <f t="shared" si="108"/>
        <v>5</v>
      </c>
      <c r="EC47" s="310">
        <f t="shared" si="108"/>
        <v>1</v>
      </c>
      <c r="ED47" s="307">
        <f t="shared" si="108"/>
        <v>13</v>
      </c>
      <c r="EE47" s="311">
        <f t="shared" si="108"/>
        <v>12</v>
      </c>
      <c r="EF47" s="306">
        <f t="shared" si="108"/>
        <v>31</v>
      </c>
      <c r="EG47" s="2"/>
      <c r="EH47" s="313" t="s">
        <v>92</v>
      </c>
      <c r="EI47" s="306">
        <f>SUM(EI48:EI49)</f>
        <v>12</v>
      </c>
      <c r="EJ47" s="307">
        <f>SUM(EJ48:EJ49)</f>
        <v>29978</v>
      </c>
      <c r="EK47" s="309">
        <f>SUM(EK48:EK49)</f>
        <v>4950</v>
      </c>
      <c r="EL47" s="306">
        <f>SUM(EL48:EL49)</f>
        <v>34928</v>
      </c>
      <c r="EM47" s="2"/>
      <c r="EN47" s="313" t="s">
        <v>92</v>
      </c>
      <c r="EO47" s="306"/>
      <c r="EP47" s="307"/>
      <c r="EQ47" s="306"/>
      <c r="ER47" s="312"/>
      <c r="ES47" s="2"/>
      <c r="ET47" s="313" t="s">
        <v>92</v>
      </c>
      <c r="EU47" s="306">
        <f t="shared" ref="EU47:FF47" si="109">SUM(EU48:EU49)</f>
        <v>192</v>
      </c>
      <c r="EV47" s="307">
        <f t="shared" si="109"/>
        <v>564</v>
      </c>
      <c r="EW47" s="316">
        <f t="shared" si="109"/>
        <v>115</v>
      </c>
      <c r="EX47" s="317">
        <f t="shared" si="109"/>
        <v>312</v>
      </c>
      <c r="EY47" s="317">
        <f t="shared" si="109"/>
        <v>71</v>
      </c>
      <c r="EZ47" s="308">
        <f t="shared" si="109"/>
        <v>48</v>
      </c>
      <c r="FA47" s="309">
        <f t="shared" si="109"/>
        <v>22</v>
      </c>
      <c r="FB47" s="308">
        <f t="shared" si="109"/>
        <v>30</v>
      </c>
      <c r="FC47" s="309">
        <f t="shared" si="109"/>
        <v>110</v>
      </c>
      <c r="FD47" s="311">
        <f t="shared" si="109"/>
        <v>93</v>
      </c>
      <c r="FE47" s="306">
        <f t="shared" si="109"/>
        <v>1365</v>
      </c>
      <c r="FF47" s="312">
        <f t="shared" si="109"/>
        <v>490</v>
      </c>
      <c r="FG47" s="2"/>
      <c r="FH47" s="313" t="s">
        <v>92</v>
      </c>
      <c r="FI47" s="306"/>
      <c r="FJ47" s="307"/>
      <c r="FK47" s="307"/>
      <c r="FL47" s="308"/>
      <c r="FM47" s="309"/>
      <c r="FN47" s="308"/>
      <c r="FO47" s="309"/>
      <c r="FP47" s="311"/>
      <c r="FQ47" s="306"/>
      <c r="FR47" s="312"/>
      <c r="FS47" s="2"/>
      <c r="FT47" s="313" t="s">
        <v>92</v>
      </c>
      <c r="FU47" s="306">
        <f t="shared" ref="FU47:FZ47" si="110">SUM(FU48:FU49)</f>
        <v>9</v>
      </c>
      <c r="FV47" s="307">
        <f t="shared" si="110"/>
        <v>24</v>
      </c>
      <c r="FW47" s="306">
        <f t="shared" si="110"/>
        <v>23</v>
      </c>
      <c r="FX47" s="308">
        <f t="shared" si="110"/>
        <v>5</v>
      </c>
      <c r="FY47" s="309">
        <f t="shared" si="110"/>
        <v>52</v>
      </c>
      <c r="FZ47" s="306">
        <f t="shared" si="110"/>
        <v>5</v>
      </c>
      <c r="GB47" s="313" t="s">
        <v>92</v>
      </c>
      <c r="GC47" s="306"/>
      <c r="GD47" s="307"/>
      <c r="GE47" s="306"/>
      <c r="GF47" s="308"/>
      <c r="GG47" s="306"/>
      <c r="GI47" s="313" t="s">
        <v>92</v>
      </c>
      <c r="GJ47" s="306"/>
      <c r="GK47" s="306"/>
      <c r="GM47" s="313" t="s">
        <v>92</v>
      </c>
      <c r="GN47" s="306"/>
      <c r="GO47" s="307"/>
      <c r="GP47" s="306"/>
      <c r="GQ47" s="306"/>
      <c r="GS47" s="313" t="s">
        <v>92</v>
      </c>
      <c r="GT47" s="306">
        <f>SUM(GT48:GT49)</f>
        <v>53</v>
      </c>
      <c r="GU47" s="307">
        <f>SUM(GU48:GU49)</f>
        <v>630</v>
      </c>
      <c r="GV47" s="306">
        <f>SUM(GV48:GV49)</f>
        <v>48</v>
      </c>
      <c r="GW47" s="306">
        <f>SUM(GW48:GW49)</f>
        <v>527</v>
      </c>
      <c r="GY47" s="313" t="s">
        <v>92</v>
      </c>
      <c r="GZ47" s="306">
        <f>SUM(GZ48:GZ49)</f>
        <v>0</v>
      </c>
      <c r="HA47" s="307">
        <f>SUM(HA48:HA49)</f>
        <v>0</v>
      </c>
      <c r="HB47" s="306">
        <f>SUM(HB48:HB49)</f>
        <v>0</v>
      </c>
      <c r="HC47" s="308">
        <f>SUM(HC48:HC49)</f>
        <v>0</v>
      </c>
      <c r="HD47" s="306">
        <f>SUM(HD48:HD49)</f>
        <v>0</v>
      </c>
      <c r="HE47" s="146"/>
      <c r="HF47" s="313" t="s">
        <v>92</v>
      </c>
      <c r="HG47" s="306">
        <f>SUM(HG48:HG49)</f>
        <v>3</v>
      </c>
      <c r="HH47" s="307">
        <f>SUM(HH48:HH49)</f>
        <v>20</v>
      </c>
      <c r="HI47" s="306">
        <f>SUM(HI48:HI49)</f>
        <v>8</v>
      </c>
      <c r="HJ47" s="308"/>
      <c r="HK47" s="306">
        <f>SUM(HK48:HK49)</f>
        <v>28</v>
      </c>
      <c r="HM47" s="313" t="s">
        <v>92</v>
      </c>
      <c r="HN47" s="306"/>
      <c r="HO47" s="307"/>
      <c r="HP47" s="306"/>
      <c r="HQ47" s="308"/>
      <c r="HR47" s="306"/>
      <c r="HT47" s="313" t="s">
        <v>92</v>
      </c>
      <c r="HU47" s="306"/>
      <c r="HV47" s="307"/>
      <c r="HW47" s="306"/>
      <c r="HX47" s="308"/>
      <c r="HY47" s="306"/>
      <c r="IA47" s="313" t="s">
        <v>92</v>
      </c>
      <c r="IB47" s="306"/>
      <c r="IC47" s="307"/>
      <c r="ID47" s="306"/>
      <c r="IE47" s="308"/>
      <c r="IF47" s="306"/>
      <c r="IH47" s="313" t="s">
        <v>92</v>
      </c>
      <c r="II47" s="306"/>
      <c r="IJ47" s="307"/>
      <c r="IK47" s="306"/>
      <c r="IL47" s="308"/>
      <c r="IM47" s="306"/>
      <c r="IO47" s="313" t="s">
        <v>92</v>
      </c>
      <c r="IP47" s="306">
        <f>SUM(IP48:IP49)</f>
        <v>4</v>
      </c>
      <c r="IQ47" s="307">
        <f>SUM(IQ48:IQ49)</f>
        <v>32</v>
      </c>
      <c r="IR47" s="306">
        <f>SUM(IR48:IR49)</f>
        <v>7</v>
      </c>
      <c r="IS47" s="308"/>
      <c r="IT47" s="306">
        <f>SUM(IT48:IT49)</f>
        <v>39</v>
      </c>
    </row>
    <row r="48" spans="1:254" s="11" customFormat="1" ht="15" customHeight="1">
      <c r="A48" s="1" t="s">
        <v>189</v>
      </c>
      <c r="B48" s="15">
        <v>685</v>
      </c>
      <c r="C48" s="38">
        <v>5466</v>
      </c>
      <c r="D48" s="39">
        <v>172</v>
      </c>
      <c r="E48" s="38"/>
      <c r="F48" s="40">
        <v>649</v>
      </c>
      <c r="G48" s="41"/>
      <c r="H48" s="40">
        <v>16</v>
      </c>
      <c r="I48" s="39">
        <v>370</v>
      </c>
      <c r="J48" s="38">
        <v>1758</v>
      </c>
      <c r="K48" s="43">
        <v>2000</v>
      </c>
      <c r="L48" s="335">
        <f>SUM(C48:K48)</f>
        <v>10431</v>
      </c>
      <c r="M48" s="42">
        <v>4993</v>
      </c>
      <c r="N48" s="2"/>
      <c r="O48" s="1" t="s">
        <v>189</v>
      </c>
      <c r="P48" s="31">
        <v>684</v>
      </c>
      <c r="Q48" s="32">
        <v>5466</v>
      </c>
      <c r="R48" s="33">
        <v>172</v>
      </c>
      <c r="S48" s="32"/>
      <c r="T48" s="34">
        <v>649</v>
      </c>
      <c r="U48" s="35"/>
      <c r="V48" s="32">
        <v>1758</v>
      </c>
      <c r="W48" s="37">
        <v>2000</v>
      </c>
      <c r="X48" s="335">
        <f>SUM(Q48:W48)</f>
        <v>10045</v>
      </c>
      <c r="Y48" s="36">
        <v>4993</v>
      </c>
      <c r="Z48" s="1" t="s">
        <v>189</v>
      </c>
      <c r="AA48" s="31"/>
      <c r="AB48" s="34"/>
      <c r="AC48" s="33"/>
      <c r="AD48" s="36"/>
      <c r="AE48" s="32"/>
      <c r="AF48" s="35"/>
      <c r="AG48" s="34"/>
      <c r="AH48" s="35"/>
      <c r="AI48" s="339"/>
      <c r="AJ48" s="22"/>
      <c r="AK48" s="1" t="s">
        <v>189</v>
      </c>
      <c r="AL48" s="31">
        <v>3</v>
      </c>
      <c r="AM48" s="32">
        <v>15</v>
      </c>
      <c r="AN48" s="33">
        <v>15</v>
      </c>
      <c r="AO48" s="32">
        <v>70</v>
      </c>
      <c r="AP48" s="34">
        <v>1</v>
      </c>
      <c r="AQ48" s="35">
        <v>300</v>
      </c>
      <c r="AR48" s="335">
        <f>SUM(AM48,AO48:AQ48)</f>
        <v>386</v>
      </c>
      <c r="AS48" s="9"/>
      <c r="AT48" s="1" t="s">
        <v>189</v>
      </c>
      <c r="AU48" s="31"/>
      <c r="AV48" s="32"/>
      <c r="AW48" s="33"/>
      <c r="AX48" s="32"/>
      <c r="AY48" s="34"/>
      <c r="AZ48" s="35"/>
      <c r="BA48" s="342"/>
      <c r="BB48" s="241"/>
      <c r="BC48" s="1" t="s">
        <v>189</v>
      </c>
      <c r="BD48" s="31"/>
      <c r="BE48" s="32"/>
      <c r="BF48" s="33"/>
      <c r="BG48" s="32"/>
      <c r="BH48" s="34"/>
      <c r="BI48" s="35"/>
      <c r="BJ48" s="342"/>
      <c r="BK48" s="2"/>
      <c r="BL48" s="6" t="s">
        <v>189</v>
      </c>
      <c r="BM48" s="31"/>
      <c r="BN48" s="32"/>
      <c r="BO48" s="33"/>
      <c r="BP48" s="32"/>
      <c r="BQ48" s="34"/>
      <c r="BR48" s="35"/>
      <c r="BS48" s="32"/>
      <c r="BT48" s="37"/>
      <c r="BU48" s="335"/>
      <c r="BV48" s="30"/>
      <c r="BW48" s="2"/>
      <c r="BX48" s="1" t="s">
        <v>189</v>
      </c>
      <c r="BY48" s="15">
        <v>9</v>
      </c>
      <c r="BZ48" s="38">
        <v>122</v>
      </c>
      <c r="CA48" s="43">
        <v>346</v>
      </c>
      <c r="CB48" s="22">
        <v>57</v>
      </c>
      <c r="CC48" s="38">
        <v>74</v>
      </c>
      <c r="CD48" s="43">
        <v>24</v>
      </c>
      <c r="CE48" s="22">
        <f>SUM(BZ48:CD48)</f>
        <v>623</v>
      </c>
      <c r="CF48" s="2"/>
      <c r="CG48" s="1" t="s">
        <v>189</v>
      </c>
      <c r="CH48" s="31">
        <v>2</v>
      </c>
      <c r="CI48" s="32"/>
      <c r="CJ48" s="37">
        <v>19</v>
      </c>
      <c r="CK48" s="31"/>
      <c r="CL48" s="32">
        <v>2</v>
      </c>
      <c r="CM48" s="37">
        <v>2</v>
      </c>
      <c r="CN48" s="335">
        <f t="shared" si="98"/>
        <v>23</v>
      </c>
      <c r="CO48" s="2"/>
      <c r="CP48" s="1" t="s">
        <v>189</v>
      </c>
      <c r="CQ48" s="31"/>
      <c r="CR48" s="32"/>
      <c r="CS48" s="37"/>
      <c r="CT48" s="31"/>
      <c r="CU48" s="32"/>
      <c r="CV48" s="37"/>
      <c r="CW48" s="335"/>
      <c r="CX48" s="2"/>
      <c r="CY48" s="1" t="s">
        <v>189</v>
      </c>
      <c r="CZ48" s="31">
        <v>2</v>
      </c>
      <c r="DA48" s="32"/>
      <c r="DB48" s="37"/>
      <c r="DC48" s="31"/>
      <c r="DD48" s="32">
        <v>2</v>
      </c>
      <c r="DE48" s="37">
        <v>2</v>
      </c>
      <c r="DF48" s="335">
        <f t="shared" si="99"/>
        <v>4</v>
      </c>
      <c r="DG48" s="2"/>
      <c r="DH48" s="1" t="s">
        <v>189</v>
      </c>
      <c r="DI48" s="31">
        <v>2</v>
      </c>
      <c r="DJ48" s="32"/>
      <c r="DK48" s="37"/>
      <c r="DL48" s="31"/>
      <c r="DM48" s="32">
        <v>1</v>
      </c>
      <c r="DN48" s="37">
        <v>1</v>
      </c>
      <c r="DO48" s="335">
        <f t="shared" si="40"/>
        <v>2</v>
      </c>
      <c r="DP48" s="2"/>
      <c r="DQ48" s="1" t="s">
        <v>189</v>
      </c>
      <c r="DR48" s="31">
        <v>9</v>
      </c>
      <c r="DS48" s="32">
        <v>122</v>
      </c>
      <c r="DT48" s="37">
        <v>327</v>
      </c>
      <c r="DU48" s="31">
        <v>57</v>
      </c>
      <c r="DV48" s="32">
        <v>69</v>
      </c>
      <c r="DW48" s="37">
        <v>19</v>
      </c>
      <c r="DX48" s="335">
        <f>SUM(DS48:DW48)</f>
        <v>594</v>
      </c>
      <c r="DY48" s="2"/>
      <c r="DZ48" s="1" t="s">
        <v>189</v>
      </c>
      <c r="EA48" s="31">
        <v>1</v>
      </c>
      <c r="EB48" s="32">
        <v>5</v>
      </c>
      <c r="EC48" s="35">
        <v>1</v>
      </c>
      <c r="ED48" s="32">
        <v>13</v>
      </c>
      <c r="EE48" s="37">
        <v>12</v>
      </c>
      <c r="EF48" s="335">
        <f>SUM(EB48:EE48)</f>
        <v>31</v>
      </c>
      <c r="EG48" s="2"/>
      <c r="EH48" s="1" t="s">
        <v>189</v>
      </c>
      <c r="EI48" s="31">
        <v>6</v>
      </c>
      <c r="EJ48" s="32">
        <v>29908</v>
      </c>
      <c r="EK48" s="40">
        <v>4950</v>
      </c>
      <c r="EL48" s="335">
        <f t="shared" si="42"/>
        <v>34858</v>
      </c>
      <c r="EM48" s="2"/>
      <c r="EN48" s="1" t="s">
        <v>189</v>
      </c>
      <c r="EO48" s="31"/>
      <c r="EP48" s="32"/>
      <c r="EQ48" s="31"/>
      <c r="ER48" s="36"/>
      <c r="ES48" s="2"/>
      <c r="ET48" s="1" t="s">
        <v>189</v>
      </c>
      <c r="EU48" s="31">
        <v>106</v>
      </c>
      <c r="EV48" s="32">
        <v>282</v>
      </c>
      <c r="EW48" s="248">
        <v>94</v>
      </c>
      <c r="EX48" s="161">
        <v>158</v>
      </c>
      <c r="EY48" s="161">
        <v>42</v>
      </c>
      <c r="EZ48" s="33">
        <v>31</v>
      </c>
      <c r="FA48" s="34">
        <v>18</v>
      </c>
      <c r="FB48" s="33">
        <v>30</v>
      </c>
      <c r="FC48" s="34">
        <v>64</v>
      </c>
      <c r="FD48" s="37">
        <v>61</v>
      </c>
      <c r="FE48" s="335">
        <f t="shared" si="77"/>
        <v>780</v>
      </c>
      <c r="FF48" s="36">
        <v>347</v>
      </c>
      <c r="FG48" s="2"/>
      <c r="FH48" s="1" t="s">
        <v>189</v>
      </c>
      <c r="FI48" s="31"/>
      <c r="FJ48" s="32"/>
      <c r="FK48" s="32"/>
      <c r="FL48" s="33"/>
      <c r="FM48" s="34"/>
      <c r="FN48" s="33"/>
      <c r="FO48" s="34"/>
      <c r="FP48" s="37"/>
      <c r="FQ48" s="335"/>
      <c r="FR48" s="36"/>
      <c r="FS48" s="2"/>
      <c r="FT48" s="1" t="s">
        <v>189</v>
      </c>
      <c r="FU48" s="31">
        <v>9</v>
      </c>
      <c r="FV48" s="32">
        <v>24</v>
      </c>
      <c r="FW48" s="31">
        <v>23</v>
      </c>
      <c r="FX48" s="33">
        <v>5</v>
      </c>
      <c r="FY48" s="346">
        <f t="shared" si="83"/>
        <v>52</v>
      </c>
      <c r="FZ48" s="31">
        <v>5</v>
      </c>
      <c r="GA48" s="9"/>
      <c r="GB48" s="1" t="s">
        <v>189</v>
      </c>
      <c r="GC48" s="31"/>
      <c r="GD48" s="32"/>
      <c r="GE48" s="31"/>
      <c r="GF48" s="33"/>
      <c r="GG48" s="335"/>
      <c r="GH48" s="9"/>
      <c r="GI48" s="1" t="s">
        <v>189</v>
      </c>
      <c r="GJ48" s="31"/>
      <c r="GK48" s="22"/>
      <c r="GL48" s="9"/>
      <c r="GM48" s="1" t="s">
        <v>189</v>
      </c>
      <c r="GN48" s="31"/>
      <c r="GO48" s="32"/>
      <c r="GP48" s="31"/>
      <c r="GQ48" s="335"/>
      <c r="GR48" s="9"/>
      <c r="GS48" s="1" t="s">
        <v>189</v>
      </c>
      <c r="GT48" s="31">
        <v>53</v>
      </c>
      <c r="GU48" s="32">
        <v>630</v>
      </c>
      <c r="GV48" s="31">
        <v>48</v>
      </c>
      <c r="GW48" s="31">
        <v>527</v>
      </c>
      <c r="GX48" s="9"/>
      <c r="GY48" s="1" t="s">
        <v>189</v>
      </c>
      <c r="GZ48" s="31"/>
      <c r="HA48" s="32"/>
      <c r="HB48" s="31"/>
      <c r="HC48" s="33"/>
      <c r="HD48" s="335"/>
      <c r="HE48" s="146"/>
      <c r="HF48" s="1" t="s">
        <v>189</v>
      </c>
      <c r="HG48" s="31">
        <v>3</v>
      </c>
      <c r="HH48" s="32">
        <v>20</v>
      </c>
      <c r="HI48" s="31">
        <v>8</v>
      </c>
      <c r="HJ48" s="33"/>
      <c r="HK48" s="335">
        <f>SUM(HH48:HJ48)</f>
        <v>28</v>
      </c>
      <c r="HM48" s="1" t="s">
        <v>189</v>
      </c>
      <c r="HN48" s="31"/>
      <c r="HO48" s="32"/>
      <c r="HP48" s="31"/>
      <c r="HQ48" s="33"/>
      <c r="HR48" s="335"/>
      <c r="HT48" s="1" t="s">
        <v>189</v>
      </c>
      <c r="HU48" s="31"/>
      <c r="HV48" s="32"/>
      <c r="HW48" s="31"/>
      <c r="HX48" s="33"/>
      <c r="HY48" s="335"/>
      <c r="IA48" s="1" t="s">
        <v>189</v>
      </c>
      <c r="IB48" s="31"/>
      <c r="IC48" s="32"/>
      <c r="ID48" s="31"/>
      <c r="IE48" s="33"/>
      <c r="IF48" s="335"/>
      <c r="IH48" s="1" t="s">
        <v>189</v>
      </c>
      <c r="II48" s="31"/>
      <c r="IJ48" s="32"/>
      <c r="IK48" s="31"/>
      <c r="IL48" s="33"/>
      <c r="IM48" s="335"/>
      <c r="IO48" s="1" t="s">
        <v>189</v>
      </c>
      <c r="IP48" s="31">
        <v>2</v>
      </c>
      <c r="IQ48" s="32">
        <v>10</v>
      </c>
      <c r="IR48" s="31">
        <v>1</v>
      </c>
      <c r="IS48" s="33"/>
      <c r="IT48" s="335">
        <f>SUM(IQ48:IS48)</f>
        <v>11</v>
      </c>
    </row>
    <row r="49" spans="1:254" s="11" customFormat="1" ht="15" customHeight="1">
      <c r="A49" s="1" t="s">
        <v>93</v>
      </c>
      <c r="B49" s="44">
        <v>80</v>
      </c>
      <c r="C49" s="38">
        <v>1952</v>
      </c>
      <c r="D49" s="39">
        <v>12</v>
      </c>
      <c r="E49" s="357"/>
      <c r="F49" s="40">
        <v>173</v>
      </c>
      <c r="G49" s="41"/>
      <c r="H49" s="40"/>
      <c r="I49" s="39"/>
      <c r="J49" s="38">
        <v>665</v>
      </c>
      <c r="K49" s="43">
        <v>651</v>
      </c>
      <c r="L49" s="335">
        <f>SUM(C49:K49)</f>
        <v>3453</v>
      </c>
      <c r="M49" s="42">
        <v>1769</v>
      </c>
      <c r="N49" s="2"/>
      <c r="O49" s="1" t="s">
        <v>93</v>
      </c>
      <c r="P49" s="31">
        <v>80</v>
      </c>
      <c r="Q49" s="32">
        <v>1952</v>
      </c>
      <c r="R49" s="33">
        <v>12</v>
      </c>
      <c r="S49" s="32"/>
      <c r="T49" s="34">
        <v>173</v>
      </c>
      <c r="U49" s="35"/>
      <c r="V49" s="32">
        <v>665</v>
      </c>
      <c r="W49" s="37">
        <v>651</v>
      </c>
      <c r="X49" s="335">
        <f>SUM(Q49:W49)</f>
        <v>3453</v>
      </c>
      <c r="Y49" s="36">
        <v>1769</v>
      </c>
      <c r="Z49" s="1" t="s">
        <v>93</v>
      </c>
      <c r="AA49" s="31"/>
      <c r="AB49" s="34"/>
      <c r="AC49" s="33"/>
      <c r="AD49" s="36"/>
      <c r="AE49" s="32"/>
      <c r="AF49" s="35"/>
      <c r="AG49" s="34"/>
      <c r="AH49" s="35"/>
      <c r="AI49" s="339"/>
      <c r="AJ49" s="22"/>
      <c r="AK49" s="1" t="s">
        <v>93</v>
      </c>
      <c r="AL49" s="31"/>
      <c r="AM49" s="32"/>
      <c r="AN49" s="33"/>
      <c r="AO49" s="32"/>
      <c r="AP49" s="34"/>
      <c r="AQ49" s="35"/>
      <c r="AR49" s="335"/>
      <c r="AS49" s="9"/>
      <c r="AT49" s="1" t="s">
        <v>93</v>
      </c>
      <c r="AU49" s="31"/>
      <c r="AV49" s="32"/>
      <c r="AW49" s="33"/>
      <c r="AX49" s="32"/>
      <c r="AY49" s="34"/>
      <c r="AZ49" s="35"/>
      <c r="BA49" s="342"/>
      <c r="BB49" s="241"/>
      <c r="BC49" s="1" t="s">
        <v>93</v>
      </c>
      <c r="BD49" s="31"/>
      <c r="BE49" s="32"/>
      <c r="BF49" s="33"/>
      <c r="BG49" s="32"/>
      <c r="BH49" s="34"/>
      <c r="BI49" s="35"/>
      <c r="BJ49" s="342"/>
      <c r="BK49" s="2"/>
      <c r="BL49" s="6" t="s">
        <v>93</v>
      </c>
      <c r="BM49" s="31"/>
      <c r="BN49" s="32"/>
      <c r="BO49" s="33"/>
      <c r="BP49" s="32"/>
      <c r="BQ49" s="34"/>
      <c r="BR49" s="35"/>
      <c r="BS49" s="32"/>
      <c r="BT49" s="37"/>
      <c r="BU49" s="335"/>
      <c r="BV49" s="279"/>
      <c r="BW49" s="2"/>
      <c r="BX49" s="1" t="s">
        <v>93</v>
      </c>
      <c r="BY49" s="44">
        <v>4</v>
      </c>
      <c r="BZ49" s="38">
        <v>11</v>
      </c>
      <c r="CA49" s="43">
        <v>37</v>
      </c>
      <c r="CB49" s="22"/>
      <c r="CC49" s="38">
        <v>12</v>
      </c>
      <c r="CD49" s="43">
        <v>3</v>
      </c>
      <c r="CE49" s="22">
        <f>SUM(BZ49:CD49)</f>
        <v>63</v>
      </c>
      <c r="CF49" s="2"/>
      <c r="CG49" s="1" t="s">
        <v>93</v>
      </c>
      <c r="CH49" s="31"/>
      <c r="CI49" s="32"/>
      <c r="CJ49" s="37"/>
      <c r="CK49" s="31"/>
      <c r="CL49" s="32"/>
      <c r="CM49" s="37"/>
      <c r="CN49" s="335"/>
      <c r="CO49" s="2"/>
      <c r="CP49" s="1" t="s">
        <v>93</v>
      </c>
      <c r="CQ49" s="31"/>
      <c r="CR49" s="32"/>
      <c r="CS49" s="37"/>
      <c r="CT49" s="31"/>
      <c r="CU49" s="32"/>
      <c r="CV49" s="37"/>
      <c r="CW49" s="335"/>
      <c r="CX49" s="2"/>
      <c r="CY49" s="1" t="s">
        <v>93</v>
      </c>
      <c r="CZ49" s="31"/>
      <c r="DA49" s="32"/>
      <c r="DB49" s="37"/>
      <c r="DC49" s="31"/>
      <c r="DD49" s="32"/>
      <c r="DE49" s="37"/>
      <c r="DF49" s="335"/>
      <c r="DG49" s="2"/>
      <c r="DH49" s="1" t="s">
        <v>93</v>
      </c>
      <c r="DI49" s="31"/>
      <c r="DJ49" s="32"/>
      <c r="DK49" s="37"/>
      <c r="DL49" s="31"/>
      <c r="DM49" s="32"/>
      <c r="DN49" s="37"/>
      <c r="DO49" s="335"/>
      <c r="DP49" s="2"/>
      <c r="DQ49" s="1" t="s">
        <v>93</v>
      </c>
      <c r="DR49" s="31">
        <v>4</v>
      </c>
      <c r="DS49" s="32">
        <v>11</v>
      </c>
      <c r="DT49" s="37">
        <v>37</v>
      </c>
      <c r="DU49" s="31"/>
      <c r="DV49" s="32">
        <v>12</v>
      </c>
      <c r="DW49" s="37">
        <v>3</v>
      </c>
      <c r="DX49" s="335">
        <f t="shared" ref="DX49" si="111">SUM(DS49:DW49)</f>
        <v>63</v>
      </c>
      <c r="DY49" s="2"/>
      <c r="DZ49" s="1" t="s">
        <v>93</v>
      </c>
      <c r="EA49" s="31"/>
      <c r="EB49" s="32"/>
      <c r="EC49" s="35"/>
      <c r="ED49" s="32"/>
      <c r="EE49" s="37"/>
      <c r="EF49" s="335"/>
      <c r="EG49" s="2"/>
      <c r="EH49" s="1" t="s">
        <v>93</v>
      </c>
      <c r="EI49" s="31">
        <v>6</v>
      </c>
      <c r="EJ49" s="32">
        <v>70</v>
      </c>
      <c r="EK49" s="40"/>
      <c r="EL49" s="335">
        <f>SUM(EJ49:EK49)</f>
        <v>70</v>
      </c>
      <c r="EM49" s="2"/>
      <c r="EN49" s="1" t="s">
        <v>93</v>
      </c>
      <c r="EO49" s="31"/>
      <c r="EP49" s="32"/>
      <c r="EQ49" s="31"/>
      <c r="ER49" s="36"/>
      <c r="ES49" s="2"/>
      <c r="ET49" s="1" t="s">
        <v>93</v>
      </c>
      <c r="EU49" s="31">
        <v>86</v>
      </c>
      <c r="EV49" s="32">
        <v>282</v>
      </c>
      <c r="EW49" s="248">
        <v>21</v>
      </c>
      <c r="EX49" s="161">
        <v>154</v>
      </c>
      <c r="EY49" s="161">
        <v>29</v>
      </c>
      <c r="EZ49" s="33">
        <v>17</v>
      </c>
      <c r="FA49" s="34">
        <v>4</v>
      </c>
      <c r="FB49" s="33">
        <v>0</v>
      </c>
      <c r="FC49" s="34">
        <v>46</v>
      </c>
      <c r="FD49" s="37">
        <v>32</v>
      </c>
      <c r="FE49" s="335">
        <f t="shared" si="77"/>
        <v>585</v>
      </c>
      <c r="FF49" s="36">
        <v>143</v>
      </c>
      <c r="FG49" s="2"/>
      <c r="FH49" s="1" t="s">
        <v>93</v>
      </c>
      <c r="FI49" s="31"/>
      <c r="FJ49" s="32"/>
      <c r="FK49" s="32"/>
      <c r="FL49" s="33"/>
      <c r="FM49" s="34"/>
      <c r="FN49" s="33"/>
      <c r="FO49" s="34"/>
      <c r="FP49" s="37"/>
      <c r="FQ49" s="335"/>
      <c r="FR49" s="36"/>
      <c r="FS49" s="2"/>
      <c r="FT49" s="1" t="s">
        <v>93</v>
      </c>
      <c r="FU49" s="31"/>
      <c r="FV49" s="32"/>
      <c r="FW49" s="31"/>
      <c r="FX49" s="33"/>
      <c r="FY49" s="346"/>
      <c r="FZ49" s="31"/>
      <c r="GA49" s="9"/>
      <c r="GB49" s="1" t="s">
        <v>93</v>
      </c>
      <c r="GC49" s="31"/>
      <c r="GD49" s="32"/>
      <c r="GE49" s="31"/>
      <c r="GF49" s="33"/>
      <c r="GG49" s="335"/>
      <c r="GH49" s="9"/>
      <c r="GI49" s="1" t="s">
        <v>93</v>
      </c>
      <c r="GJ49" s="31"/>
      <c r="GK49" s="22"/>
      <c r="GL49" s="9"/>
      <c r="GM49" s="1" t="s">
        <v>93</v>
      </c>
      <c r="GN49" s="31"/>
      <c r="GO49" s="32"/>
      <c r="GP49" s="31"/>
      <c r="GQ49" s="335"/>
      <c r="GR49" s="9"/>
      <c r="GS49" s="1" t="s">
        <v>93</v>
      </c>
      <c r="GT49" s="31"/>
      <c r="GU49" s="32"/>
      <c r="GV49" s="31"/>
      <c r="GW49" s="31"/>
      <c r="GX49" s="9"/>
      <c r="GY49" s="1" t="s">
        <v>93</v>
      </c>
      <c r="GZ49" s="31"/>
      <c r="HA49" s="32"/>
      <c r="HB49" s="31"/>
      <c r="HC49" s="33"/>
      <c r="HD49" s="335"/>
      <c r="HE49" s="146"/>
      <c r="HF49" s="1" t="s">
        <v>93</v>
      </c>
      <c r="HG49" s="31"/>
      <c r="HH49" s="32"/>
      <c r="HI49" s="31"/>
      <c r="HJ49" s="33"/>
      <c r="HK49" s="335"/>
      <c r="HM49" s="1" t="s">
        <v>93</v>
      </c>
      <c r="HN49" s="31"/>
      <c r="HO49" s="32"/>
      <c r="HP49" s="31"/>
      <c r="HQ49" s="33"/>
      <c r="HR49" s="335"/>
      <c r="HT49" s="1" t="s">
        <v>93</v>
      </c>
      <c r="HU49" s="31"/>
      <c r="HV49" s="32"/>
      <c r="HW49" s="31"/>
      <c r="HX49" s="33"/>
      <c r="HY49" s="335"/>
      <c r="IA49" s="1" t="s">
        <v>93</v>
      </c>
      <c r="IB49" s="31"/>
      <c r="IC49" s="32"/>
      <c r="ID49" s="31"/>
      <c r="IE49" s="33"/>
      <c r="IF49" s="335"/>
      <c r="IH49" s="1" t="s">
        <v>93</v>
      </c>
      <c r="II49" s="31"/>
      <c r="IJ49" s="32"/>
      <c r="IK49" s="31"/>
      <c r="IL49" s="33"/>
      <c r="IM49" s="335"/>
      <c r="IO49" s="1" t="s">
        <v>93</v>
      </c>
      <c r="IP49" s="31">
        <v>2</v>
      </c>
      <c r="IQ49" s="32">
        <v>22</v>
      </c>
      <c r="IR49" s="31">
        <v>6</v>
      </c>
      <c r="IS49" s="33"/>
      <c r="IT49" s="335">
        <f t="shared" ref="IT49" si="112">SUM(IQ49:IS49)</f>
        <v>28</v>
      </c>
    </row>
    <row r="50" spans="1:254" ht="15" customHeight="1">
      <c r="A50" s="80" t="s">
        <v>94</v>
      </c>
      <c r="B50" s="306">
        <f>SUM(B51:B53)</f>
        <v>665</v>
      </c>
      <c r="C50" s="307">
        <f t="shared" ref="C50:K50" si="113">SUM(C51:C53)</f>
        <v>16119</v>
      </c>
      <c r="D50" s="308">
        <f t="shared" si="113"/>
        <v>648</v>
      </c>
      <c r="E50" s="307">
        <f t="shared" si="113"/>
        <v>46</v>
      </c>
      <c r="F50" s="309">
        <f t="shared" si="113"/>
        <v>1262</v>
      </c>
      <c r="G50" s="310">
        <f t="shared" si="113"/>
        <v>82</v>
      </c>
      <c r="H50" s="309">
        <f t="shared" si="113"/>
        <v>1017</v>
      </c>
      <c r="I50" s="308">
        <f t="shared" si="113"/>
        <v>1370</v>
      </c>
      <c r="J50" s="307">
        <f t="shared" si="113"/>
        <v>4716</v>
      </c>
      <c r="K50" s="311">
        <f t="shared" si="113"/>
        <v>4505</v>
      </c>
      <c r="L50" s="306">
        <f>SUM(L51:L53)</f>
        <v>29765</v>
      </c>
      <c r="M50" s="312">
        <f>SUM(M51:M53)</f>
        <v>12486</v>
      </c>
      <c r="N50" s="293"/>
      <c r="O50" s="326" t="s">
        <v>94</v>
      </c>
      <c r="P50" s="306">
        <f t="shared" ref="P50:Y50" si="114">SUM(P51:P53)</f>
        <v>661</v>
      </c>
      <c r="Q50" s="307">
        <f t="shared" si="114"/>
        <v>16039</v>
      </c>
      <c r="R50" s="308">
        <f t="shared" si="114"/>
        <v>643</v>
      </c>
      <c r="S50" s="307">
        <f t="shared" si="114"/>
        <v>33</v>
      </c>
      <c r="T50" s="309">
        <f t="shared" si="114"/>
        <v>1252</v>
      </c>
      <c r="U50" s="310">
        <f t="shared" si="114"/>
        <v>34</v>
      </c>
      <c r="V50" s="309">
        <f t="shared" si="114"/>
        <v>4693</v>
      </c>
      <c r="W50" s="311">
        <f t="shared" si="114"/>
        <v>4481</v>
      </c>
      <c r="X50" s="306">
        <f>SUM(X51:X53)</f>
        <v>27175</v>
      </c>
      <c r="Y50" s="312">
        <f t="shared" si="114"/>
        <v>12486</v>
      </c>
      <c r="Z50" s="326" t="s">
        <v>94</v>
      </c>
      <c r="AA50" s="306">
        <f t="shared" ref="AA50:AH50" si="115">SUM(AA51:AA53)</f>
        <v>18</v>
      </c>
      <c r="AB50" s="309">
        <f t="shared" si="115"/>
        <v>80</v>
      </c>
      <c r="AC50" s="308">
        <f t="shared" si="115"/>
        <v>5</v>
      </c>
      <c r="AD50" s="312">
        <f t="shared" si="115"/>
        <v>13</v>
      </c>
      <c r="AE50" s="307">
        <f>SUM(AE51:AE53)</f>
        <v>10</v>
      </c>
      <c r="AF50" s="310">
        <f>SUM(AF51:AF53)</f>
        <v>48</v>
      </c>
      <c r="AG50" s="309">
        <f t="shared" si="115"/>
        <v>23</v>
      </c>
      <c r="AH50" s="310">
        <f t="shared" si="115"/>
        <v>24</v>
      </c>
      <c r="AI50" s="306">
        <f>SUM(AI51:AI53)</f>
        <v>203</v>
      </c>
      <c r="AJ50" s="306"/>
      <c r="AK50" s="326" t="s">
        <v>94</v>
      </c>
      <c r="AL50" s="306">
        <f t="shared" ref="AL50:AR50" si="116">SUM(AL51:AL53)</f>
        <v>40</v>
      </c>
      <c r="AM50" s="307">
        <f t="shared" si="116"/>
        <v>347</v>
      </c>
      <c r="AN50" s="308">
        <f t="shared" si="116"/>
        <v>277</v>
      </c>
      <c r="AO50" s="307">
        <f t="shared" si="116"/>
        <v>380</v>
      </c>
      <c r="AP50" s="309">
        <f t="shared" si="116"/>
        <v>640</v>
      </c>
      <c r="AQ50" s="310">
        <f t="shared" si="116"/>
        <v>955</v>
      </c>
      <c r="AR50" s="306">
        <f t="shared" si="116"/>
        <v>2322</v>
      </c>
      <c r="AT50" s="326" t="s">
        <v>94</v>
      </c>
      <c r="AU50" s="306">
        <f t="shared" ref="AU50:BA50" si="117">SUM(AU51:AU53)</f>
        <v>2</v>
      </c>
      <c r="AV50" s="307">
        <f t="shared" si="117"/>
        <v>4</v>
      </c>
      <c r="AW50" s="308"/>
      <c r="AX50" s="307"/>
      <c r="AY50" s="309">
        <f t="shared" si="117"/>
        <v>22</v>
      </c>
      <c r="AZ50" s="310">
        <f t="shared" si="117"/>
        <v>32</v>
      </c>
      <c r="BA50" s="312">
        <f t="shared" si="117"/>
        <v>58</v>
      </c>
      <c r="BB50" s="2"/>
      <c r="BC50" s="326" t="s">
        <v>94</v>
      </c>
      <c r="BD50" s="306">
        <f t="shared" ref="BD50:BJ50" si="118">SUM(BD51:BD53)</f>
        <v>1</v>
      </c>
      <c r="BE50" s="307"/>
      <c r="BF50" s="308"/>
      <c r="BG50" s="307"/>
      <c r="BH50" s="309">
        <f t="shared" si="118"/>
        <v>4</v>
      </c>
      <c r="BI50" s="310">
        <f t="shared" si="118"/>
        <v>3</v>
      </c>
      <c r="BJ50" s="312">
        <f t="shared" si="118"/>
        <v>7</v>
      </c>
      <c r="BK50" s="2"/>
      <c r="BL50" s="326" t="s">
        <v>94</v>
      </c>
      <c r="BM50" s="327">
        <f t="shared" ref="BM50:BS50" si="119">SUM(BM51:BM53)</f>
        <v>6</v>
      </c>
      <c r="BN50" s="328">
        <f t="shared" si="119"/>
        <v>152</v>
      </c>
      <c r="BO50" s="329">
        <f t="shared" si="119"/>
        <v>13</v>
      </c>
      <c r="BP50" s="328">
        <f t="shared" si="119"/>
        <v>1</v>
      </c>
      <c r="BQ50" s="330">
        <f t="shared" si="119"/>
        <v>37</v>
      </c>
      <c r="BR50" s="331"/>
      <c r="BS50" s="328">
        <f t="shared" si="119"/>
        <v>18</v>
      </c>
      <c r="BT50" s="332"/>
      <c r="BU50" s="327">
        <f>SUM(BU51:BU53)</f>
        <v>221</v>
      </c>
      <c r="BV50" s="333"/>
      <c r="BW50" s="2"/>
      <c r="BX50" s="326" t="s">
        <v>94</v>
      </c>
      <c r="BY50" s="306">
        <f t="shared" ref="BY50:CE50" si="120">SUM(BY51:BY53)</f>
        <v>14</v>
      </c>
      <c r="BZ50" s="307">
        <f t="shared" si="120"/>
        <v>1835</v>
      </c>
      <c r="CA50" s="311">
        <f t="shared" si="120"/>
        <v>250</v>
      </c>
      <c r="CB50" s="306">
        <f t="shared" si="120"/>
        <v>963</v>
      </c>
      <c r="CC50" s="307">
        <f t="shared" si="120"/>
        <v>651</v>
      </c>
      <c r="CD50" s="311">
        <f t="shared" si="120"/>
        <v>72</v>
      </c>
      <c r="CE50" s="306">
        <f t="shared" si="120"/>
        <v>3771</v>
      </c>
      <c r="CF50" s="2"/>
      <c r="CG50" s="326" t="s">
        <v>94</v>
      </c>
      <c r="CH50" s="306">
        <f t="shared" ref="CH50:CN50" si="121">SUM(CH51:CH53)</f>
        <v>1</v>
      </c>
      <c r="CI50" s="307"/>
      <c r="CJ50" s="311"/>
      <c r="CK50" s="306"/>
      <c r="CL50" s="307">
        <f t="shared" si="121"/>
        <v>3</v>
      </c>
      <c r="CM50" s="311">
        <f t="shared" si="121"/>
        <v>1</v>
      </c>
      <c r="CN50" s="306">
        <f t="shared" si="121"/>
        <v>4</v>
      </c>
      <c r="CO50" s="2"/>
      <c r="CP50" s="326" t="s">
        <v>94</v>
      </c>
      <c r="CQ50" s="306">
        <f t="shared" ref="CQ50:CW50" si="122">SUM(CQ51:CQ53)</f>
        <v>1</v>
      </c>
      <c r="CR50" s="307"/>
      <c r="CS50" s="311"/>
      <c r="CT50" s="306"/>
      <c r="CU50" s="307"/>
      <c r="CV50" s="311">
        <f t="shared" si="122"/>
        <v>1</v>
      </c>
      <c r="CW50" s="306">
        <f t="shared" si="122"/>
        <v>1</v>
      </c>
      <c r="CX50" s="2"/>
      <c r="CY50" s="326" t="s">
        <v>94</v>
      </c>
      <c r="CZ50" s="306"/>
      <c r="DA50" s="307"/>
      <c r="DB50" s="311"/>
      <c r="DC50" s="306"/>
      <c r="DD50" s="307"/>
      <c r="DE50" s="311"/>
      <c r="DF50" s="306"/>
      <c r="DG50" s="2"/>
      <c r="DH50" s="326" t="s">
        <v>94</v>
      </c>
      <c r="DI50" s="306">
        <f t="shared" ref="DI50:DO50" si="123">SUM(DI51:DI53)</f>
        <v>4</v>
      </c>
      <c r="DJ50" s="307"/>
      <c r="DK50" s="311">
        <f t="shared" si="123"/>
        <v>4</v>
      </c>
      <c r="DL50" s="306">
        <f t="shared" si="123"/>
        <v>6</v>
      </c>
      <c r="DM50" s="307">
        <f t="shared" si="123"/>
        <v>7</v>
      </c>
      <c r="DN50" s="311">
        <f t="shared" si="123"/>
        <v>10</v>
      </c>
      <c r="DO50" s="306">
        <f t="shared" si="123"/>
        <v>27</v>
      </c>
      <c r="DP50" s="2"/>
      <c r="DQ50" s="326" t="s">
        <v>94</v>
      </c>
      <c r="DR50" s="306">
        <f t="shared" ref="DR50:DX50" si="124">SUM(DR51:DR53)</f>
        <v>12</v>
      </c>
      <c r="DS50" s="307">
        <f t="shared" si="124"/>
        <v>1835</v>
      </c>
      <c r="DT50" s="311">
        <f t="shared" si="124"/>
        <v>246</v>
      </c>
      <c r="DU50" s="306">
        <f t="shared" si="124"/>
        <v>957</v>
      </c>
      <c r="DV50" s="307">
        <f t="shared" si="124"/>
        <v>641</v>
      </c>
      <c r="DW50" s="311">
        <f t="shared" si="124"/>
        <v>60</v>
      </c>
      <c r="DX50" s="306">
        <f t="shared" si="124"/>
        <v>3739</v>
      </c>
      <c r="DY50" s="2"/>
      <c r="DZ50" s="326" t="s">
        <v>94</v>
      </c>
      <c r="EA50" s="306">
        <f t="shared" ref="EA50:EF50" si="125">SUM(EA51:EA53)</f>
        <v>2</v>
      </c>
      <c r="EB50" s="307">
        <f t="shared" si="125"/>
        <v>16</v>
      </c>
      <c r="EC50" s="310">
        <f t="shared" si="125"/>
        <v>16</v>
      </c>
      <c r="ED50" s="307">
        <f t="shared" si="125"/>
        <v>1</v>
      </c>
      <c r="EE50" s="311">
        <f t="shared" si="125"/>
        <v>32</v>
      </c>
      <c r="EF50" s="306">
        <f t="shared" si="125"/>
        <v>65</v>
      </c>
      <c r="EG50" s="2"/>
      <c r="EH50" s="326" t="s">
        <v>94</v>
      </c>
      <c r="EI50" s="306">
        <f>SUM(EI51:EI53)</f>
        <v>36</v>
      </c>
      <c r="EJ50" s="307">
        <f>SUM(EJ51:EJ53)</f>
        <v>29351</v>
      </c>
      <c r="EK50" s="309">
        <f>SUM(EK51:EK53)</f>
        <v>4299</v>
      </c>
      <c r="EL50" s="306">
        <f>SUM(EL51:EL53)</f>
        <v>33650</v>
      </c>
      <c r="EM50" s="2"/>
      <c r="EN50" s="326" t="s">
        <v>94</v>
      </c>
      <c r="EO50" s="306">
        <f>SUM(EO51:EO53)</f>
        <v>2</v>
      </c>
      <c r="EP50" s="307">
        <f>SUM(EP51:EP53)</f>
        <v>2000</v>
      </c>
      <c r="EQ50" s="306">
        <f>SUM(EQ51:EQ53)</f>
        <v>500</v>
      </c>
      <c r="ER50" s="312">
        <f>SUM(ER51:ER53)</f>
        <v>5</v>
      </c>
      <c r="ES50" s="2"/>
      <c r="ET50" s="326" t="s">
        <v>94</v>
      </c>
      <c r="EU50" s="306">
        <f t="shared" ref="EU50:FF50" si="126">SUM(EU51:EU53)</f>
        <v>196</v>
      </c>
      <c r="EV50" s="307">
        <f t="shared" si="126"/>
        <v>870</v>
      </c>
      <c r="EW50" s="316">
        <f t="shared" si="126"/>
        <v>137</v>
      </c>
      <c r="EX50" s="317">
        <f t="shared" si="126"/>
        <v>264</v>
      </c>
      <c r="EY50" s="317">
        <f t="shared" si="126"/>
        <v>70</v>
      </c>
      <c r="EZ50" s="308">
        <f t="shared" si="126"/>
        <v>51</v>
      </c>
      <c r="FA50" s="309">
        <f t="shared" si="126"/>
        <v>67</v>
      </c>
      <c r="FB50" s="308">
        <f t="shared" si="126"/>
        <v>174</v>
      </c>
      <c r="FC50" s="309">
        <f t="shared" si="126"/>
        <v>218</v>
      </c>
      <c r="FD50" s="311">
        <f t="shared" si="126"/>
        <v>186</v>
      </c>
      <c r="FE50" s="306">
        <f t="shared" si="126"/>
        <v>2037</v>
      </c>
      <c r="FF50" s="312">
        <f t="shared" si="126"/>
        <v>65</v>
      </c>
      <c r="FG50" s="2"/>
      <c r="FH50" s="326" t="s">
        <v>94</v>
      </c>
      <c r="FI50" s="306"/>
      <c r="FJ50" s="307"/>
      <c r="FK50" s="307"/>
      <c r="FL50" s="308"/>
      <c r="FM50" s="309"/>
      <c r="FN50" s="308"/>
      <c r="FO50" s="309"/>
      <c r="FP50" s="311"/>
      <c r="FQ50" s="306"/>
      <c r="FR50" s="312"/>
      <c r="FS50" s="2"/>
      <c r="FT50" s="326" t="s">
        <v>94</v>
      </c>
      <c r="FU50" s="306">
        <f t="shared" ref="FU50:FY50" si="127">SUM(FU51:FU53)</f>
        <v>52</v>
      </c>
      <c r="FV50" s="307">
        <f t="shared" si="127"/>
        <v>194</v>
      </c>
      <c r="FW50" s="306">
        <f t="shared" si="127"/>
        <v>44</v>
      </c>
      <c r="FX50" s="308">
        <f t="shared" si="127"/>
        <v>47</v>
      </c>
      <c r="FY50" s="309">
        <f t="shared" si="127"/>
        <v>285</v>
      </c>
      <c r="FZ50" s="306"/>
      <c r="GB50" s="326" t="s">
        <v>94</v>
      </c>
      <c r="GC50" s="306">
        <f>SUM(GC51:GC53)</f>
        <v>25</v>
      </c>
      <c r="GD50" s="307">
        <f>SUM(GD51:GD53)</f>
        <v>32</v>
      </c>
      <c r="GE50" s="306">
        <f>SUM(GE51:GE53)</f>
        <v>48</v>
      </c>
      <c r="GF50" s="308">
        <f>SUM(GF51:GF53)</f>
        <v>7</v>
      </c>
      <c r="GG50" s="306">
        <f>SUM(GG51:GG53)</f>
        <v>87</v>
      </c>
      <c r="GI50" s="326" t="s">
        <v>94</v>
      </c>
      <c r="GJ50" s="306">
        <f>SUM(GJ51:GJ53)</f>
        <v>18</v>
      </c>
      <c r="GK50" s="306">
        <f>SUM(GK51:GK53)</f>
        <v>43</v>
      </c>
      <c r="GM50" s="326" t="s">
        <v>94</v>
      </c>
      <c r="GN50" s="306">
        <f>SUM(GN51:GN53)</f>
        <v>6</v>
      </c>
      <c r="GO50" s="307">
        <f>SUM(GO51:GO53)</f>
        <v>47</v>
      </c>
      <c r="GP50" s="306">
        <f>SUM(GP51:GP53)</f>
        <v>43</v>
      </c>
      <c r="GQ50" s="306">
        <f>SUM(GQ51:GQ53)</f>
        <v>90</v>
      </c>
      <c r="GS50" s="326" t="s">
        <v>94</v>
      </c>
      <c r="GT50" s="306">
        <f>SUM(GT51:GT53)</f>
        <v>23</v>
      </c>
      <c r="GU50" s="307">
        <f>SUM(GU51:GU53)</f>
        <v>347</v>
      </c>
      <c r="GV50" s="306">
        <f>SUM(GV51:GV53)</f>
        <v>23</v>
      </c>
      <c r="GW50" s="306">
        <f>SUM(GW51:GW53)</f>
        <v>373</v>
      </c>
      <c r="GY50" s="326" t="s">
        <v>94</v>
      </c>
      <c r="GZ50" s="306">
        <f>SUM(GZ51:GZ53)</f>
        <v>0</v>
      </c>
      <c r="HA50" s="307">
        <f>SUM(HA51:HA53)</f>
        <v>0</v>
      </c>
      <c r="HB50" s="306">
        <f>SUM(HB51:HB53)</f>
        <v>0</v>
      </c>
      <c r="HC50" s="308">
        <f>SUM(HC51:HC53)</f>
        <v>0</v>
      </c>
      <c r="HD50" s="306">
        <f>SUM(HD51:HD53)</f>
        <v>0</v>
      </c>
      <c r="HE50" s="146"/>
      <c r="HF50" s="326" t="s">
        <v>94</v>
      </c>
      <c r="HG50" s="306">
        <f>SUM(HG51:HG53)</f>
        <v>4</v>
      </c>
      <c r="HH50" s="307">
        <f>SUM(HH51:HH53)</f>
        <v>56</v>
      </c>
      <c r="HI50" s="306">
        <f>SUM(HI51:HI53)</f>
        <v>23</v>
      </c>
      <c r="HJ50" s="308">
        <f>SUM(HJ51:HJ53)</f>
        <v>5</v>
      </c>
      <c r="HK50" s="306">
        <f>SUM(HK51:HK53)</f>
        <v>84</v>
      </c>
      <c r="HM50" s="326" t="s">
        <v>94</v>
      </c>
      <c r="HN50" s="306"/>
      <c r="HO50" s="307"/>
      <c r="HP50" s="306"/>
      <c r="HQ50" s="308"/>
      <c r="HR50" s="306"/>
      <c r="HT50" s="326" t="s">
        <v>94</v>
      </c>
      <c r="HU50" s="306"/>
      <c r="HV50" s="307"/>
      <c r="HW50" s="306"/>
      <c r="HX50" s="308"/>
      <c r="HY50" s="306"/>
      <c r="IA50" s="326" t="s">
        <v>94</v>
      </c>
      <c r="IB50" s="306"/>
      <c r="IC50" s="307"/>
      <c r="ID50" s="306"/>
      <c r="IE50" s="308"/>
      <c r="IF50" s="306"/>
      <c r="IH50" s="326" t="s">
        <v>94</v>
      </c>
      <c r="II50" s="306"/>
      <c r="IJ50" s="307"/>
      <c r="IK50" s="306"/>
      <c r="IL50" s="308"/>
      <c r="IM50" s="306"/>
      <c r="IO50" s="326" t="s">
        <v>94</v>
      </c>
      <c r="IP50" s="306">
        <f>SUM(IP51:IP53)</f>
        <v>21</v>
      </c>
      <c r="IQ50" s="307">
        <f>SUM(IQ51:IQ53)</f>
        <v>199</v>
      </c>
      <c r="IR50" s="306">
        <f>SUM(IR51:IR53)</f>
        <v>166</v>
      </c>
      <c r="IS50" s="308">
        <f>SUM(IS51:IS53)</f>
        <v>25</v>
      </c>
      <c r="IT50" s="306">
        <f>SUM(IT51:IT53)</f>
        <v>390</v>
      </c>
    </row>
    <row r="51" spans="1:254" s="11" customFormat="1" ht="15" customHeight="1">
      <c r="A51" s="10" t="s">
        <v>186</v>
      </c>
      <c r="B51" s="15">
        <v>491</v>
      </c>
      <c r="C51" s="24">
        <v>12135</v>
      </c>
      <c r="D51" s="25">
        <v>486</v>
      </c>
      <c r="E51" s="24">
        <v>37</v>
      </c>
      <c r="F51" s="26">
        <v>1053</v>
      </c>
      <c r="G51" s="27">
        <v>81</v>
      </c>
      <c r="H51" s="26">
        <v>1015</v>
      </c>
      <c r="I51" s="25">
        <v>1369</v>
      </c>
      <c r="J51" s="24">
        <v>3622</v>
      </c>
      <c r="K51" s="29">
        <v>3412</v>
      </c>
      <c r="L51" s="335">
        <f>SUM(C51:K51)</f>
        <v>23210</v>
      </c>
      <c r="M51" s="28">
        <v>9814</v>
      </c>
      <c r="N51" s="2"/>
      <c r="O51" s="10" t="s">
        <v>186</v>
      </c>
      <c r="P51" s="15">
        <v>487</v>
      </c>
      <c r="Q51" s="16">
        <v>12055</v>
      </c>
      <c r="R51" s="17">
        <v>481</v>
      </c>
      <c r="S51" s="16">
        <v>24</v>
      </c>
      <c r="T51" s="18">
        <v>1043</v>
      </c>
      <c r="U51" s="19">
        <v>33</v>
      </c>
      <c r="V51" s="18">
        <v>3599</v>
      </c>
      <c r="W51" s="21">
        <v>3388</v>
      </c>
      <c r="X51" s="334">
        <f>SUM(Q51:W51)</f>
        <v>20623</v>
      </c>
      <c r="Y51" s="20">
        <v>9814</v>
      </c>
      <c r="Z51" s="10" t="s">
        <v>186</v>
      </c>
      <c r="AA51" s="15">
        <v>18</v>
      </c>
      <c r="AB51" s="18">
        <v>80</v>
      </c>
      <c r="AC51" s="17">
        <v>5</v>
      </c>
      <c r="AD51" s="20">
        <v>13</v>
      </c>
      <c r="AE51" s="16">
        <v>10</v>
      </c>
      <c r="AF51" s="19">
        <v>48</v>
      </c>
      <c r="AG51" s="18">
        <v>23</v>
      </c>
      <c r="AH51" s="19">
        <v>24</v>
      </c>
      <c r="AI51" s="340">
        <f>SUM(AB51:AH51)</f>
        <v>203</v>
      </c>
      <c r="AJ51" s="30"/>
      <c r="AK51" s="10" t="s">
        <v>186</v>
      </c>
      <c r="AL51" s="15">
        <v>38</v>
      </c>
      <c r="AM51" s="16">
        <v>345</v>
      </c>
      <c r="AN51" s="17">
        <v>277</v>
      </c>
      <c r="AO51" s="16">
        <v>379</v>
      </c>
      <c r="AP51" s="18">
        <v>640</v>
      </c>
      <c r="AQ51" s="19">
        <v>955</v>
      </c>
      <c r="AR51" s="334">
        <f>SUM(AM51,AO51,AP51,AQ51)</f>
        <v>2319</v>
      </c>
      <c r="AS51" s="9"/>
      <c r="AT51" s="10" t="s">
        <v>186</v>
      </c>
      <c r="AU51" s="15">
        <v>2</v>
      </c>
      <c r="AV51" s="16">
        <v>4</v>
      </c>
      <c r="AW51" s="17"/>
      <c r="AX51" s="16"/>
      <c r="AY51" s="18">
        <v>22</v>
      </c>
      <c r="AZ51" s="19">
        <v>32</v>
      </c>
      <c r="BA51" s="340">
        <f>SUM(AV51,AX51,AY51,AZ51)</f>
        <v>58</v>
      </c>
      <c r="BB51" s="241"/>
      <c r="BC51" s="10" t="s">
        <v>186</v>
      </c>
      <c r="BD51" s="15">
        <v>1</v>
      </c>
      <c r="BE51" s="16"/>
      <c r="BF51" s="17"/>
      <c r="BG51" s="16"/>
      <c r="BH51" s="18">
        <v>4</v>
      </c>
      <c r="BI51" s="19">
        <v>3</v>
      </c>
      <c r="BJ51" s="364">
        <f>SUM(BE51,BG51,BH51,BI51)</f>
        <v>7</v>
      </c>
      <c r="BK51" s="2"/>
      <c r="BL51" s="3" t="s">
        <v>186</v>
      </c>
      <c r="BM51" s="235">
        <v>5</v>
      </c>
      <c r="BN51" s="270">
        <v>151</v>
      </c>
      <c r="BO51" s="271">
        <v>13</v>
      </c>
      <c r="BP51" s="270">
        <v>1</v>
      </c>
      <c r="BQ51" s="272">
        <v>37</v>
      </c>
      <c r="BR51" s="273"/>
      <c r="BS51" s="270">
        <v>18</v>
      </c>
      <c r="BT51" s="274"/>
      <c r="BU51" s="334">
        <f>SUM(BN51:BT51)</f>
        <v>220</v>
      </c>
      <c r="BV51" s="67"/>
      <c r="BW51" s="2"/>
      <c r="BX51" s="10" t="s">
        <v>186</v>
      </c>
      <c r="BY51" s="15">
        <v>12</v>
      </c>
      <c r="BZ51" s="38">
        <v>1827</v>
      </c>
      <c r="CA51" s="43">
        <v>244</v>
      </c>
      <c r="CB51" s="22">
        <v>963</v>
      </c>
      <c r="CC51" s="38">
        <v>644</v>
      </c>
      <c r="CD51" s="43">
        <v>70</v>
      </c>
      <c r="CE51" s="22">
        <f>SUM(BZ51:CD51)</f>
        <v>3748</v>
      </c>
      <c r="CF51" s="2"/>
      <c r="CG51" s="10" t="s">
        <v>186</v>
      </c>
      <c r="CH51" s="15"/>
      <c r="CI51" s="16"/>
      <c r="CJ51" s="21"/>
      <c r="CK51" s="15"/>
      <c r="CL51" s="16"/>
      <c r="CM51" s="21"/>
      <c r="CN51" s="343"/>
      <c r="CO51" s="2"/>
      <c r="CP51" s="10" t="s">
        <v>186</v>
      </c>
      <c r="CQ51" s="15">
        <v>1</v>
      </c>
      <c r="CR51" s="16"/>
      <c r="CS51" s="21"/>
      <c r="CT51" s="15"/>
      <c r="CU51" s="16"/>
      <c r="CV51" s="21">
        <v>1</v>
      </c>
      <c r="CW51" s="334">
        <f>SUM(CR51:CV51)</f>
        <v>1</v>
      </c>
      <c r="CX51" s="2"/>
      <c r="CY51" s="10" t="s">
        <v>186</v>
      </c>
      <c r="CZ51" s="15"/>
      <c r="DA51" s="16"/>
      <c r="DB51" s="21"/>
      <c r="DC51" s="15"/>
      <c r="DD51" s="16"/>
      <c r="DE51" s="21"/>
      <c r="DF51" s="334"/>
      <c r="DG51" s="2"/>
      <c r="DH51" s="10" t="s">
        <v>186</v>
      </c>
      <c r="DI51" s="15">
        <v>4</v>
      </c>
      <c r="DJ51" s="16"/>
      <c r="DK51" s="21">
        <v>4</v>
      </c>
      <c r="DL51" s="15">
        <v>6</v>
      </c>
      <c r="DM51" s="16">
        <v>7</v>
      </c>
      <c r="DN51" s="21">
        <v>10</v>
      </c>
      <c r="DO51" s="334">
        <f>SUM(DJ51:DN51)</f>
        <v>27</v>
      </c>
      <c r="DP51" s="2"/>
      <c r="DQ51" s="10" t="s">
        <v>186</v>
      </c>
      <c r="DR51" s="15">
        <v>11</v>
      </c>
      <c r="DS51" s="16">
        <v>1827</v>
      </c>
      <c r="DT51" s="21">
        <v>240</v>
      </c>
      <c r="DU51" s="15">
        <v>957</v>
      </c>
      <c r="DV51" s="16">
        <v>637</v>
      </c>
      <c r="DW51" s="21">
        <v>59</v>
      </c>
      <c r="DX51" s="334">
        <f>SUM(DS51:DW51)</f>
        <v>3720</v>
      </c>
      <c r="DY51" s="2"/>
      <c r="DZ51" s="10" t="s">
        <v>186</v>
      </c>
      <c r="EA51" s="15">
        <v>2</v>
      </c>
      <c r="EB51" s="16">
        <v>16</v>
      </c>
      <c r="EC51" s="19">
        <v>16</v>
      </c>
      <c r="ED51" s="16">
        <v>1</v>
      </c>
      <c r="EE51" s="21">
        <v>32</v>
      </c>
      <c r="EF51" s="334">
        <f>SUM(EB51:EE51)</f>
        <v>65</v>
      </c>
      <c r="EG51" s="2"/>
      <c r="EH51" s="10" t="s">
        <v>186</v>
      </c>
      <c r="EI51" s="15">
        <v>4</v>
      </c>
      <c r="EJ51" s="16">
        <v>28741</v>
      </c>
      <c r="EK51" s="26">
        <v>4294</v>
      </c>
      <c r="EL51" s="334">
        <f>SUM(EJ51:EK51)</f>
        <v>33035</v>
      </c>
      <c r="EM51" s="2"/>
      <c r="EN51" s="10" t="s">
        <v>186</v>
      </c>
      <c r="EO51" s="15">
        <v>2</v>
      </c>
      <c r="EP51" s="16">
        <v>2000</v>
      </c>
      <c r="EQ51" s="15">
        <v>500</v>
      </c>
      <c r="ER51" s="20">
        <v>5</v>
      </c>
      <c r="ES51" s="2"/>
      <c r="ET51" s="10" t="s">
        <v>186</v>
      </c>
      <c r="EU51" s="15">
        <v>99</v>
      </c>
      <c r="EV51" s="16">
        <v>510</v>
      </c>
      <c r="EW51" s="247">
        <v>98</v>
      </c>
      <c r="EX51" s="251">
        <v>95</v>
      </c>
      <c r="EY51" s="251">
        <v>48</v>
      </c>
      <c r="EZ51" s="17">
        <v>30</v>
      </c>
      <c r="FA51" s="18">
        <v>58</v>
      </c>
      <c r="FB51" s="17">
        <v>170</v>
      </c>
      <c r="FC51" s="18">
        <v>115</v>
      </c>
      <c r="FD51" s="21">
        <v>121</v>
      </c>
      <c r="FE51" s="334">
        <f>SUM(EV51:FD51)</f>
        <v>1245</v>
      </c>
      <c r="FF51" s="20">
        <v>35</v>
      </c>
      <c r="FG51" s="2"/>
      <c r="FH51" s="10" t="s">
        <v>186</v>
      </c>
      <c r="FI51" s="31"/>
      <c r="FJ51" s="32"/>
      <c r="FK51" s="32"/>
      <c r="FL51" s="33"/>
      <c r="FM51" s="34"/>
      <c r="FN51" s="33"/>
      <c r="FO51" s="34"/>
      <c r="FP51" s="37"/>
      <c r="FQ51" s="334"/>
      <c r="FR51" s="36"/>
      <c r="FS51" s="2"/>
      <c r="FT51" s="10" t="s">
        <v>186</v>
      </c>
      <c r="FU51" s="15">
        <v>23</v>
      </c>
      <c r="FV51" s="16">
        <v>55</v>
      </c>
      <c r="FW51" s="15">
        <v>18</v>
      </c>
      <c r="FX51" s="17">
        <v>8</v>
      </c>
      <c r="FY51" s="334">
        <f>SUM(FV51:FX51)</f>
        <v>81</v>
      </c>
      <c r="FZ51" s="15"/>
      <c r="GA51" s="9"/>
      <c r="GB51" s="10" t="s">
        <v>186</v>
      </c>
      <c r="GC51" s="15">
        <v>21</v>
      </c>
      <c r="GD51" s="16">
        <v>32</v>
      </c>
      <c r="GE51" s="15">
        <v>40</v>
      </c>
      <c r="GF51" s="17">
        <v>7</v>
      </c>
      <c r="GG51" s="334">
        <f>SUM(GD51:GF51)</f>
        <v>79</v>
      </c>
      <c r="GH51" s="9"/>
      <c r="GI51" s="10" t="s">
        <v>186</v>
      </c>
      <c r="GJ51" s="15">
        <v>14</v>
      </c>
      <c r="GK51" s="30">
        <v>34</v>
      </c>
      <c r="GL51" s="9"/>
      <c r="GM51" s="10" t="s">
        <v>186</v>
      </c>
      <c r="GN51" s="15">
        <v>2</v>
      </c>
      <c r="GO51" s="16">
        <v>3</v>
      </c>
      <c r="GP51" s="15">
        <v>2</v>
      </c>
      <c r="GQ51" s="334">
        <f>SUM(GO51:GP51)</f>
        <v>5</v>
      </c>
      <c r="GR51" s="9"/>
      <c r="GS51" s="10" t="s">
        <v>186</v>
      </c>
      <c r="GT51" s="15">
        <v>22</v>
      </c>
      <c r="GU51" s="16">
        <v>337</v>
      </c>
      <c r="GV51" s="15">
        <v>22</v>
      </c>
      <c r="GW51" s="15">
        <v>363</v>
      </c>
      <c r="GX51" s="9"/>
      <c r="GY51" s="10" t="s">
        <v>186</v>
      </c>
      <c r="GZ51" s="15"/>
      <c r="HA51" s="16"/>
      <c r="HB51" s="15"/>
      <c r="HC51" s="17"/>
      <c r="HD51" s="337"/>
      <c r="HE51" s="146"/>
      <c r="HF51" s="10" t="s">
        <v>186</v>
      </c>
      <c r="HG51" s="15"/>
      <c r="HH51" s="16"/>
      <c r="HI51" s="15"/>
      <c r="HJ51" s="17"/>
      <c r="HK51" s="337"/>
      <c r="HM51" s="10" t="s">
        <v>186</v>
      </c>
      <c r="HN51" s="15"/>
      <c r="HO51" s="16"/>
      <c r="HP51" s="15"/>
      <c r="HQ51" s="17"/>
      <c r="HR51" s="337"/>
      <c r="HT51" s="10" t="s">
        <v>186</v>
      </c>
      <c r="HU51" s="15"/>
      <c r="HV51" s="16"/>
      <c r="HW51" s="15"/>
      <c r="HX51" s="17"/>
      <c r="HY51" s="337"/>
      <c r="IA51" s="10" t="s">
        <v>186</v>
      </c>
      <c r="IB51" s="348"/>
      <c r="IC51" s="349"/>
      <c r="ID51" s="348"/>
      <c r="IE51" s="350"/>
      <c r="IF51" s="354"/>
      <c r="IH51" s="10" t="s">
        <v>186</v>
      </c>
      <c r="II51" s="15"/>
      <c r="IJ51" s="16"/>
      <c r="IK51" s="15"/>
      <c r="IL51" s="21"/>
      <c r="IM51" s="337"/>
      <c r="IO51" s="10" t="s">
        <v>186</v>
      </c>
      <c r="IP51" s="15">
        <v>18</v>
      </c>
      <c r="IQ51" s="16">
        <v>150</v>
      </c>
      <c r="IR51" s="15">
        <v>129</v>
      </c>
      <c r="IS51" s="21">
        <v>2</v>
      </c>
      <c r="IT51" s="337">
        <f>SUM(IQ51:IS51)</f>
        <v>281</v>
      </c>
    </row>
    <row r="52" spans="1:254" s="11" customFormat="1" ht="15" customHeight="1">
      <c r="A52" s="1" t="s">
        <v>187</v>
      </c>
      <c r="B52" s="31">
        <v>137</v>
      </c>
      <c r="C52" s="38">
        <v>3382</v>
      </c>
      <c r="D52" s="39">
        <v>153</v>
      </c>
      <c r="E52" s="38">
        <v>8</v>
      </c>
      <c r="F52" s="40">
        <v>181</v>
      </c>
      <c r="G52" s="41">
        <v>1</v>
      </c>
      <c r="H52" s="40">
        <v>2</v>
      </c>
      <c r="I52" s="39">
        <v>1</v>
      </c>
      <c r="J52" s="38">
        <v>912</v>
      </c>
      <c r="K52" s="43">
        <v>953</v>
      </c>
      <c r="L52" s="335">
        <f>SUM(C52:K52)</f>
        <v>5593</v>
      </c>
      <c r="M52" s="42">
        <v>2385</v>
      </c>
      <c r="N52" s="2"/>
      <c r="O52" s="1" t="s">
        <v>187</v>
      </c>
      <c r="P52" s="31">
        <v>137</v>
      </c>
      <c r="Q52" s="32">
        <v>3382</v>
      </c>
      <c r="R52" s="33">
        <v>153</v>
      </c>
      <c r="S52" s="32">
        <v>8</v>
      </c>
      <c r="T52" s="34">
        <v>181</v>
      </c>
      <c r="U52" s="35">
        <v>1</v>
      </c>
      <c r="V52" s="34">
        <v>912</v>
      </c>
      <c r="W52" s="37">
        <v>953</v>
      </c>
      <c r="X52" s="335">
        <f>SUM(Q52:W52)</f>
        <v>5590</v>
      </c>
      <c r="Y52" s="36">
        <v>2385</v>
      </c>
      <c r="Z52" s="1" t="s">
        <v>187</v>
      </c>
      <c r="AA52" s="31"/>
      <c r="AB52" s="34"/>
      <c r="AC52" s="33"/>
      <c r="AD52" s="36"/>
      <c r="AE52" s="32"/>
      <c r="AF52" s="35"/>
      <c r="AG52" s="34"/>
      <c r="AH52" s="35"/>
      <c r="AI52" s="339"/>
      <c r="AJ52" s="22"/>
      <c r="AK52" s="1" t="s">
        <v>187</v>
      </c>
      <c r="AL52" s="31">
        <v>2</v>
      </c>
      <c r="AM52" s="32">
        <v>2</v>
      </c>
      <c r="AN52" s="33"/>
      <c r="AO52" s="32">
        <v>1</v>
      </c>
      <c r="AP52" s="34"/>
      <c r="AQ52" s="35"/>
      <c r="AR52" s="335">
        <f>SUM(AM52,AO52,AP52,AQ52)</f>
        <v>3</v>
      </c>
      <c r="AS52" s="9"/>
      <c r="AT52" s="1" t="s">
        <v>187</v>
      </c>
      <c r="AU52" s="31"/>
      <c r="AV52" s="32"/>
      <c r="AW52" s="33"/>
      <c r="AX52" s="32"/>
      <c r="AY52" s="34"/>
      <c r="AZ52" s="35"/>
      <c r="BA52" s="339"/>
      <c r="BB52" s="241"/>
      <c r="BC52" s="1" t="s">
        <v>187</v>
      </c>
      <c r="BD52" s="31"/>
      <c r="BE52" s="32"/>
      <c r="BF52" s="33"/>
      <c r="BG52" s="32"/>
      <c r="BH52" s="34"/>
      <c r="BI52" s="35"/>
      <c r="BJ52" s="339"/>
      <c r="BK52" s="2"/>
      <c r="BL52" s="6" t="s">
        <v>187</v>
      </c>
      <c r="BM52" s="31">
        <v>1</v>
      </c>
      <c r="BN52" s="32">
        <v>1</v>
      </c>
      <c r="BO52" s="33"/>
      <c r="BP52" s="32"/>
      <c r="BQ52" s="34"/>
      <c r="BR52" s="35"/>
      <c r="BS52" s="32"/>
      <c r="BT52" s="37"/>
      <c r="BU52" s="343">
        <f>SUM(BN52:BT52)</f>
        <v>1</v>
      </c>
      <c r="BV52" s="268"/>
      <c r="BW52" s="2"/>
      <c r="BX52" s="1" t="s">
        <v>187</v>
      </c>
      <c r="BY52" s="31">
        <v>1</v>
      </c>
      <c r="BZ52" s="38"/>
      <c r="CA52" s="43"/>
      <c r="CB52" s="22"/>
      <c r="CC52" s="38">
        <v>3</v>
      </c>
      <c r="CD52" s="43">
        <v>1</v>
      </c>
      <c r="CE52" s="22">
        <f>SUM(BZ52:CD52)</f>
        <v>4</v>
      </c>
      <c r="CF52" s="2"/>
      <c r="CG52" s="1" t="s">
        <v>187</v>
      </c>
      <c r="CH52" s="31">
        <v>1</v>
      </c>
      <c r="CI52" s="32"/>
      <c r="CJ52" s="37"/>
      <c r="CK52" s="31"/>
      <c r="CL52" s="32">
        <v>3</v>
      </c>
      <c r="CM52" s="37">
        <v>1</v>
      </c>
      <c r="CN52" s="335">
        <f>SUM(CI52:CM52)</f>
        <v>4</v>
      </c>
      <c r="CO52" s="2"/>
      <c r="CP52" s="1" t="s">
        <v>187</v>
      </c>
      <c r="CQ52" s="31"/>
      <c r="CR52" s="32"/>
      <c r="CS52" s="37"/>
      <c r="CT52" s="31"/>
      <c r="CU52" s="32"/>
      <c r="CV52" s="37"/>
      <c r="CW52" s="335"/>
      <c r="CX52" s="2"/>
      <c r="CY52" s="1" t="s">
        <v>187</v>
      </c>
      <c r="CZ52" s="31"/>
      <c r="DA52" s="32"/>
      <c r="DB52" s="37"/>
      <c r="DC52" s="31"/>
      <c r="DD52" s="32"/>
      <c r="DE52" s="37"/>
      <c r="DF52" s="335"/>
      <c r="DG52" s="2"/>
      <c r="DH52" s="1" t="s">
        <v>187</v>
      </c>
      <c r="DI52" s="31"/>
      <c r="DJ52" s="32"/>
      <c r="DK52" s="37"/>
      <c r="DL52" s="31"/>
      <c r="DM52" s="32"/>
      <c r="DN52" s="37"/>
      <c r="DO52" s="335"/>
      <c r="DP52" s="2"/>
      <c r="DQ52" s="1" t="s">
        <v>187</v>
      </c>
      <c r="DR52" s="31"/>
      <c r="DS52" s="32"/>
      <c r="DT52" s="37"/>
      <c r="DU52" s="31"/>
      <c r="DV52" s="32"/>
      <c r="DW52" s="37"/>
      <c r="DX52" s="335"/>
      <c r="DY52" s="2"/>
      <c r="DZ52" s="1" t="s">
        <v>187</v>
      </c>
      <c r="EA52" s="31"/>
      <c r="EB52" s="32"/>
      <c r="EC52" s="35"/>
      <c r="ED52" s="32"/>
      <c r="EE52" s="37"/>
      <c r="EF52" s="335"/>
      <c r="EG52" s="2"/>
      <c r="EH52" s="1" t="s">
        <v>187</v>
      </c>
      <c r="EI52" s="31">
        <v>31</v>
      </c>
      <c r="EJ52" s="32">
        <v>310</v>
      </c>
      <c r="EK52" s="40">
        <v>5</v>
      </c>
      <c r="EL52" s="335">
        <f t="shared" si="42"/>
        <v>315</v>
      </c>
      <c r="EM52" s="2"/>
      <c r="EN52" s="1" t="s">
        <v>187</v>
      </c>
      <c r="EO52" s="31"/>
      <c r="EP52" s="32"/>
      <c r="EQ52" s="31"/>
      <c r="ER52" s="36"/>
      <c r="ES52" s="2"/>
      <c r="ET52" s="1" t="s">
        <v>187</v>
      </c>
      <c r="EU52" s="31">
        <v>84</v>
      </c>
      <c r="EV52" s="32">
        <v>276</v>
      </c>
      <c r="EW52" s="248">
        <v>39</v>
      </c>
      <c r="EX52" s="161">
        <v>147</v>
      </c>
      <c r="EY52" s="161">
        <v>22</v>
      </c>
      <c r="EZ52" s="33">
        <v>21</v>
      </c>
      <c r="FA52" s="34">
        <v>9</v>
      </c>
      <c r="FB52" s="33">
        <v>4</v>
      </c>
      <c r="FC52" s="34">
        <v>62</v>
      </c>
      <c r="FD52" s="37">
        <v>40</v>
      </c>
      <c r="FE52" s="335">
        <f t="shared" ref="FE52" si="128">SUM(EV52:FD52)</f>
        <v>620</v>
      </c>
      <c r="FF52" s="36">
        <v>13</v>
      </c>
      <c r="FG52" s="2"/>
      <c r="FH52" s="1" t="s">
        <v>187</v>
      </c>
      <c r="FI52" s="31"/>
      <c r="FJ52" s="32"/>
      <c r="FK52" s="32"/>
      <c r="FL52" s="33"/>
      <c r="FM52" s="34"/>
      <c r="FN52" s="33"/>
      <c r="FO52" s="34"/>
      <c r="FP52" s="37"/>
      <c r="FQ52" s="335"/>
      <c r="FR52" s="36"/>
      <c r="FS52" s="2"/>
      <c r="FT52" s="1" t="s">
        <v>187</v>
      </c>
      <c r="FU52" s="31">
        <v>14</v>
      </c>
      <c r="FV52" s="32">
        <v>14</v>
      </c>
      <c r="FW52" s="31">
        <v>7</v>
      </c>
      <c r="FX52" s="33">
        <v>1</v>
      </c>
      <c r="FY52" s="335">
        <f>SUM(FV52:FX52)</f>
        <v>22</v>
      </c>
      <c r="FZ52" s="31"/>
      <c r="GA52" s="9"/>
      <c r="GB52" s="1" t="s">
        <v>187</v>
      </c>
      <c r="GC52" s="31">
        <v>4</v>
      </c>
      <c r="GD52" s="32"/>
      <c r="GE52" s="31">
        <v>8</v>
      </c>
      <c r="GF52" s="33"/>
      <c r="GG52" s="335">
        <f>SUM(GD52:GF52)</f>
        <v>8</v>
      </c>
      <c r="GH52" s="9"/>
      <c r="GI52" s="1" t="s">
        <v>187</v>
      </c>
      <c r="GJ52" s="31"/>
      <c r="GK52" s="22"/>
      <c r="GL52" s="9"/>
      <c r="GM52" s="1" t="s">
        <v>187</v>
      </c>
      <c r="GN52" s="31">
        <v>4</v>
      </c>
      <c r="GO52" s="32">
        <v>44</v>
      </c>
      <c r="GP52" s="31">
        <v>41</v>
      </c>
      <c r="GQ52" s="335">
        <f>SUM(GO52:GP52)</f>
        <v>85</v>
      </c>
      <c r="GR52" s="9"/>
      <c r="GS52" s="1" t="s">
        <v>187</v>
      </c>
      <c r="GT52" s="31">
        <v>1</v>
      </c>
      <c r="GU52" s="32">
        <v>10</v>
      </c>
      <c r="GV52" s="31">
        <v>1</v>
      </c>
      <c r="GW52" s="31">
        <v>10</v>
      </c>
      <c r="GX52" s="9"/>
      <c r="GY52" s="1" t="s">
        <v>187</v>
      </c>
      <c r="GZ52" s="31"/>
      <c r="HA52" s="32"/>
      <c r="HB52" s="31"/>
      <c r="HC52" s="33"/>
      <c r="HD52" s="335"/>
      <c r="HE52" s="146"/>
      <c r="HF52" s="1" t="s">
        <v>187</v>
      </c>
      <c r="HG52" s="31">
        <v>4</v>
      </c>
      <c r="HH52" s="32">
        <v>56</v>
      </c>
      <c r="HI52" s="31">
        <v>23</v>
      </c>
      <c r="HJ52" s="33">
        <v>5</v>
      </c>
      <c r="HK52" s="335">
        <f>SUM(HH52:HJ52)</f>
        <v>84</v>
      </c>
      <c r="HM52" s="1" t="s">
        <v>187</v>
      </c>
      <c r="HN52" s="31"/>
      <c r="HO52" s="32"/>
      <c r="HP52" s="31"/>
      <c r="HQ52" s="33"/>
      <c r="HR52" s="335"/>
      <c r="HT52" s="1" t="s">
        <v>187</v>
      </c>
      <c r="HU52" s="31"/>
      <c r="HV52" s="32"/>
      <c r="HW52" s="31"/>
      <c r="HX52" s="33"/>
      <c r="HY52" s="335"/>
      <c r="IA52" s="1" t="s">
        <v>187</v>
      </c>
      <c r="IB52" s="31"/>
      <c r="IC52" s="32"/>
      <c r="ID52" s="31"/>
      <c r="IE52" s="33"/>
      <c r="IF52" s="335"/>
      <c r="IH52" s="1" t="s">
        <v>187</v>
      </c>
      <c r="II52" s="31"/>
      <c r="IJ52" s="32"/>
      <c r="IK52" s="31"/>
      <c r="IL52" s="37"/>
      <c r="IM52" s="335"/>
      <c r="IO52" s="1" t="s">
        <v>187</v>
      </c>
      <c r="IP52" s="31">
        <v>3</v>
      </c>
      <c r="IQ52" s="32">
        <v>49</v>
      </c>
      <c r="IR52" s="31">
        <v>37</v>
      </c>
      <c r="IS52" s="37">
        <v>23</v>
      </c>
      <c r="IT52" s="335">
        <f>SUM(IQ52:IS52)</f>
        <v>109</v>
      </c>
    </row>
    <row r="53" spans="1:254" s="11" customFormat="1" ht="15" customHeight="1">
      <c r="A53" s="12" t="s">
        <v>95</v>
      </c>
      <c r="B53" s="280">
        <v>37</v>
      </c>
      <c r="C53" s="281">
        <v>602</v>
      </c>
      <c r="D53" s="282">
        <v>9</v>
      </c>
      <c r="E53" s="281">
        <v>1</v>
      </c>
      <c r="F53" s="283">
        <v>28</v>
      </c>
      <c r="G53" s="284"/>
      <c r="H53" s="283"/>
      <c r="I53" s="282"/>
      <c r="J53" s="281">
        <v>182</v>
      </c>
      <c r="K53" s="285">
        <v>140</v>
      </c>
      <c r="L53" s="336">
        <f>SUM(C53:K53)</f>
        <v>962</v>
      </c>
      <c r="M53" s="55">
        <v>287</v>
      </c>
      <c r="N53" s="2"/>
      <c r="O53" s="12" t="s">
        <v>95</v>
      </c>
      <c r="P53" s="44">
        <v>37</v>
      </c>
      <c r="Q53" s="45">
        <v>602</v>
      </c>
      <c r="R53" s="46">
        <v>9</v>
      </c>
      <c r="S53" s="45">
        <v>1</v>
      </c>
      <c r="T53" s="47">
        <v>28</v>
      </c>
      <c r="U53" s="48"/>
      <c r="V53" s="358">
        <v>182</v>
      </c>
      <c r="W53" s="50">
        <v>140</v>
      </c>
      <c r="X53" s="336">
        <f>SUM(Q53:W53)</f>
        <v>962</v>
      </c>
      <c r="Y53" s="49">
        <v>287</v>
      </c>
      <c r="Z53" s="12" t="s">
        <v>95</v>
      </c>
      <c r="AA53" s="44"/>
      <c r="AB53" s="47"/>
      <c r="AC53" s="46"/>
      <c r="AD53" s="49"/>
      <c r="AE53" s="45"/>
      <c r="AF53" s="48"/>
      <c r="AG53" s="47"/>
      <c r="AH53" s="48"/>
      <c r="AI53" s="325"/>
      <c r="AJ53" s="57"/>
      <c r="AK53" s="12" t="s">
        <v>95</v>
      </c>
      <c r="AL53" s="44"/>
      <c r="AM53" s="45"/>
      <c r="AN53" s="46"/>
      <c r="AO53" s="45"/>
      <c r="AP53" s="47"/>
      <c r="AQ53" s="48"/>
      <c r="AR53" s="345"/>
      <c r="AS53" s="9"/>
      <c r="AT53" s="12" t="s">
        <v>95</v>
      </c>
      <c r="AU53" s="44"/>
      <c r="AV53" s="45"/>
      <c r="AW53" s="46"/>
      <c r="AX53" s="45"/>
      <c r="AY53" s="47"/>
      <c r="AZ53" s="48"/>
      <c r="BA53" s="325"/>
      <c r="BB53" s="241"/>
      <c r="BC53" s="12" t="s">
        <v>95</v>
      </c>
      <c r="BD53" s="44"/>
      <c r="BE53" s="45"/>
      <c r="BF53" s="46"/>
      <c r="BG53" s="45"/>
      <c r="BH53" s="47"/>
      <c r="BI53" s="48"/>
      <c r="BJ53" s="325"/>
      <c r="BK53" s="2"/>
      <c r="BL53" s="7" t="s">
        <v>95</v>
      </c>
      <c r="BM53" s="44"/>
      <c r="BN53" s="45"/>
      <c r="BO53" s="46"/>
      <c r="BP53" s="45"/>
      <c r="BQ53" s="47"/>
      <c r="BR53" s="48"/>
      <c r="BS53" s="45"/>
      <c r="BT53" s="50"/>
      <c r="BU53" s="344"/>
      <c r="BV53" s="275"/>
      <c r="BW53" s="2"/>
      <c r="BX53" s="12" t="s">
        <v>95</v>
      </c>
      <c r="BY53" s="44">
        <v>1</v>
      </c>
      <c r="BZ53" s="53">
        <v>8</v>
      </c>
      <c r="CA53" s="56">
        <v>6</v>
      </c>
      <c r="CB53" s="57"/>
      <c r="CC53" s="158">
        <v>4</v>
      </c>
      <c r="CD53" s="54">
        <v>1</v>
      </c>
      <c r="CE53" s="57">
        <f>SUM(BZ53:CD53)</f>
        <v>19</v>
      </c>
      <c r="CF53" s="2"/>
      <c r="CG53" s="12" t="s">
        <v>95</v>
      </c>
      <c r="CH53" s="44"/>
      <c r="CI53" s="45"/>
      <c r="CJ53" s="50"/>
      <c r="CK53" s="44"/>
      <c r="CL53" s="45"/>
      <c r="CM53" s="50"/>
      <c r="CN53" s="345"/>
      <c r="CO53" s="2"/>
      <c r="CP53" s="12" t="s">
        <v>95</v>
      </c>
      <c r="CQ53" s="44"/>
      <c r="CR53" s="45"/>
      <c r="CS53" s="50"/>
      <c r="CT53" s="44"/>
      <c r="CU53" s="45"/>
      <c r="CV53" s="50"/>
      <c r="CW53" s="345"/>
      <c r="CX53" s="2"/>
      <c r="CY53" s="12" t="s">
        <v>95</v>
      </c>
      <c r="CZ53" s="44"/>
      <c r="DA53" s="45"/>
      <c r="DB53" s="50"/>
      <c r="DC53" s="44"/>
      <c r="DD53" s="45"/>
      <c r="DE53" s="50"/>
      <c r="DF53" s="345"/>
      <c r="DG53" s="2"/>
      <c r="DH53" s="12" t="s">
        <v>95</v>
      </c>
      <c r="DI53" s="44"/>
      <c r="DJ53" s="45"/>
      <c r="DK53" s="50"/>
      <c r="DL53" s="44"/>
      <c r="DM53" s="45"/>
      <c r="DN53" s="50"/>
      <c r="DO53" s="345"/>
      <c r="DP53" s="2"/>
      <c r="DQ53" s="12" t="s">
        <v>95</v>
      </c>
      <c r="DR53" s="44">
        <v>1</v>
      </c>
      <c r="DS53" s="45">
        <v>8</v>
      </c>
      <c r="DT53" s="50">
        <v>6</v>
      </c>
      <c r="DU53" s="44"/>
      <c r="DV53" s="45">
        <v>4</v>
      </c>
      <c r="DW53" s="50">
        <v>1</v>
      </c>
      <c r="DX53" s="345">
        <f>SUM(DS53:DW53)</f>
        <v>19</v>
      </c>
      <c r="DY53" s="2"/>
      <c r="DZ53" s="12" t="s">
        <v>95</v>
      </c>
      <c r="EA53" s="44"/>
      <c r="EB53" s="45"/>
      <c r="EC53" s="48"/>
      <c r="ED53" s="45"/>
      <c r="EE53" s="50"/>
      <c r="EF53" s="345"/>
      <c r="EG53" s="2"/>
      <c r="EH53" s="12" t="s">
        <v>95</v>
      </c>
      <c r="EI53" s="44">
        <v>1</v>
      </c>
      <c r="EJ53" s="45">
        <v>300</v>
      </c>
      <c r="EK53" s="53"/>
      <c r="EL53" s="345">
        <f>SUM(EJ53:EK53)</f>
        <v>300</v>
      </c>
      <c r="EM53" s="2"/>
      <c r="EN53" s="12" t="s">
        <v>95</v>
      </c>
      <c r="EO53" s="44"/>
      <c r="EP53" s="45"/>
      <c r="EQ53" s="44"/>
      <c r="ER53" s="49"/>
      <c r="ES53" s="2"/>
      <c r="ET53" s="12" t="s">
        <v>95</v>
      </c>
      <c r="EU53" s="44">
        <v>13</v>
      </c>
      <c r="EV53" s="45">
        <v>84</v>
      </c>
      <c r="EW53" s="249"/>
      <c r="EX53" s="252">
        <v>22</v>
      </c>
      <c r="EY53" s="252"/>
      <c r="EZ53" s="46"/>
      <c r="FA53" s="47"/>
      <c r="FB53" s="46"/>
      <c r="FC53" s="47">
        <v>41</v>
      </c>
      <c r="FD53" s="50">
        <v>25</v>
      </c>
      <c r="FE53" s="345">
        <f>SUM(EV53:FD53)</f>
        <v>172</v>
      </c>
      <c r="FF53" s="49">
        <v>17</v>
      </c>
      <c r="FG53" s="2"/>
      <c r="FH53" s="12" t="s">
        <v>95</v>
      </c>
      <c r="FI53" s="44"/>
      <c r="FJ53" s="45"/>
      <c r="FK53" s="45"/>
      <c r="FL53" s="46"/>
      <c r="FM53" s="47"/>
      <c r="FN53" s="46"/>
      <c r="FO53" s="47"/>
      <c r="FP53" s="50"/>
      <c r="FQ53" s="345"/>
      <c r="FR53" s="49"/>
      <c r="FS53" s="2"/>
      <c r="FT53" s="12" t="s">
        <v>95</v>
      </c>
      <c r="FU53" s="44">
        <v>15</v>
      </c>
      <c r="FV53" s="45">
        <v>125</v>
      </c>
      <c r="FW53" s="44">
        <v>19</v>
      </c>
      <c r="FX53" s="46">
        <v>38</v>
      </c>
      <c r="FY53" s="345">
        <f>SUM(FV53:FX53)</f>
        <v>182</v>
      </c>
      <c r="FZ53" s="44"/>
      <c r="GA53" s="9"/>
      <c r="GB53" s="12" t="s">
        <v>95</v>
      </c>
      <c r="GC53" s="44"/>
      <c r="GD53" s="45"/>
      <c r="GE53" s="44"/>
      <c r="GF53" s="46"/>
      <c r="GG53" s="345"/>
      <c r="GH53" s="9"/>
      <c r="GI53" s="12" t="s">
        <v>95</v>
      </c>
      <c r="GJ53" s="44">
        <v>4</v>
      </c>
      <c r="GK53" s="57">
        <v>9</v>
      </c>
      <c r="GL53" s="9"/>
      <c r="GM53" s="12" t="s">
        <v>95</v>
      </c>
      <c r="GN53" s="44"/>
      <c r="GO53" s="45"/>
      <c r="GP53" s="44"/>
      <c r="GQ53" s="345"/>
      <c r="GR53" s="9"/>
      <c r="GS53" s="12" t="s">
        <v>95</v>
      </c>
      <c r="GT53" s="44"/>
      <c r="GU53" s="45"/>
      <c r="GV53" s="44"/>
      <c r="GW53" s="44"/>
      <c r="GX53" s="9"/>
      <c r="GY53" s="12" t="s">
        <v>95</v>
      </c>
      <c r="GZ53" s="44"/>
      <c r="HA53" s="45"/>
      <c r="HB53" s="44"/>
      <c r="HC53" s="46"/>
      <c r="HD53" s="344"/>
      <c r="HE53" s="146"/>
      <c r="HF53" s="12" t="s">
        <v>95</v>
      </c>
      <c r="HG53" s="44"/>
      <c r="HH53" s="45"/>
      <c r="HI53" s="44"/>
      <c r="HJ53" s="46"/>
      <c r="HK53" s="344"/>
      <c r="HM53" s="12" t="s">
        <v>95</v>
      </c>
      <c r="HN53" s="44"/>
      <c r="HO53" s="45"/>
      <c r="HP53" s="44"/>
      <c r="HQ53" s="46"/>
      <c r="HR53" s="344"/>
      <c r="HT53" s="12" t="s">
        <v>95</v>
      </c>
      <c r="HU53" s="44"/>
      <c r="HV53" s="45"/>
      <c r="HW53" s="44"/>
      <c r="HX53" s="46"/>
      <c r="HY53" s="344"/>
      <c r="IA53" s="12" t="s">
        <v>95</v>
      </c>
      <c r="IB53" s="351"/>
      <c r="IC53" s="352"/>
      <c r="ID53" s="351"/>
      <c r="IE53" s="353"/>
      <c r="IF53" s="344"/>
      <c r="IH53" s="12" t="s">
        <v>95</v>
      </c>
      <c r="II53" s="44"/>
      <c r="IJ53" s="45"/>
      <c r="IK53" s="44"/>
      <c r="IL53" s="50"/>
      <c r="IM53" s="344"/>
      <c r="IO53" s="12" t="s">
        <v>95</v>
      </c>
      <c r="IP53" s="44"/>
      <c r="IQ53" s="45"/>
      <c r="IR53" s="44"/>
      <c r="IS53" s="50"/>
      <c r="IT53" s="344"/>
    </row>
    <row r="54" spans="1:254">
      <c r="DZ54" s="9" t="s">
        <v>269</v>
      </c>
    </row>
    <row r="55" spans="1:254">
      <c r="L55" s="2"/>
      <c r="DZ55" s="9" t="s">
        <v>270</v>
      </c>
    </row>
    <row r="56" spans="1:254">
      <c r="DZ56" s="9" t="s">
        <v>271</v>
      </c>
    </row>
  </sheetData>
  <mergeCells count="36">
    <mergeCell ref="FO4:FP4"/>
    <mergeCell ref="BN3:BP3"/>
    <mergeCell ref="BN4:BP4"/>
    <mergeCell ref="BQ4:BR4"/>
    <mergeCell ref="BS4:BT4"/>
    <mergeCell ref="EY3:EZ3"/>
    <mergeCell ref="EV4:EX4"/>
    <mergeCell ref="EY4:EZ4"/>
    <mergeCell ref="FC4:FD4"/>
    <mergeCell ref="AP4:AP5"/>
    <mergeCell ref="EV3:EX3"/>
    <mergeCell ref="FJ3:FL3"/>
    <mergeCell ref="FM3:FN3"/>
    <mergeCell ref="FJ4:FL4"/>
    <mergeCell ref="FM4:FN4"/>
    <mergeCell ref="AY4:AY5"/>
    <mergeCell ref="BH4:BH5"/>
    <mergeCell ref="J4:K4"/>
    <mergeCell ref="AM3:AO3"/>
    <mergeCell ref="Q3:S3"/>
    <mergeCell ref="T3:U3"/>
    <mergeCell ref="AB3:AD3"/>
    <mergeCell ref="AE3:AF3"/>
    <mergeCell ref="C3:E3"/>
    <mergeCell ref="F3:G3"/>
    <mergeCell ref="AM2:AQ2"/>
    <mergeCell ref="AV2:AZ2"/>
    <mergeCell ref="AV3:AX3"/>
    <mergeCell ref="AY3:AZ3"/>
    <mergeCell ref="AP3:AQ3"/>
    <mergeCell ref="EB2:EC2"/>
    <mergeCell ref="ED2:EE2"/>
    <mergeCell ref="GV1:GW1"/>
    <mergeCell ref="BE2:BI2"/>
    <mergeCell ref="BE3:BG3"/>
    <mergeCell ref="BH3:BI3"/>
  </mergeCells>
  <phoneticPr fontId="9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76" firstPageNumber="29" fitToWidth="14" fitToHeight="14" orientation="portrait" horizontalDpi="1200" verticalDpi="1200" r:id="rId1"/>
  <headerFooter alignWithMargins="0"/>
  <colBreaks count="23" manualBreakCount="23">
    <brk id="13" max="55" man="1"/>
    <brk id="25" max="63" man="1"/>
    <brk id="36" max="1048575" man="1"/>
    <brk id="44" max="63" man="1"/>
    <brk id="53" max="63" man="1"/>
    <brk id="62" max="55" man="1"/>
    <brk id="74" max="55" man="1"/>
    <brk id="83" max="55" man="1"/>
    <brk id="92" max="55" man="1"/>
    <brk id="101" max="55" man="1"/>
    <brk id="110" max="55" man="1"/>
    <brk id="119" max="55" man="1"/>
    <brk id="128" max="55" man="1"/>
    <brk id="136" max="55" man="1"/>
    <brk id="142" max="55" man="1"/>
    <brk id="148" max="55" man="1"/>
    <brk id="162" max="55" man="1"/>
    <brk id="175" max="55" man="1"/>
    <brk id="190" max="55" man="1"/>
    <brk id="199" max="55" man="1"/>
    <brk id="212" max="55" man="1"/>
    <brk id="226" max="55" man="1"/>
    <brk id="240" max="55" man="1"/>
  </colBreaks>
  <ignoredErrors>
    <ignoredError sqref="BV21" formulaRange="1" unlockedFormula="1"/>
    <ignoredError sqref="BV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A55"/>
  <sheetViews>
    <sheetView zoomScaleNormal="100" zoomScaleSheetLayoutView="100" workbookViewId="0">
      <pane ySplit="4" topLeftCell="A5" activePane="bottomLeft" state="frozen"/>
      <selection pane="bottomLeft" activeCell="G13" sqref="G13:L13"/>
    </sheetView>
  </sheetViews>
  <sheetFormatPr defaultColWidth="2.625" defaultRowHeight="13.5"/>
  <cols>
    <col min="1" max="1" width="10.125" style="9" customWidth="1"/>
    <col min="2" max="2" width="6.875" style="9" customWidth="1"/>
    <col min="3" max="5" width="7.625" style="13" customWidth="1"/>
    <col min="6" max="6" width="9.375" style="9" customWidth="1"/>
    <col min="7" max="7" width="9.375" style="13" customWidth="1"/>
    <col min="8" max="8" width="8.75" style="13" customWidth="1"/>
    <col min="9" max="9" width="9.375" style="13" customWidth="1"/>
    <col min="10" max="10" width="8.75" style="13" customWidth="1"/>
    <col min="11" max="11" width="9.375" style="13" customWidth="1"/>
    <col min="12" max="12" width="8.75" style="13" customWidth="1"/>
    <col min="13" max="14" width="0.625" style="9" customWidth="1"/>
    <col min="15" max="15" width="11" style="9" customWidth="1"/>
    <col min="16" max="16" width="6.25" style="9" customWidth="1"/>
    <col min="17" max="19" width="7.625" style="13" customWidth="1"/>
    <col min="20" max="20" width="9.75" style="9" customWidth="1"/>
    <col min="21" max="21" width="9.125" style="13" customWidth="1"/>
    <col min="22" max="22" width="9.375" style="13" customWidth="1"/>
    <col min="23" max="23" width="9.125" style="13" customWidth="1"/>
    <col min="24" max="24" width="9.375" style="13" customWidth="1"/>
    <col min="25" max="26" width="9.125" style="13" customWidth="1"/>
    <col min="27" max="27" width="1.125" style="9" customWidth="1"/>
    <col min="28" max="16384" width="2.625" style="9"/>
  </cols>
  <sheetData>
    <row r="1" spans="1:27" ht="17.25" customHeight="1">
      <c r="A1" s="103" t="s">
        <v>1</v>
      </c>
      <c r="C1" s="9"/>
      <c r="D1" s="9"/>
      <c r="E1" s="9"/>
      <c r="F1" s="2"/>
      <c r="G1" s="2"/>
      <c r="H1" s="9"/>
      <c r="I1" s="9"/>
      <c r="J1" s="9"/>
      <c r="K1" s="9"/>
      <c r="L1" s="276" t="s">
        <v>262</v>
      </c>
      <c r="O1" s="103" t="s">
        <v>9</v>
      </c>
      <c r="Q1" s="9"/>
      <c r="R1" s="2"/>
      <c r="S1" s="2"/>
      <c r="T1" s="2"/>
      <c r="U1" s="2"/>
      <c r="V1" s="2"/>
      <c r="W1" s="9"/>
      <c r="X1" s="9"/>
      <c r="Y1" s="9"/>
      <c r="Z1" s="276" t="s">
        <v>262</v>
      </c>
    </row>
    <row r="2" spans="1:27" ht="17.25" customHeight="1">
      <c r="A2" s="139" t="s">
        <v>14</v>
      </c>
      <c r="B2" s="149" t="s">
        <v>15</v>
      </c>
      <c r="C2" s="147"/>
      <c r="D2" s="148"/>
      <c r="E2" s="147"/>
      <c r="F2" s="150"/>
      <c r="G2" s="147"/>
      <c r="H2" s="147"/>
      <c r="I2" s="147"/>
      <c r="J2" s="147"/>
      <c r="K2" s="148"/>
      <c r="L2" s="140"/>
      <c r="M2" s="145"/>
      <c r="O2" s="139" t="s">
        <v>14</v>
      </c>
      <c r="P2" s="149" t="s">
        <v>15</v>
      </c>
      <c r="Q2" s="147"/>
      <c r="R2" s="148"/>
      <c r="S2" s="147"/>
      <c r="T2" s="150"/>
      <c r="U2" s="147"/>
      <c r="V2" s="147"/>
      <c r="W2" s="147"/>
      <c r="X2" s="147"/>
      <c r="Y2" s="148"/>
      <c r="Z2" s="140"/>
      <c r="AA2" s="145"/>
    </row>
    <row r="3" spans="1:27" ht="17.25" customHeight="1">
      <c r="A3" s="141"/>
      <c r="B3" s="142"/>
      <c r="C3" s="122" t="s">
        <v>28</v>
      </c>
      <c r="D3" s="123" t="s">
        <v>29</v>
      </c>
      <c r="E3" s="124" t="s">
        <v>30</v>
      </c>
      <c r="F3" s="142" t="s">
        <v>31</v>
      </c>
      <c r="G3" s="151" t="s">
        <v>28</v>
      </c>
      <c r="H3" s="152"/>
      <c r="I3" s="153" t="s">
        <v>29</v>
      </c>
      <c r="J3" s="152"/>
      <c r="K3" s="153" t="s">
        <v>30</v>
      </c>
      <c r="L3" s="154"/>
      <c r="M3" s="145"/>
      <c r="O3" s="141"/>
      <c r="P3" s="142"/>
      <c r="Q3" s="122" t="s">
        <v>28</v>
      </c>
      <c r="R3" s="123" t="s">
        <v>29</v>
      </c>
      <c r="S3" s="124" t="s">
        <v>30</v>
      </c>
      <c r="T3" s="142" t="s">
        <v>31</v>
      </c>
      <c r="U3" s="151" t="s">
        <v>28</v>
      </c>
      <c r="V3" s="152"/>
      <c r="W3" s="153" t="s">
        <v>29</v>
      </c>
      <c r="X3" s="152"/>
      <c r="Y3" s="153" t="s">
        <v>30</v>
      </c>
      <c r="Z3" s="154"/>
      <c r="AA3" s="145"/>
    </row>
    <row r="4" spans="1:27" ht="17.25" customHeight="1" thickBot="1">
      <c r="A4" s="143" t="s">
        <v>41</v>
      </c>
      <c r="B4" s="144" t="s">
        <v>42</v>
      </c>
      <c r="C4" s="155"/>
      <c r="D4" s="156"/>
      <c r="E4" s="157"/>
      <c r="F4" s="144"/>
      <c r="G4" s="73" t="s">
        <v>48</v>
      </c>
      <c r="H4" s="126" t="s">
        <v>49</v>
      </c>
      <c r="I4" s="126" t="s">
        <v>48</v>
      </c>
      <c r="J4" s="126" t="s">
        <v>49</v>
      </c>
      <c r="K4" s="126" t="s">
        <v>48</v>
      </c>
      <c r="L4" s="127" t="s">
        <v>49</v>
      </c>
      <c r="O4" s="143" t="s">
        <v>41</v>
      </c>
      <c r="P4" s="144" t="s">
        <v>42</v>
      </c>
      <c r="Q4" s="155"/>
      <c r="R4" s="156"/>
      <c r="S4" s="157"/>
      <c r="T4" s="144"/>
      <c r="U4" s="73" t="s">
        <v>50</v>
      </c>
      <c r="V4" s="126" t="s">
        <v>51</v>
      </c>
      <c r="W4" s="126" t="s">
        <v>50</v>
      </c>
      <c r="X4" s="126" t="s">
        <v>51</v>
      </c>
      <c r="Y4" s="126" t="s">
        <v>50</v>
      </c>
      <c r="Z4" s="127" t="s">
        <v>51</v>
      </c>
    </row>
    <row r="5" spans="1:27" ht="17.25" customHeight="1" thickTop="1" thickBot="1">
      <c r="A5" s="74" t="s">
        <v>57</v>
      </c>
      <c r="B5" s="75">
        <f>B7+B20+B31+B46+B49</f>
        <v>2307</v>
      </c>
      <c r="C5" s="76">
        <f t="shared" ref="C5:L5" si="0">C7+C20+C31+C46+C49</f>
        <v>2248</v>
      </c>
      <c r="D5" s="77">
        <f t="shared" si="0"/>
        <v>46</v>
      </c>
      <c r="E5" s="78">
        <f t="shared" si="0"/>
        <v>13</v>
      </c>
      <c r="F5" s="75">
        <f t="shared" si="0"/>
        <v>50081</v>
      </c>
      <c r="G5" s="76">
        <f t="shared" si="0"/>
        <v>39461</v>
      </c>
      <c r="H5" s="77">
        <f t="shared" si="0"/>
        <v>270</v>
      </c>
      <c r="I5" s="77">
        <f t="shared" si="0"/>
        <v>3925</v>
      </c>
      <c r="J5" s="77">
        <f t="shared" si="0"/>
        <v>4279</v>
      </c>
      <c r="K5" s="77">
        <f t="shared" si="0"/>
        <v>120</v>
      </c>
      <c r="L5" s="79">
        <f t="shared" si="0"/>
        <v>2026</v>
      </c>
      <c r="M5" s="2"/>
      <c r="N5" s="2"/>
      <c r="O5" s="74" t="s">
        <v>57</v>
      </c>
      <c r="P5" s="75">
        <f t="shared" ref="P5:Z5" si="1">P7+P20+P31+P46+P49</f>
        <v>276</v>
      </c>
      <c r="Q5" s="76">
        <f t="shared" si="1"/>
        <v>51</v>
      </c>
      <c r="R5" s="77">
        <f t="shared" si="1"/>
        <v>140</v>
      </c>
      <c r="S5" s="78">
        <f t="shared" si="1"/>
        <v>85</v>
      </c>
      <c r="T5" s="75">
        <f t="shared" si="1"/>
        <v>179216</v>
      </c>
      <c r="U5" s="76">
        <f t="shared" si="1"/>
        <v>10213</v>
      </c>
      <c r="V5" s="77">
        <f t="shared" si="1"/>
        <v>30033</v>
      </c>
      <c r="W5" s="77">
        <f t="shared" si="1"/>
        <v>11684</v>
      </c>
      <c r="X5" s="77">
        <f t="shared" si="1"/>
        <v>59142</v>
      </c>
      <c r="Y5" s="77">
        <f t="shared" si="1"/>
        <v>1780</v>
      </c>
      <c r="Z5" s="79">
        <f t="shared" si="1"/>
        <v>66364</v>
      </c>
      <c r="AA5" s="2"/>
    </row>
    <row r="6" spans="1:27" ht="17.25" customHeight="1" thickTop="1">
      <c r="A6" s="128"/>
      <c r="B6" s="129"/>
      <c r="C6" s="130"/>
      <c r="D6" s="131"/>
      <c r="E6" s="134"/>
      <c r="F6" s="129"/>
      <c r="G6" s="130"/>
      <c r="H6" s="131"/>
      <c r="I6" s="131"/>
      <c r="J6" s="131"/>
      <c r="K6" s="131"/>
      <c r="L6" s="138"/>
      <c r="M6" s="2"/>
      <c r="N6" s="2"/>
      <c r="O6" s="128"/>
      <c r="P6" s="129"/>
      <c r="Q6" s="130"/>
      <c r="R6" s="131"/>
      <c r="S6" s="134"/>
      <c r="T6" s="129"/>
      <c r="U6" s="130"/>
      <c r="V6" s="131"/>
      <c r="W6" s="131"/>
      <c r="X6" s="131"/>
      <c r="Y6" s="131"/>
      <c r="Z6" s="138"/>
      <c r="AA6" s="2"/>
    </row>
    <row r="7" spans="1:27" ht="17.25" customHeight="1">
      <c r="A7" s="8" t="s">
        <v>58</v>
      </c>
      <c r="B7" s="58">
        <f>SUM(B8:B19)</f>
        <v>302</v>
      </c>
      <c r="C7" s="59">
        <f t="shared" ref="C7:L7" si="2">SUM(C8:C19)</f>
        <v>289</v>
      </c>
      <c r="D7" s="60">
        <f t="shared" si="2"/>
        <v>9</v>
      </c>
      <c r="E7" s="63">
        <f t="shared" si="2"/>
        <v>4</v>
      </c>
      <c r="F7" s="58">
        <f t="shared" si="2"/>
        <v>10414</v>
      </c>
      <c r="G7" s="59">
        <f t="shared" si="2"/>
        <v>6065</v>
      </c>
      <c r="H7" s="60">
        <f t="shared" si="2"/>
        <v>73</v>
      </c>
      <c r="I7" s="60">
        <f t="shared" si="2"/>
        <v>973</v>
      </c>
      <c r="J7" s="60">
        <f t="shared" si="2"/>
        <v>2503</v>
      </c>
      <c r="K7" s="60"/>
      <c r="L7" s="63">
        <f t="shared" si="2"/>
        <v>800</v>
      </c>
      <c r="M7" s="2"/>
      <c r="N7" s="2"/>
      <c r="O7" s="8" t="s">
        <v>58</v>
      </c>
      <c r="P7" s="58">
        <f>SUM(P8:P19)</f>
        <v>112</v>
      </c>
      <c r="Q7" s="59">
        <f t="shared" ref="Q7:Z7" si="3">SUM(Q8:Q19)</f>
        <v>5</v>
      </c>
      <c r="R7" s="60">
        <f t="shared" si="3"/>
        <v>66</v>
      </c>
      <c r="S7" s="63">
        <f t="shared" si="3"/>
        <v>41</v>
      </c>
      <c r="T7" s="58">
        <f t="shared" si="3"/>
        <v>88112</v>
      </c>
      <c r="U7" s="59">
        <f t="shared" si="3"/>
        <v>2048</v>
      </c>
      <c r="V7" s="60">
        <f t="shared" si="3"/>
        <v>6599</v>
      </c>
      <c r="W7" s="60">
        <f t="shared" si="3"/>
        <v>6034</v>
      </c>
      <c r="X7" s="60">
        <f t="shared" si="3"/>
        <v>39347</v>
      </c>
      <c r="Y7" s="60"/>
      <c r="Z7" s="63">
        <f t="shared" si="3"/>
        <v>34084</v>
      </c>
      <c r="AA7" s="2"/>
    </row>
    <row r="8" spans="1:27" s="11" customFormat="1" ht="17.25" customHeight="1">
      <c r="A8" s="10" t="s">
        <v>180</v>
      </c>
      <c r="B8" s="65">
        <f>SUM(C8:E8)</f>
        <v>11</v>
      </c>
      <c r="C8" s="16">
        <v>11</v>
      </c>
      <c r="D8" s="17"/>
      <c r="E8" s="20"/>
      <c r="F8" s="22">
        <f>SUM(G8:L8)</f>
        <v>282</v>
      </c>
      <c r="G8" s="16">
        <v>272</v>
      </c>
      <c r="H8" s="17">
        <v>10</v>
      </c>
      <c r="I8" s="17"/>
      <c r="J8" s="17"/>
      <c r="K8" s="17"/>
      <c r="L8" s="20"/>
      <c r="M8" s="2"/>
      <c r="N8" s="2"/>
      <c r="O8" s="10" t="s">
        <v>180</v>
      </c>
      <c r="P8" s="22">
        <f>SUM(Q8:S8)</f>
        <v>25</v>
      </c>
      <c r="Q8" s="16">
        <v>3</v>
      </c>
      <c r="R8" s="17">
        <v>14</v>
      </c>
      <c r="S8" s="20">
        <v>8</v>
      </c>
      <c r="T8" s="30">
        <f>SUM(U8:Z8)</f>
        <v>37210</v>
      </c>
      <c r="U8" s="16">
        <v>1973</v>
      </c>
      <c r="V8" s="17">
        <v>6379</v>
      </c>
      <c r="W8" s="17">
        <v>1702</v>
      </c>
      <c r="X8" s="17">
        <v>9968</v>
      </c>
      <c r="Y8" s="17"/>
      <c r="Z8" s="20">
        <v>17188</v>
      </c>
      <c r="AA8" s="2"/>
    </row>
    <row r="9" spans="1:27" s="11" customFormat="1" ht="17.25" customHeight="1">
      <c r="A9" s="1" t="s">
        <v>60</v>
      </c>
      <c r="B9" s="22">
        <f>SUM(C9:E9)</f>
        <v>2</v>
      </c>
      <c r="C9" s="32"/>
      <c r="D9" s="33">
        <v>2</v>
      </c>
      <c r="E9" s="36"/>
      <c r="F9" s="22">
        <f>SUM(G9:L9)</f>
        <v>1245</v>
      </c>
      <c r="G9" s="32"/>
      <c r="H9" s="33"/>
      <c r="I9" s="33">
        <v>684</v>
      </c>
      <c r="J9" s="33">
        <v>561</v>
      </c>
      <c r="K9" s="33"/>
      <c r="L9" s="36"/>
      <c r="M9" s="2"/>
      <c r="N9" s="2"/>
      <c r="O9" s="1" t="s">
        <v>60</v>
      </c>
      <c r="P9" s="22">
        <f>SUM(Q9:S9)</f>
        <v>7</v>
      </c>
      <c r="Q9" s="32"/>
      <c r="R9" s="33">
        <v>2</v>
      </c>
      <c r="S9" s="36">
        <v>5</v>
      </c>
      <c r="T9" s="66">
        <f>SUM(U9:Z9)</f>
        <v>4216</v>
      </c>
      <c r="U9" s="32"/>
      <c r="V9" s="33"/>
      <c r="W9" s="33">
        <v>7</v>
      </c>
      <c r="X9" s="33">
        <v>54</v>
      </c>
      <c r="Y9" s="33"/>
      <c r="Z9" s="36">
        <v>4155</v>
      </c>
      <c r="AA9" s="2"/>
    </row>
    <row r="10" spans="1:27" s="11" customFormat="1" ht="17.25" customHeight="1">
      <c r="A10" s="1" t="s">
        <v>181</v>
      </c>
      <c r="B10" s="22">
        <f>SUM(C10:E10)</f>
        <v>2</v>
      </c>
      <c r="C10" s="32"/>
      <c r="D10" s="33"/>
      <c r="E10" s="36">
        <v>2</v>
      </c>
      <c r="F10" s="22">
        <f t="shared" ref="F10:F30" si="4">SUM(G10:L10)</f>
        <v>391</v>
      </c>
      <c r="G10" s="32"/>
      <c r="H10" s="33"/>
      <c r="I10" s="33"/>
      <c r="J10" s="33"/>
      <c r="K10" s="33"/>
      <c r="L10" s="36">
        <v>391</v>
      </c>
      <c r="M10" s="2"/>
      <c r="N10" s="2"/>
      <c r="O10" s="1" t="s">
        <v>181</v>
      </c>
      <c r="P10" s="22">
        <f t="shared" ref="P10:P30" si="5">SUM(Q10:S10)</f>
        <v>8</v>
      </c>
      <c r="Q10" s="32"/>
      <c r="R10" s="33">
        <v>4</v>
      </c>
      <c r="S10" s="36">
        <v>4</v>
      </c>
      <c r="T10" s="66">
        <f t="shared" ref="T10:T29" si="6">SUM(U10:Z10)</f>
        <v>10514</v>
      </c>
      <c r="U10" s="32"/>
      <c r="V10" s="33"/>
      <c r="W10" s="33">
        <v>871</v>
      </c>
      <c r="X10" s="33">
        <v>7576</v>
      </c>
      <c r="Y10" s="33"/>
      <c r="Z10" s="36">
        <v>2067</v>
      </c>
      <c r="AA10" s="2"/>
    </row>
    <row r="11" spans="1:27" s="11" customFormat="1" ht="17.25" customHeight="1">
      <c r="A11" s="1" t="s">
        <v>182</v>
      </c>
      <c r="B11" s="22">
        <f t="shared" ref="B11:B52" si="7">SUM(C11:E11)</f>
        <v>32</v>
      </c>
      <c r="C11" s="32">
        <v>29</v>
      </c>
      <c r="D11" s="33">
        <v>3</v>
      </c>
      <c r="E11" s="36"/>
      <c r="F11" s="22">
        <f t="shared" si="4"/>
        <v>533</v>
      </c>
      <c r="G11" s="32">
        <v>451</v>
      </c>
      <c r="H11" s="33">
        <v>7</v>
      </c>
      <c r="I11" s="33">
        <v>55</v>
      </c>
      <c r="J11" s="33">
        <v>20</v>
      </c>
      <c r="K11" s="33"/>
      <c r="L11" s="36"/>
      <c r="M11" s="2"/>
      <c r="N11" s="2"/>
      <c r="O11" s="1" t="s">
        <v>182</v>
      </c>
      <c r="P11" s="22">
        <f t="shared" si="5"/>
        <v>37</v>
      </c>
      <c r="Q11" s="32">
        <v>1</v>
      </c>
      <c r="R11" s="33">
        <v>29</v>
      </c>
      <c r="S11" s="36">
        <v>7</v>
      </c>
      <c r="T11" s="66">
        <f t="shared" si="6"/>
        <v>18738</v>
      </c>
      <c r="U11" s="32">
        <v>73</v>
      </c>
      <c r="V11" s="33">
        <v>220</v>
      </c>
      <c r="W11" s="33">
        <v>2069</v>
      </c>
      <c r="X11" s="33">
        <v>11392</v>
      </c>
      <c r="Y11" s="33"/>
      <c r="Z11" s="36">
        <v>4984</v>
      </c>
      <c r="AA11" s="2"/>
    </row>
    <row r="12" spans="1:27" s="11" customFormat="1" ht="17.25" customHeight="1">
      <c r="A12" s="1" t="s">
        <v>63</v>
      </c>
      <c r="B12" s="22">
        <f t="shared" si="7"/>
        <v>47</v>
      </c>
      <c r="C12" s="32">
        <v>45</v>
      </c>
      <c r="D12" s="33">
        <v>1</v>
      </c>
      <c r="E12" s="36">
        <v>1</v>
      </c>
      <c r="F12" s="22">
        <f t="shared" si="4"/>
        <v>1683</v>
      </c>
      <c r="G12" s="32">
        <v>1262</v>
      </c>
      <c r="H12" s="33"/>
      <c r="I12" s="33">
        <v>64</v>
      </c>
      <c r="J12" s="33">
        <v>28</v>
      </c>
      <c r="K12" s="33"/>
      <c r="L12" s="36">
        <v>329</v>
      </c>
      <c r="M12" s="2"/>
      <c r="N12" s="2"/>
      <c r="O12" s="1" t="s">
        <v>63</v>
      </c>
      <c r="P12" s="22">
        <f t="shared" si="5"/>
        <v>8</v>
      </c>
      <c r="Q12" s="32">
        <v>0</v>
      </c>
      <c r="R12" s="33">
        <v>7</v>
      </c>
      <c r="S12" s="36">
        <v>1</v>
      </c>
      <c r="T12" s="66">
        <f t="shared" si="6"/>
        <v>1058</v>
      </c>
      <c r="U12" s="32"/>
      <c r="V12" s="33"/>
      <c r="W12" s="33">
        <v>158</v>
      </c>
      <c r="X12" s="33">
        <v>600</v>
      </c>
      <c r="Y12" s="33"/>
      <c r="Z12" s="36">
        <v>300</v>
      </c>
      <c r="AA12" s="2"/>
    </row>
    <row r="13" spans="1:27" s="11" customFormat="1" ht="17.25" customHeight="1">
      <c r="A13" s="1" t="s">
        <v>188</v>
      </c>
      <c r="B13" s="22">
        <f t="shared" si="7"/>
        <v>12</v>
      </c>
      <c r="C13" s="32">
        <v>11</v>
      </c>
      <c r="D13" s="33">
        <v>1</v>
      </c>
      <c r="E13" s="36"/>
      <c r="F13" s="22">
        <f t="shared" si="4"/>
        <v>2371</v>
      </c>
      <c r="G13" s="32">
        <v>339</v>
      </c>
      <c r="H13" s="33">
        <v>0</v>
      </c>
      <c r="I13" s="33">
        <v>147</v>
      </c>
      <c r="J13" s="33">
        <v>1885</v>
      </c>
      <c r="K13" s="33">
        <v>0</v>
      </c>
      <c r="L13" s="36">
        <v>0</v>
      </c>
      <c r="M13" s="2"/>
      <c r="N13" s="2"/>
      <c r="O13" s="1" t="s">
        <v>188</v>
      </c>
      <c r="P13" s="22">
        <f t="shared" si="5"/>
        <v>3</v>
      </c>
      <c r="Q13" s="32">
        <v>1</v>
      </c>
      <c r="R13" s="33">
        <v>1</v>
      </c>
      <c r="S13" s="36">
        <v>1</v>
      </c>
      <c r="T13" s="66">
        <f t="shared" si="6"/>
        <v>4675</v>
      </c>
      <c r="U13" s="32">
        <v>2</v>
      </c>
      <c r="V13" s="33"/>
      <c r="W13" s="33">
        <v>543</v>
      </c>
      <c r="X13" s="33">
        <v>2792</v>
      </c>
      <c r="Y13" s="33"/>
      <c r="Z13" s="36">
        <v>1338</v>
      </c>
      <c r="AA13" s="2"/>
    </row>
    <row r="14" spans="1:27" s="11" customFormat="1" ht="17.25" customHeight="1">
      <c r="A14" s="1" t="s">
        <v>183</v>
      </c>
      <c r="B14" s="22">
        <f t="shared" si="7"/>
        <v>9</v>
      </c>
      <c r="C14" s="32">
        <v>9</v>
      </c>
      <c r="D14" s="33"/>
      <c r="E14" s="36"/>
      <c r="F14" s="22">
        <f t="shared" si="4"/>
        <v>199</v>
      </c>
      <c r="G14" s="32">
        <v>196</v>
      </c>
      <c r="H14" s="33">
        <v>3</v>
      </c>
      <c r="I14" s="33"/>
      <c r="J14" s="33"/>
      <c r="K14" s="33"/>
      <c r="L14" s="36"/>
      <c r="M14" s="2"/>
      <c r="N14" s="2"/>
      <c r="O14" s="1" t="s">
        <v>183</v>
      </c>
      <c r="P14" s="22">
        <f t="shared" si="5"/>
        <v>2</v>
      </c>
      <c r="Q14" s="32"/>
      <c r="R14" s="33">
        <v>1</v>
      </c>
      <c r="S14" s="36">
        <v>1</v>
      </c>
      <c r="T14" s="66">
        <f t="shared" si="6"/>
        <v>130</v>
      </c>
      <c r="U14" s="32"/>
      <c r="V14" s="33"/>
      <c r="W14" s="33">
        <v>8</v>
      </c>
      <c r="X14" s="33">
        <v>70</v>
      </c>
      <c r="Y14" s="33"/>
      <c r="Z14" s="36">
        <v>52</v>
      </c>
      <c r="AA14" s="2"/>
    </row>
    <row r="15" spans="1:27" s="11" customFormat="1" ht="17.25" customHeight="1">
      <c r="A15" s="1" t="s">
        <v>66</v>
      </c>
      <c r="B15" s="22">
        <f t="shared" si="7"/>
        <v>12</v>
      </c>
      <c r="C15" s="32">
        <v>12</v>
      </c>
      <c r="D15" s="33"/>
      <c r="E15" s="36"/>
      <c r="F15" s="22">
        <f t="shared" si="4"/>
        <v>299</v>
      </c>
      <c r="G15" s="32">
        <v>299</v>
      </c>
      <c r="H15" s="33"/>
      <c r="I15" s="33"/>
      <c r="J15" s="33"/>
      <c r="K15" s="33"/>
      <c r="L15" s="36"/>
      <c r="M15" s="2"/>
      <c r="N15" s="2"/>
      <c r="O15" s="1" t="s">
        <v>66</v>
      </c>
      <c r="P15" s="22">
        <f t="shared" si="5"/>
        <v>4</v>
      </c>
      <c r="Q15" s="32"/>
      <c r="R15" s="33">
        <v>3</v>
      </c>
      <c r="S15" s="36">
        <v>1</v>
      </c>
      <c r="T15" s="66">
        <f t="shared" si="6"/>
        <v>3956</v>
      </c>
      <c r="U15" s="32"/>
      <c r="V15" s="33"/>
      <c r="W15" s="33">
        <v>264</v>
      </c>
      <c r="X15" s="33">
        <v>3092</v>
      </c>
      <c r="Y15" s="33"/>
      <c r="Z15" s="36">
        <v>600</v>
      </c>
      <c r="AA15" s="2"/>
    </row>
    <row r="16" spans="1:27" s="11" customFormat="1" ht="17.25" customHeight="1">
      <c r="A16" s="1" t="s">
        <v>184</v>
      </c>
      <c r="B16" s="22">
        <f t="shared" si="7"/>
        <v>16</v>
      </c>
      <c r="C16" s="32">
        <v>15</v>
      </c>
      <c r="D16" s="33">
        <v>1</v>
      </c>
      <c r="E16" s="36"/>
      <c r="F16" s="22">
        <f t="shared" si="4"/>
        <v>269</v>
      </c>
      <c r="G16" s="32">
        <v>241</v>
      </c>
      <c r="H16" s="33"/>
      <c r="I16" s="33">
        <v>19</v>
      </c>
      <c r="J16" s="33">
        <v>9</v>
      </c>
      <c r="K16" s="33"/>
      <c r="L16" s="36"/>
      <c r="M16" s="2"/>
      <c r="N16" s="2"/>
      <c r="O16" s="1" t="s">
        <v>184</v>
      </c>
      <c r="P16" s="22">
        <f t="shared" si="5"/>
        <v>10</v>
      </c>
      <c r="Q16" s="32"/>
      <c r="R16" s="33">
        <v>5</v>
      </c>
      <c r="S16" s="36">
        <v>5</v>
      </c>
      <c r="T16" s="66">
        <f t="shared" si="6"/>
        <v>7573</v>
      </c>
      <c r="U16" s="32"/>
      <c r="V16" s="33"/>
      <c r="W16" s="33">
        <v>412</v>
      </c>
      <c r="X16" s="33">
        <v>3803</v>
      </c>
      <c r="Y16" s="33"/>
      <c r="Z16" s="36">
        <v>3358</v>
      </c>
      <c r="AA16" s="2"/>
    </row>
    <row r="17" spans="1:27" s="11" customFormat="1" ht="17.25" customHeight="1">
      <c r="A17" s="1" t="s">
        <v>185</v>
      </c>
      <c r="B17" s="22">
        <f t="shared" si="7"/>
        <v>137</v>
      </c>
      <c r="C17" s="32">
        <v>136</v>
      </c>
      <c r="D17" s="33"/>
      <c r="E17" s="36">
        <v>1</v>
      </c>
      <c r="F17" s="22">
        <f t="shared" si="4"/>
        <v>2750</v>
      </c>
      <c r="G17" s="32">
        <v>2622</v>
      </c>
      <c r="H17" s="33">
        <v>48</v>
      </c>
      <c r="I17" s="33"/>
      <c r="J17" s="33"/>
      <c r="K17" s="33"/>
      <c r="L17" s="36">
        <v>80</v>
      </c>
      <c r="M17" s="2"/>
      <c r="N17" s="2"/>
      <c r="O17" s="1" t="s">
        <v>185</v>
      </c>
      <c r="P17" s="22">
        <f t="shared" si="5"/>
        <v>3</v>
      </c>
      <c r="Q17" s="159"/>
      <c r="R17" s="33"/>
      <c r="S17" s="35">
        <v>3</v>
      </c>
      <c r="T17" s="66">
        <f t="shared" si="6"/>
        <v>3</v>
      </c>
      <c r="U17" s="159"/>
      <c r="V17" s="33"/>
      <c r="W17" s="33"/>
      <c r="X17" s="33"/>
      <c r="Y17" s="33"/>
      <c r="Z17" s="35">
        <v>3</v>
      </c>
      <c r="AA17" s="2"/>
    </row>
    <row r="18" spans="1:27" s="11" customFormat="1" ht="17.25" customHeight="1">
      <c r="A18" s="1" t="s">
        <v>69</v>
      </c>
      <c r="B18" s="22">
        <f t="shared" si="7"/>
        <v>15</v>
      </c>
      <c r="C18" s="32">
        <v>15</v>
      </c>
      <c r="D18" s="33"/>
      <c r="E18" s="36"/>
      <c r="F18" s="22">
        <f t="shared" si="4"/>
        <v>238</v>
      </c>
      <c r="G18" s="32">
        <v>233</v>
      </c>
      <c r="H18" s="33">
        <v>5</v>
      </c>
      <c r="I18" s="33"/>
      <c r="J18" s="33"/>
      <c r="K18" s="33"/>
      <c r="L18" s="36"/>
      <c r="M18" s="2"/>
      <c r="N18" s="2"/>
      <c r="O18" s="1" t="s">
        <v>69</v>
      </c>
      <c r="P18" s="22"/>
      <c r="Q18" s="32"/>
      <c r="R18" s="33"/>
      <c r="S18" s="36"/>
      <c r="T18" s="66"/>
      <c r="U18" s="32"/>
      <c r="V18" s="33"/>
      <c r="W18" s="33"/>
      <c r="X18" s="33"/>
      <c r="Y18" s="33"/>
      <c r="Z18" s="36"/>
      <c r="AA18" s="2"/>
    </row>
    <row r="19" spans="1:27" s="11" customFormat="1" ht="17.25" customHeight="1">
      <c r="A19" s="12" t="s">
        <v>70</v>
      </c>
      <c r="B19" s="22">
        <f t="shared" si="7"/>
        <v>7</v>
      </c>
      <c r="C19" s="45">
        <v>6</v>
      </c>
      <c r="D19" s="46">
        <v>1</v>
      </c>
      <c r="E19" s="49"/>
      <c r="F19" s="22">
        <f t="shared" si="4"/>
        <v>154</v>
      </c>
      <c r="G19" s="45">
        <v>150</v>
      </c>
      <c r="H19" s="46"/>
      <c r="I19" s="46">
        <v>4</v>
      </c>
      <c r="J19" s="46"/>
      <c r="K19" s="46"/>
      <c r="L19" s="49"/>
      <c r="M19" s="2"/>
      <c r="N19" s="2"/>
      <c r="O19" s="12" t="s">
        <v>70</v>
      </c>
      <c r="P19" s="22">
        <f>SUM(Q19:S19)</f>
        <v>5</v>
      </c>
      <c r="Q19" s="45"/>
      <c r="R19" s="46"/>
      <c r="S19" s="49">
        <v>5</v>
      </c>
      <c r="T19" s="66">
        <f>SUM(U19:Z19)</f>
        <v>39</v>
      </c>
      <c r="U19" s="45"/>
      <c r="V19" s="46"/>
      <c r="W19" s="46"/>
      <c r="X19" s="46"/>
      <c r="Y19" s="46"/>
      <c r="Z19" s="49">
        <v>39</v>
      </c>
      <c r="AA19" s="2"/>
    </row>
    <row r="20" spans="1:27" ht="17.25" customHeight="1">
      <c r="A20" s="8" t="s">
        <v>71</v>
      </c>
      <c r="B20" s="58">
        <f>SUM(B21:B30)</f>
        <v>274</v>
      </c>
      <c r="C20" s="59">
        <f t="shared" ref="C20:L20" si="8">SUM(C21:C30)</f>
        <v>270</v>
      </c>
      <c r="D20" s="60">
        <f t="shared" si="8"/>
        <v>1</v>
      </c>
      <c r="E20" s="63">
        <f t="shared" si="8"/>
        <v>3</v>
      </c>
      <c r="F20" s="58">
        <f t="shared" si="8"/>
        <v>4301</v>
      </c>
      <c r="G20" s="59">
        <f t="shared" si="8"/>
        <v>3977</v>
      </c>
      <c r="H20" s="60">
        <f t="shared" si="8"/>
        <v>26</v>
      </c>
      <c r="I20" s="60">
        <f t="shared" si="8"/>
        <v>24</v>
      </c>
      <c r="J20" s="60"/>
      <c r="K20" s="60">
        <f t="shared" si="8"/>
        <v>18</v>
      </c>
      <c r="L20" s="63">
        <f t="shared" si="8"/>
        <v>256</v>
      </c>
      <c r="M20" s="2"/>
      <c r="N20" s="2"/>
      <c r="O20" s="8" t="s">
        <v>71</v>
      </c>
      <c r="P20" s="58">
        <f t="shared" ref="P20:Z20" si="9">SUM(P21:P30)</f>
        <v>65</v>
      </c>
      <c r="Q20" s="59">
        <f t="shared" si="9"/>
        <v>22</v>
      </c>
      <c r="R20" s="60">
        <f t="shared" si="9"/>
        <v>23</v>
      </c>
      <c r="S20" s="63">
        <f t="shared" si="9"/>
        <v>20</v>
      </c>
      <c r="T20" s="58">
        <f t="shared" si="9"/>
        <v>26039</v>
      </c>
      <c r="U20" s="59">
        <f t="shared" si="9"/>
        <v>2500</v>
      </c>
      <c r="V20" s="60">
        <f t="shared" si="9"/>
        <v>10667</v>
      </c>
      <c r="W20" s="60">
        <f t="shared" si="9"/>
        <v>1151</v>
      </c>
      <c r="X20" s="60">
        <f t="shared" si="9"/>
        <v>7756</v>
      </c>
      <c r="Y20" s="60">
        <f t="shared" si="9"/>
        <v>27</v>
      </c>
      <c r="Z20" s="63">
        <f t="shared" si="9"/>
        <v>3938</v>
      </c>
      <c r="AA20" s="2"/>
    </row>
    <row r="21" spans="1:27" s="11" customFormat="1" ht="17.25" customHeight="1">
      <c r="A21" s="1" t="s">
        <v>190</v>
      </c>
      <c r="B21" s="22">
        <f t="shared" si="7"/>
        <v>187</v>
      </c>
      <c r="C21" s="32">
        <v>184</v>
      </c>
      <c r="D21" s="33">
        <v>1</v>
      </c>
      <c r="E21" s="36">
        <v>2</v>
      </c>
      <c r="F21" s="22">
        <f t="shared" si="4"/>
        <v>2955</v>
      </c>
      <c r="G21" s="32">
        <v>2656</v>
      </c>
      <c r="H21" s="33">
        <v>2</v>
      </c>
      <c r="I21" s="33">
        <v>24</v>
      </c>
      <c r="J21" s="33"/>
      <c r="K21" s="33">
        <v>18</v>
      </c>
      <c r="L21" s="36">
        <v>255</v>
      </c>
      <c r="M21" s="2"/>
      <c r="N21" s="2"/>
      <c r="O21" s="1" t="s">
        <v>190</v>
      </c>
      <c r="P21" s="22">
        <f t="shared" si="5"/>
        <v>25</v>
      </c>
      <c r="Q21" s="32">
        <v>16</v>
      </c>
      <c r="R21" s="33">
        <v>4</v>
      </c>
      <c r="S21" s="36">
        <v>5</v>
      </c>
      <c r="T21" s="22">
        <f t="shared" si="6"/>
        <v>12657</v>
      </c>
      <c r="U21" s="32">
        <v>1753</v>
      </c>
      <c r="V21" s="33">
        <v>7293</v>
      </c>
      <c r="W21" s="33">
        <v>334</v>
      </c>
      <c r="X21" s="33">
        <v>1854</v>
      </c>
      <c r="Y21" s="33">
        <v>10</v>
      </c>
      <c r="Z21" s="36">
        <v>1413</v>
      </c>
      <c r="AA21" s="2"/>
    </row>
    <row r="22" spans="1:27" s="11" customFormat="1" ht="17.25" customHeight="1">
      <c r="A22" s="1" t="s">
        <v>191</v>
      </c>
      <c r="B22" s="22">
        <f t="shared" si="7"/>
        <v>19</v>
      </c>
      <c r="C22" s="32">
        <v>18</v>
      </c>
      <c r="D22" s="33"/>
      <c r="E22" s="36">
        <v>1</v>
      </c>
      <c r="F22" s="22">
        <f t="shared" si="4"/>
        <v>399</v>
      </c>
      <c r="G22" s="32">
        <v>374</v>
      </c>
      <c r="H22" s="33">
        <v>24</v>
      </c>
      <c r="I22" s="33"/>
      <c r="J22" s="33"/>
      <c r="K22" s="33"/>
      <c r="L22" s="36">
        <v>1</v>
      </c>
      <c r="M22" s="2"/>
      <c r="N22" s="2"/>
      <c r="O22" s="1" t="s">
        <v>191</v>
      </c>
      <c r="P22" s="22">
        <f t="shared" si="5"/>
        <v>15</v>
      </c>
      <c r="Q22" s="32">
        <v>3</v>
      </c>
      <c r="R22" s="33">
        <v>5</v>
      </c>
      <c r="S22" s="36">
        <v>7</v>
      </c>
      <c r="T22" s="22">
        <f t="shared" si="6"/>
        <v>10456</v>
      </c>
      <c r="U22" s="32">
        <v>618</v>
      </c>
      <c r="V22" s="33">
        <v>2937</v>
      </c>
      <c r="W22" s="33">
        <v>494</v>
      </c>
      <c r="X22" s="33">
        <v>4017</v>
      </c>
      <c r="Y22" s="33">
        <v>2</v>
      </c>
      <c r="Z22" s="36">
        <v>2388</v>
      </c>
      <c r="AA22" s="2"/>
    </row>
    <row r="23" spans="1:27" s="11" customFormat="1" ht="17.25" customHeight="1">
      <c r="A23" s="1" t="s">
        <v>192</v>
      </c>
      <c r="B23" s="22">
        <f t="shared" si="7"/>
        <v>39</v>
      </c>
      <c r="C23" s="32">
        <v>39</v>
      </c>
      <c r="D23" s="33"/>
      <c r="E23" s="36"/>
      <c r="F23" s="22">
        <f t="shared" si="4"/>
        <v>638</v>
      </c>
      <c r="G23" s="32">
        <v>638</v>
      </c>
      <c r="H23" s="33"/>
      <c r="I23" s="33"/>
      <c r="J23" s="33"/>
      <c r="K23" s="33"/>
      <c r="L23" s="36"/>
      <c r="M23" s="2"/>
      <c r="N23" s="2"/>
      <c r="O23" s="1" t="s">
        <v>192</v>
      </c>
      <c r="P23" s="22">
        <f t="shared" si="5"/>
        <v>15</v>
      </c>
      <c r="Q23" s="32">
        <v>2</v>
      </c>
      <c r="R23" s="33">
        <v>10</v>
      </c>
      <c r="S23" s="36">
        <v>3</v>
      </c>
      <c r="T23" s="22">
        <f t="shared" si="6"/>
        <v>2122</v>
      </c>
      <c r="U23" s="32">
        <v>129</v>
      </c>
      <c r="V23" s="33">
        <v>434</v>
      </c>
      <c r="W23" s="33">
        <v>210</v>
      </c>
      <c r="X23" s="33">
        <v>1303</v>
      </c>
      <c r="Y23" s="33">
        <v>5</v>
      </c>
      <c r="Z23" s="36">
        <v>41</v>
      </c>
      <c r="AA23" s="2"/>
    </row>
    <row r="24" spans="1:27" s="11" customFormat="1" ht="17.25" customHeight="1">
      <c r="A24" s="1" t="s">
        <v>74</v>
      </c>
      <c r="B24" s="22">
        <f t="shared" si="7"/>
        <v>4</v>
      </c>
      <c r="C24" s="32">
        <v>4</v>
      </c>
      <c r="D24" s="33"/>
      <c r="E24" s="36"/>
      <c r="F24" s="22">
        <f t="shared" si="4"/>
        <v>28</v>
      </c>
      <c r="G24" s="32">
        <v>28</v>
      </c>
      <c r="H24" s="33"/>
      <c r="I24" s="33"/>
      <c r="J24" s="33"/>
      <c r="K24" s="33"/>
      <c r="L24" s="36"/>
      <c r="M24" s="2"/>
      <c r="N24" s="2"/>
      <c r="O24" s="1" t="s">
        <v>74</v>
      </c>
      <c r="P24" s="22">
        <f t="shared" si="5"/>
        <v>2</v>
      </c>
      <c r="Q24" s="32"/>
      <c r="R24" s="33">
        <v>2</v>
      </c>
      <c r="S24" s="36"/>
      <c r="T24" s="22">
        <f t="shared" si="6"/>
        <v>10</v>
      </c>
      <c r="U24" s="32"/>
      <c r="V24" s="33"/>
      <c r="W24" s="33">
        <v>10</v>
      </c>
      <c r="X24" s="33"/>
      <c r="Y24" s="33"/>
      <c r="Z24" s="36"/>
      <c r="AA24" s="2"/>
    </row>
    <row r="25" spans="1:27" s="11" customFormat="1" ht="17.25" customHeight="1">
      <c r="A25" s="1" t="s">
        <v>193</v>
      </c>
      <c r="B25" s="22"/>
      <c r="C25" s="32"/>
      <c r="D25" s="33"/>
      <c r="E25" s="36"/>
      <c r="F25" s="22"/>
      <c r="G25" s="32"/>
      <c r="H25" s="33"/>
      <c r="I25" s="33"/>
      <c r="J25" s="33"/>
      <c r="K25" s="33"/>
      <c r="L25" s="36"/>
      <c r="M25" s="2"/>
      <c r="N25" s="2"/>
      <c r="O25" s="1" t="s">
        <v>193</v>
      </c>
      <c r="P25" s="22"/>
      <c r="Q25" s="32"/>
      <c r="R25" s="33"/>
      <c r="S25" s="36"/>
      <c r="T25" s="22"/>
      <c r="U25" s="32"/>
      <c r="V25" s="33"/>
      <c r="W25" s="33"/>
      <c r="X25" s="33"/>
      <c r="Y25" s="33"/>
      <c r="Z25" s="36"/>
      <c r="AA25" s="2"/>
    </row>
    <row r="26" spans="1:27" s="11" customFormat="1" ht="17.25" customHeight="1">
      <c r="A26" s="1" t="s">
        <v>76</v>
      </c>
      <c r="B26" s="22">
        <f>SUM(C26:E26)</f>
        <v>1</v>
      </c>
      <c r="C26" s="32">
        <v>1</v>
      </c>
      <c r="D26" s="33"/>
      <c r="E26" s="36"/>
      <c r="F26" s="22">
        <f t="shared" si="4"/>
        <v>5</v>
      </c>
      <c r="G26" s="32">
        <v>5</v>
      </c>
      <c r="H26" s="33"/>
      <c r="I26" s="33"/>
      <c r="J26" s="33"/>
      <c r="K26" s="33"/>
      <c r="L26" s="36"/>
      <c r="M26" s="2"/>
      <c r="N26" s="2"/>
      <c r="O26" s="1" t="s">
        <v>76</v>
      </c>
      <c r="P26" s="22">
        <f t="shared" si="5"/>
        <v>3</v>
      </c>
      <c r="Q26" s="32"/>
      <c r="R26" s="33">
        <v>1</v>
      </c>
      <c r="S26" s="36">
        <v>2</v>
      </c>
      <c r="T26" s="22">
        <f t="shared" si="6"/>
        <v>29</v>
      </c>
      <c r="U26" s="32"/>
      <c r="V26" s="33"/>
      <c r="W26" s="33">
        <v>16</v>
      </c>
      <c r="X26" s="33">
        <v>9</v>
      </c>
      <c r="Y26" s="33">
        <v>1</v>
      </c>
      <c r="Z26" s="36">
        <v>3</v>
      </c>
      <c r="AA26" s="2"/>
    </row>
    <row r="27" spans="1:27" s="11" customFormat="1" ht="17.25" customHeight="1">
      <c r="A27" s="1" t="s">
        <v>194</v>
      </c>
      <c r="B27" s="22">
        <f t="shared" si="7"/>
        <v>5</v>
      </c>
      <c r="C27" s="32">
        <v>5</v>
      </c>
      <c r="D27" s="33"/>
      <c r="E27" s="36"/>
      <c r="F27" s="22">
        <f t="shared" si="4"/>
        <v>37</v>
      </c>
      <c r="G27" s="32">
        <v>37</v>
      </c>
      <c r="H27" s="33"/>
      <c r="I27" s="33"/>
      <c r="J27" s="33"/>
      <c r="K27" s="33"/>
      <c r="L27" s="36"/>
      <c r="M27" s="2"/>
      <c r="N27" s="2"/>
      <c r="O27" s="1" t="s">
        <v>194</v>
      </c>
      <c r="P27" s="22">
        <f t="shared" si="5"/>
        <v>3</v>
      </c>
      <c r="Q27" s="32">
        <v>1</v>
      </c>
      <c r="R27" s="33">
        <v>1</v>
      </c>
      <c r="S27" s="36">
        <v>1</v>
      </c>
      <c r="T27" s="22">
        <f t="shared" si="6"/>
        <v>671</v>
      </c>
      <c r="U27" s="32"/>
      <c r="V27" s="33">
        <v>3</v>
      </c>
      <c r="W27" s="33">
        <v>87</v>
      </c>
      <c r="X27" s="33">
        <v>573</v>
      </c>
      <c r="Y27" s="33"/>
      <c r="Z27" s="36">
        <v>8</v>
      </c>
      <c r="AA27" s="2"/>
    </row>
    <row r="28" spans="1:27" s="11" customFormat="1" ht="17.25" customHeight="1">
      <c r="A28" s="1" t="s">
        <v>78</v>
      </c>
      <c r="B28" s="22">
        <f t="shared" si="7"/>
        <v>2</v>
      </c>
      <c r="C28" s="32">
        <v>2</v>
      </c>
      <c r="D28" s="33"/>
      <c r="E28" s="36"/>
      <c r="F28" s="22">
        <f>SUM(G28:L28)</f>
        <v>8</v>
      </c>
      <c r="G28" s="32">
        <v>8</v>
      </c>
      <c r="H28" s="33"/>
      <c r="I28" s="33"/>
      <c r="J28" s="33"/>
      <c r="K28" s="33"/>
      <c r="L28" s="36"/>
      <c r="M28" s="2"/>
      <c r="N28" s="2"/>
      <c r="O28" s="1" t="s">
        <v>78</v>
      </c>
      <c r="P28" s="22"/>
      <c r="Q28" s="32"/>
      <c r="R28" s="33"/>
      <c r="S28" s="36"/>
      <c r="T28" s="22"/>
      <c r="U28" s="32"/>
      <c r="V28" s="33"/>
      <c r="W28" s="33"/>
      <c r="X28" s="33"/>
      <c r="Y28" s="33"/>
      <c r="Z28" s="36"/>
      <c r="AA28" s="2"/>
    </row>
    <row r="29" spans="1:27" s="11" customFormat="1" ht="17.25" customHeight="1">
      <c r="A29" s="1" t="s">
        <v>195</v>
      </c>
      <c r="B29" s="22">
        <f t="shared" si="7"/>
        <v>17</v>
      </c>
      <c r="C29" s="32">
        <v>17</v>
      </c>
      <c r="D29" s="33"/>
      <c r="E29" s="36"/>
      <c r="F29" s="22">
        <f t="shared" si="4"/>
        <v>231</v>
      </c>
      <c r="G29" s="32">
        <v>231</v>
      </c>
      <c r="H29" s="33"/>
      <c r="I29" s="33"/>
      <c r="J29" s="33"/>
      <c r="K29" s="33"/>
      <c r="L29" s="36"/>
      <c r="M29" s="2"/>
      <c r="N29" s="2"/>
      <c r="O29" s="1" t="s">
        <v>195</v>
      </c>
      <c r="P29" s="22">
        <f t="shared" si="5"/>
        <v>2</v>
      </c>
      <c r="Q29" s="32"/>
      <c r="R29" s="33"/>
      <c r="S29" s="36">
        <v>2</v>
      </c>
      <c r="T29" s="22">
        <f t="shared" si="6"/>
        <v>94</v>
      </c>
      <c r="U29" s="32"/>
      <c r="V29" s="33"/>
      <c r="W29" s="33"/>
      <c r="X29" s="33"/>
      <c r="Y29" s="33">
        <v>9</v>
      </c>
      <c r="Z29" s="36">
        <v>85</v>
      </c>
      <c r="AA29" s="2"/>
    </row>
    <row r="30" spans="1:27" s="11" customFormat="1" ht="17.25" customHeight="1">
      <c r="A30" s="1" t="s">
        <v>196</v>
      </c>
      <c r="B30" s="22">
        <f t="shared" si="7"/>
        <v>0</v>
      </c>
      <c r="C30" s="32"/>
      <c r="D30" s="33"/>
      <c r="E30" s="36"/>
      <c r="F30" s="22">
        <f t="shared" si="4"/>
        <v>0</v>
      </c>
      <c r="G30" s="32"/>
      <c r="H30" s="33"/>
      <c r="I30" s="33"/>
      <c r="J30" s="33"/>
      <c r="K30" s="33"/>
      <c r="L30" s="36"/>
      <c r="M30" s="2"/>
      <c r="N30" s="2"/>
      <c r="O30" s="1" t="s">
        <v>196</v>
      </c>
      <c r="P30" s="22">
        <f t="shared" si="5"/>
        <v>0</v>
      </c>
      <c r="Q30" s="32"/>
      <c r="R30" s="33"/>
      <c r="S30" s="36"/>
      <c r="T30" s="22"/>
      <c r="U30" s="32"/>
      <c r="V30" s="33"/>
      <c r="W30" s="33"/>
      <c r="X30" s="33"/>
      <c r="Y30" s="33"/>
      <c r="Z30" s="36"/>
      <c r="AA30" s="2"/>
    </row>
    <row r="31" spans="1:27" ht="17.25" customHeight="1">
      <c r="A31" s="8" t="s">
        <v>81</v>
      </c>
      <c r="B31" s="58">
        <f>SUM(B32:B45)</f>
        <v>301</v>
      </c>
      <c r="C31" s="59">
        <f t="shared" ref="C31:L31" si="10">SUM(C32:C45)</f>
        <v>298</v>
      </c>
      <c r="D31" s="60"/>
      <c r="E31" s="63">
        <f t="shared" si="10"/>
        <v>3</v>
      </c>
      <c r="F31" s="58">
        <f t="shared" si="10"/>
        <v>6160</v>
      </c>
      <c r="G31" s="59">
        <f t="shared" si="10"/>
        <v>5987</v>
      </c>
      <c r="H31" s="60">
        <f t="shared" si="10"/>
        <v>5</v>
      </c>
      <c r="I31" s="60"/>
      <c r="J31" s="60"/>
      <c r="K31" s="60">
        <f t="shared" si="10"/>
        <v>29</v>
      </c>
      <c r="L31" s="63">
        <f t="shared" si="10"/>
        <v>139</v>
      </c>
      <c r="M31" s="2"/>
      <c r="N31" s="2"/>
      <c r="O31" s="8" t="s">
        <v>81</v>
      </c>
      <c r="P31" s="58">
        <f t="shared" ref="P31:Z31" si="11">SUM(P32:P45)</f>
        <v>72</v>
      </c>
      <c r="Q31" s="59">
        <f t="shared" si="11"/>
        <v>21</v>
      </c>
      <c r="R31" s="60">
        <f t="shared" si="11"/>
        <v>28</v>
      </c>
      <c r="S31" s="63">
        <f t="shared" si="11"/>
        <v>23</v>
      </c>
      <c r="T31" s="58">
        <f t="shared" si="11"/>
        <v>61727</v>
      </c>
      <c r="U31" s="59">
        <f t="shared" si="11"/>
        <v>5207</v>
      </c>
      <c r="V31" s="60">
        <f t="shared" si="11"/>
        <v>11117</v>
      </c>
      <c r="W31" s="60">
        <f t="shared" si="11"/>
        <v>4222</v>
      </c>
      <c r="X31" s="60">
        <f t="shared" si="11"/>
        <v>11128</v>
      </c>
      <c r="Y31" s="60">
        <f t="shared" si="11"/>
        <v>1751</v>
      </c>
      <c r="Z31" s="63">
        <f t="shared" si="11"/>
        <v>28302</v>
      </c>
      <c r="AA31" s="2"/>
    </row>
    <row r="32" spans="1:27" s="11" customFormat="1" ht="17.25" customHeight="1">
      <c r="A32" s="1" t="s">
        <v>82</v>
      </c>
      <c r="B32" s="22"/>
      <c r="C32" s="160"/>
      <c r="D32" s="17"/>
      <c r="E32" s="19"/>
      <c r="F32" s="22"/>
      <c r="G32" s="32"/>
      <c r="H32" s="33"/>
      <c r="I32" s="33"/>
      <c r="J32" s="33"/>
      <c r="K32" s="33"/>
      <c r="L32" s="36"/>
      <c r="M32" s="2"/>
      <c r="N32" s="2"/>
      <c r="O32" s="1" t="s">
        <v>82</v>
      </c>
      <c r="P32" s="22"/>
      <c r="Q32" s="32"/>
      <c r="R32" s="33"/>
      <c r="S32" s="36"/>
      <c r="T32" s="22"/>
      <c r="U32" s="32"/>
      <c r="V32" s="33"/>
      <c r="W32" s="33"/>
      <c r="X32" s="33"/>
      <c r="Y32" s="33"/>
      <c r="Z32" s="36"/>
      <c r="AA32" s="2"/>
    </row>
    <row r="33" spans="1:27" s="11" customFormat="1" ht="17.25" customHeight="1">
      <c r="A33" s="1" t="s">
        <v>153</v>
      </c>
      <c r="B33" s="22">
        <f t="shared" si="7"/>
        <v>12</v>
      </c>
      <c r="C33" s="32">
        <v>12</v>
      </c>
      <c r="D33" s="33"/>
      <c r="E33" s="36"/>
      <c r="F33" s="22">
        <f>SUM(G33:L33)</f>
        <v>235</v>
      </c>
      <c r="G33" s="32">
        <v>232</v>
      </c>
      <c r="H33" s="33">
        <v>3</v>
      </c>
      <c r="I33" s="33"/>
      <c r="J33" s="33"/>
      <c r="K33" s="33"/>
      <c r="L33" s="36"/>
      <c r="M33" s="2"/>
      <c r="N33" s="2"/>
      <c r="O33" s="1" t="s">
        <v>153</v>
      </c>
      <c r="P33" s="22">
        <f t="shared" ref="P33:P50" si="12">SUM(Q33:S33)</f>
        <v>6</v>
      </c>
      <c r="Q33" s="159">
        <v>4</v>
      </c>
      <c r="R33" s="33">
        <v>2</v>
      </c>
      <c r="S33" s="36">
        <v>0</v>
      </c>
      <c r="T33" s="22">
        <f>SUM(U33:Z33)</f>
        <v>1121</v>
      </c>
      <c r="U33" s="159">
        <v>152</v>
      </c>
      <c r="V33" s="161">
        <v>409</v>
      </c>
      <c r="W33" s="33">
        <v>16</v>
      </c>
      <c r="X33" s="161">
        <v>544</v>
      </c>
      <c r="Y33" s="33"/>
      <c r="Z33" s="36"/>
      <c r="AA33" s="2"/>
    </row>
    <row r="34" spans="1:27" s="11" customFormat="1" ht="17.25" customHeight="1">
      <c r="A34" s="1" t="s">
        <v>198</v>
      </c>
      <c r="B34" s="22">
        <f t="shared" si="7"/>
        <v>53</v>
      </c>
      <c r="C34" s="32">
        <v>53</v>
      </c>
      <c r="D34" s="33"/>
      <c r="E34" s="36"/>
      <c r="F34" s="22">
        <f t="shared" ref="F34:F44" si="13">SUM(G34:L34)</f>
        <v>1561</v>
      </c>
      <c r="G34" s="32">
        <v>1559</v>
      </c>
      <c r="H34" s="33">
        <v>2</v>
      </c>
      <c r="I34" s="33"/>
      <c r="J34" s="33"/>
      <c r="K34" s="33"/>
      <c r="L34" s="36"/>
      <c r="M34" s="2"/>
      <c r="N34" s="2"/>
      <c r="O34" s="1" t="s">
        <v>198</v>
      </c>
      <c r="P34" s="22">
        <f t="shared" si="12"/>
        <v>21</v>
      </c>
      <c r="Q34" s="159">
        <v>3</v>
      </c>
      <c r="R34" s="33">
        <v>13</v>
      </c>
      <c r="S34" s="36">
        <v>5</v>
      </c>
      <c r="T34" s="22">
        <f t="shared" ref="T34:T39" si="14">SUM(U34:Z34)</f>
        <v>11521</v>
      </c>
      <c r="U34" s="159">
        <v>300</v>
      </c>
      <c r="V34" s="33">
        <v>1208</v>
      </c>
      <c r="W34" s="33">
        <v>1249</v>
      </c>
      <c r="X34" s="33">
        <v>7336</v>
      </c>
      <c r="Y34" s="33"/>
      <c r="Z34" s="35">
        <v>1428</v>
      </c>
      <c r="AA34" s="2"/>
    </row>
    <row r="35" spans="1:27" s="11" customFormat="1" ht="17.25" customHeight="1">
      <c r="A35" s="1" t="s">
        <v>199</v>
      </c>
      <c r="B35" s="22">
        <f t="shared" si="7"/>
        <v>42</v>
      </c>
      <c r="C35" s="32">
        <v>41</v>
      </c>
      <c r="D35" s="33"/>
      <c r="E35" s="36">
        <v>1</v>
      </c>
      <c r="F35" s="22">
        <f t="shared" si="13"/>
        <v>718</v>
      </c>
      <c r="G35" s="32">
        <v>696</v>
      </c>
      <c r="H35" s="33"/>
      <c r="I35" s="33"/>
      <c r="J35" s="33"/>
      <c r="K35" s="33">
        <v>22</v>
      </c>
      <c r="L35" s="36"/>
      <c r="M35" s="2"/>
      <c r="N35" s="2"/>
      <c r="O35" s="1" t="s">
        <v>199</v>
      </c>
      <c r="P35" s="22">
        <f t="shared" si="12"/>
        <v>12</v>
      </c>
      <c r="Q35" s="159">
        <v>3</v>
      </c>
      <c r="R35" s="33">
        <v>7</v>
      </c>
      <c r="S35" s="36">
        <v>2</v>
      </c>
      <c r="T35" s="22">
        <f t="shared" si="14"/>
        <v>18321</v>
      </c>
      <c r="U35" s="159">
        <v>3990</v>
      </c>
      <c r="V35" s="33">
        <v>9000</v>
      </c>
      <c r="W35" s="33">
        <v>2731</v>
      </c>
      <c r="X35" s="33">
        <v>1530</v>
      </c>
      <c r="Y35" s="33"/>
      <c r="Z35" s="35">
        <v>1070</v>
      </c>
      <c r="AA35" s="2"/>
    </row>
    <row r="36" spans="1:27" s="11" customFormat="1" ht="17.25" customHeight="1">
      <c r="A36" s="1" t="s">
        <v>200</v>
      </c>
      <c r="B36" s="22">
        <f t="shared" si="7"/>
        <v>61</v>
      </c>
      <c r="C36" s="32">
        <v>59</v>
      </c>
      <c r="D36" s="33"/>
      <c r="E36" s="36">
        <v>2</v>
      </c>
      <c r="F36" s="22">
        <f t="shared" si="13"/>
        <v>1192</v>
      </c>
      <c r="G36" s="32">
        <v>1046</v>
      </c>
      <c r="H36" s="33"/>
      <c r="I36" s="33"/>
      <c r="J36" s="33"/>
      <c r="K36" s="33">
        <v>7</v>
      </c>
      <c r="L36" s="36">
        <v>139</v>
      </c>
      <c r="M36" s="2"/>
      <c r="N36" s="2"/>
      <c r="O36" s="1" t="s">
        <v>200</v>
      </c>
      <c r="P36" s="22">
        <f t="shared" si="12"/>
        <v>24</v>
      </c>
      <c r="Q36" s="159">
        <v>10</v>
      </c>
      <c r="R36" s="33">
        <v>5</v>
      </c>
      <c r="S36" s="36">
        <v>9</v>
      </c>
      <c r="T36" s="22">
        <f t="shared" si="14"/>
        <v>30241</v>
      </c>
      <c r="U36" s="159">
        <v>645</v>
      </c>
      <c r="V36" s="33">
        <v>300</v>
      </c>
      <c r="W36" s="33">
        <v>222</v>
      </c>
      <c r="X36" s="33">
        <v>1681</v>
      </c>
      <c r="Y36" s="33">
        <v>1737</v>
      </c>
      <c r="Z36" s="35">
        <v>25656</v>
      </c>
      <c r="AA36" s="2"/>
    </row>
    <row r="37" spans="1:27" s="11" customFormat="1" ht="17.25" customHeight="1">
      <c r="A37" s="1" t="s">
        <v>84</v>
      </c>
      <c r="B37" s="22"/>
      <c r="C37" s="32"/>
      <c r="D37" s="33"/>
      <c r="E37" s="36"/>
      <c r="F37" s="22"/>
      <c r="G37" s="32"/>
      <c r="H37" s="33"/>
      <c r="I37" s="33"/>
      <c r="J37" s="33"/>
      <c r="K37" s="33"/>
      <c r="L37" s="36"/>
      <c r="M37" s="2"/>
      <c r="N37" s="2"/>
      <c r="O37" s="1" t="s">
        <v>84</v>
      </c>
      <c r="P37" s="22"/>
      <c r="Q37" s="159"/>
      <c r="R37" s="33"/>
      <c r="S37" s="32"/>
      <c r="T37" s="22"/>
      <c r="U37" s="159"/>
      <c r="V37" s="33"/>
      <c r="W37" s="33"/>
      <c r="X37" s="33"/>
      <c r="Y37" s="33"/>
      <c r="Z37" s="35"/>
      <c r="AA37" s="2"/>
    </row>
    <row r="38" spans="1:27" s="11" customFormat="1" ht="17.25" customHeight="1">
      <c r="A38" s="1" t="s">
        <v>85</v>
      </c>
      <c r="B38" s="22">
        <f t="shared" si="7"/>
        <v>2</v>
      </c>
      <c r="C38" s="32">
        <v>2</v>
      </c>
      <c r="D38" s="33"/>
      <c r="E38" s="36"/>
      <c r="F38" s="22">
        <f t="shared" si="13"/>
        <v>37</v>
      </c>
      <c r="G38" s="32">
        <v>37</v>
      </c>
      <c r="H38" s="33"/>
      <c r="I38" s="33"/>
      <c r="J38" s="33"/>
      <c r="K38" s="33"/>
      <c r="L38" s="36"/>
      <c r="M38" s="2"/>
      <c r="N38" s="2"/>
      <c r="O38" s="1" t="s">
        <v>85</v>
      </c>
      <c r="P38" s="22">
        <f t="shared" si="12"/>
        <v>2</v>
      </c>
      <c r="Q38" s="159">
        <v>1</v>
      </c>
      <c r="R38" s="33">
        <v>1</v>
      </c>
      <c r="S38" s="36"/>
      <c r="T38" s="22">
        <f t="shared" si="14"/>
        <v>361</v>
      </c>
      <c r="U38" s="159">
        <v>120</v>
      </c>
      <c r="V38" s="33">
        <v>200</v>
      </c>
      <c r="W38" s="33">
        <v>4</v>
      </c>
      <c r="X38" s="33">
        <v>37</v>
      </c>
      <c r="Y38" s="33"/>
      <c r="Z38" s="35"/>
      <c r="AA38" s="2"/>
    </row>
    <row r="39" spans="1:27" s="11" customFormat="1" ht="17.25" customHeight="1">
      <c r="A39" s="1" t="s">
        <v>201</v>
      </c>
      <c r="B39" s="22">
        <f t="shared" si="7"/>
        <v>106</v>
      </c>
      <c r="C39" s="32">
        <v>106</v>
      </c>
      <c r="D39" s="33"/>
      <c r="E39" s="36"/>
      <c r="F39" s="22">
        <f t="shared" si="13"/>
        <v>2128</v>
      </c>
      <c r="G39" s="32">
        <v>2128</v>
      </c>
      <c r="H39" s="33"/>
      <c r="I39" s="33"/>
      <c r="J39" s="33"/>
      <c r="K39" s="33"/>
      <c r="L39" s="36"/>
      <c r="M39" s="2"/>
      <c r="N39" s="2"/>
      <c r="O39" s="1" t="s">
        <v>201</v>
      </c>
      <c r="P39" s="22">
        <f t="shared" si="12"/>
        <v>7</v>
      </c>
      <c r="Q39" s="159"/>
      <c r="R39" s="33"/>
      <c r="S39" s="36">
        <v>7</v>
      </c>
      <c r="T39" s="22">
        <f t="shared" si="14"/>
        <v>162</v>
      </c>
      <c r="U39" s="159"/>
      <c r="V39" s="33"/>
      <c r="W39" s="33"/>
      <c r="X39" s="33"/>
      <c r="Y39" s="33">
        <v>14</v>
      </c>
      <c r="Z39" s="35">
        <v>148</v>
      </c>
      <c r="AA39" s="2"/>
    </row>
    <row r="40" spans="1:27" s="11" customFormat="1" ht="17.25" customHeight="1">
      <c r="A40" s="1" t="s">
        <v>86</v>
      </c>
      <c r="B40" s="22"/>
      <c r="C40" s="32"/>
      <c r="D40" s="33"/>
      <c r="E40" s="36"/>
      <c r="F40" s="22"/>
      <c r="G40" s="32"/>
      <c r="H40" s="33"/>
      <c r="I40" s="33"/>
      <c r="J40" s="33"/>
      <c r="K40" s="33"/>
      <c r="L40" s="36"/>
      <c r="M40" s="2"/>
      <c r="N40" s="2"/>
      <c r="O40" s="1" t="s">
        <v>86</v>
      </c>
      <c r="P40" s="22"/>
      <c r="Q40" s="159"/>
      <c r="R40" s="33"/>
      <c r="S40" s="36"/>
      <c r="T40" s="22"/>
      <c r="U40" s="159"/>
      <c r="V40" s="33"/>
      <c r="W40" s="33"/>
      <c r="X40" s="33"/>
      <c r="Y40" s="33"/>
      <c r="Z40" s="35"/>
      <c r="AA40" s="2"/>
    </row>
    <row r="41" spans="1:27" s="11" customFormat="1" ht="17.25" customHeight="1">
      <c r="A41" s="1" t="s">
        <v>87</v>
      </c>
      <c r="B41" s="22">
        <f t="shared" si="7"/>
        <v>1</v>
      </c>
      <c r="C41" s="32">
        <v>1</v>
      </c>
      <c r="D41" s="33"/>
      <c r="E41" s="36"/>
      <c r="F41" s="22">
        <f t="shared" si="13"/>
        <v>6</v>
      </c>
      <c r="G41" s="32">
        <v>6</v>
      </c>
      <c r="H41" s="33"/>
      <c r="I41" s="33"/>
      <c r="J41" s="33"/>
      <c r="K41" s="33"/>
      <c r="L41" s="36"/>
      <c r="M41" s="2"/>
      <c r="N41" s="2"/>
      <c r="O41" s="1" t="s">
        <v>87</v>
      </c>
      <c r="P41" s="22"/>
      <c r="Q41" s="159"/>
      <c r="R41" s="33"/>
      <c r="S41" s="32"/>
      <c r="T41" s="22"/>
      <c r="U41" s="159"/>
      <c r="V41" s="33"/>
      <c r="W41" s="33"/>
      <c r="X41" s="33"/>
      <c r="Y41" s="33"/>
      <c r="Z41" s="35"/>
      <c r="AA41" s="2"/>
    </row>
    <row r="42" spans="1:27" s="11" customFormat="1" ht="17.25" customHeight="1">
      <c r="A42" s="1" t="s">
        <v>202</v>
      </c>
      <c r="B42" s="22">
        <f t="shared" si="7"/>
        <v>23</v>
      </c>
      <c r="C42" s="32">
        <v>23</v>
      </c>
      <c r="D42" s="33"/>
      <c r="E42" s="36"/>
      <c r="F42" s="22">
        <f t="shared" si="13"/>
        <v>187</v>
      </c>
      <c r="G42" s="32">
        <v>187</v>
      </c>
      <c r="H42" s="33"/>
      <c r="I42" s="33"/>
      <c r="J42" s="33"/>
      <c r="K42" s="33"/>
      <c r="L42" s="36"/>
      <c r="M42" s="2"/>
      <c r="N42" s="2"/>
      <c r="O42" s="1" t="s">
        <v>202</v>
      </c>
      <c r="P42" s="22"/>
      <c r="Q42" s="159"/>
      <c r="R42" s="33"/>
      <c r="S42" s="36"/>
      <c r="T42" s="22"/>
      <c r="U42" s="159"/>
      <c r="V42" s="33"/>
      <c r="W42" s="33"/>
      <c r="X42" s="33"/>
      <c r="Y42" s="33"/>
      <c r="Z42" s="35"/>
      <c r="AA42" s="2"/>
    </row>
    <row r="43" spans="1:27" s="11" customFormat="1" ht="17.25" customHeight="1">
      <c r="A43" s="1" t="s">
        <v>89</v>
      </c>
      <c r="B43" s="22"/>
      <c r="C43" s="32"/>
      <c r="D43" s="33"/>
      <c r="E43" s="36"/>
      <c r="F43" s="22"/>
      <c r="G43" s="32"/>
      <c r="H43" s="33"/>
      <c r="I43" s="33"/>
      <c r="J43" s="33"/>
      <c r="K43" s="33"/>
      <c r="L43" s="36"/>
      <c r="M43" s="2"/>
      <c r="N43" s="2"/>
      <c r="O43" s="1" t="s">
        <v>89</v>
      </c>
      <c r="P43" s="22"/>
      <c r="Q43" s="159"/>
      <c r="R43" s="33"/>
      <c r="S43" s="36"/>
      <c r="T43" s="22"/>
      <c r="U43" s="159"/>
      <c r="V43" s="161"/>
      <c r="W43" s="33"/>
      <c r="X43" s="33"/>
      <c r="Y43" s="33"/>
      <c r="Z43" s="35"/>
      <c r="AA43" s="2"/>
    </row>
    <row r="44" spans="1:27" s="11" customFormat="1" ht="17.25" customHeight="1">
      <c r="A44" s="1" t="s">
        <v>90</v>
      </c>
      <c r="B44" s="22">
        <f t="shared" si="7"/>
        <v>1</v>
      </c>
      <c r="C44" s="32">
        <v>1</v>
      </c>
      <c r="D44" s="33"/>
      <c r="E44" s="36"/>
      <c r="F44" s="22">
        <f t="shared" si="13"/>
        <v>96</v>
      </c>
      <c r="G44" s="32">
        <v>96</v>
      </c>
      <c r="H44" s="33"/>
      <c r="I44" s="33"/>
      <c r="J44" s="33"/>
      <c r="K44" s="33"/>
      <c r="L44" s="36"/>
      <c r="M44" s="2"/>
      <c r="N44" s="2"/>
      <c r="O44" s="1" t="s">
        <v>90</v>
      </c>
      <c r="P44" s="22"/>
      <c r="Q44" s="159"/>
      <c r="R44" s="33"/>
      <c r="S44" s="36"/>
      <c r="T44" s="22"/>
      <c r="U44" s="32"/>
      <c r="V44" s="33"/>
      <c r="W44" s="33"/>
      <c r="X44" s="33"/>
      <c r="Y44" s="33"/>
      <c r="Z44" s="35"/>
      <c r="AA44" s="2"/>
    </row>
    <row r="45" spans="1:27" s="11" customFormat="1" ht="17.25" customHeight="1">
      <c r="A45" s="1" t="s">
        <v>91</v>
      </c>
      <c r="B45" s="22"/>
      <c r="C45" s="32"/>
      <c r="D45" s="33"/>
      <c r="E45" s="36"/>
      <c r="F45" s="22"/>
      <c r="G45" s="32"/>
      <c r="H45" s="33"/>
      <c r="I45" s="33"/>
      <c r="J45" s="33"/>
      <c r="K45" s="33"/>
      <c r="L45" s="36"/>
      <c r="M45" s="2"/>
      <c r="N45" s="2"/>
      <c r="O45" s="1" t="s">
        <v>91</v>
      </c>
      <c r="P45" s="22"/>
      <c r="Q45" s="32"/>
      <c r="R45" s="33"/>
      <c r="S45" s="36"/>
      <c r="T45" s="22"/>
      <c r="U45" s="32"/>
      <c r="V45" s="33"/>
      <c r="W45" s="33"/>
      <c r="X45" s="33"/>
      <c r="Y45" s="33"/>
      <c r="Z45" s="36"/>
      <c r="AA45" s="2"/>
    </row>
    <row r="46" spans="1:27" ht="17.25" customHeight="1">
      <c r="A46" s="8" t="s">
        <v>92</v>
      </c>
      <c r="B46" s="58">
        <f t="shared" ref="B46:L46" si="15">SUM(B47:B48)</f>
        <v>765</v>
      </c>
      <c r="C46" s="59">
        <f t="shared" si="15"/>
        <v>763</v>
      </c>
      <c r="D46" s="60">
        <f t="shared" si="15"/>
        <v>1</v>
      </c>
      <c r="E46" s="63">
        <f t="shared" si="15"/>
        <v>1</v>
      </c>
      <c r="F46" s="58">
        <f>SUM(F47:F48)</f>
        <v>8790</v>
      </c>
      <c r="G46" s="59">
        <f>SUM(G47:G48)</f>
        <v>8086</v>
      </c>
      <c r="H46" s="60">
        <f t="shared" si="15"/>
        <v>1</v>
      </c>
      <c r="I46" s="60">
        <f t="shared" si="15"/>
        <v>318</v>
      </c>
      <c r="J46" s="60">
        <f>SUM(J47:J48)</f>
        <v>125</v>
      </c>
      <c r="K46" s="60"/>
      <c r="L46" s="63">
        <f t="shared" si="15"/>
        <v>260</v>
      </c>
      <c r="M46" s="2"/>
      <c r="N46" s="2"/>
      <c r="O46" s="8" t="s">
        <v>92</v>
      </c>
      <c r="P46" s="58">
        <f t="shared" ref="P46:X46" si="16">SUM(P47:P48)</f>
        <v>13</v>
      </c>
      <c r="Q46" s="59"/>
      <c r="R46" s="60">
        <f t="shared" si="16"/>
        <v>13</v>
      </c>
      <c r="S46" s="63"/>
      <c r="T46" s="58">
        <f t="shared" si="16"/>
        <v>602</v>
      </c>
      <c r="U46" s="59"/>
      <c r="V46" s="60"/>
      <c r="W46" s="60">
        <f t="shared" si="16"/>
        <v>86</v>
      </c>
      <c r="X46" s="60">
        <f t="shared" si="16"/>
        <v>516</v>
      </c>
      <c r="Y46" s="60"/>
      <c r="Z46" s="63"/>
      <c r="AA46" s="2"/>
    </row>
    <row r="47" spans="1:27" s="11" customFormat="1" ht="17.25" customHeight="1">
      <c r="A47" s="1" t="s">
        <v>189</v>
      </c>
      <c r="B47" s="22">
        <f>SUM(C47:E47)</f>
        <v>685</v>
      </c>
      <c r="C47" s="32">
        <v>683</v>
      </c>
      <c r="D47" s="33">
        <v>1</v>
      </c>
      <c r="E47" s="36">
        <v>1</v>
      </c>
      <c r="F47" s="22">
        <f>SUM(G47:L47)</f>
        <v>6653</v>
      </c>
      <c r="G47" s="32">
        <v>5949</v>
      </c>
      <c r="H47" s="33">
        <v>1</v>
      </c>
      <c r="I47" s="33">
        <v>318</v>
      </c>
      <c r="J47" s="33">
        <v>125</v>
      </c>
      <c r="K47" s="33"/>
      <c r="L47" s="36">
        <v>260</v>
      </c>
      <c r="M47" s="2"/>
      <c r="N47" s="2"/>
      <c r="O47" s="1" t="s">
        <v>189</v>
      </c>
      <c r="P47" s="22">
        <f>SUM(Q47:S47)</f>
        <v>9</v>
      </c>
      <c r="Q47" s="32"/>
      <c r="R47" s="33">
        <v>9</v>
      </c>
      <c r="S47" s="36"/>
      <c r="T47" s="22">
        <f>SUM(U47:Z47)</f>
        <v>542</v>
      </c>
      <c r="U47" s="32"/>
      <c r="V47" s="33"/>
      <c r="W47" s="33">
        <v>74</v>
      </c>
      <c r="X47" s="33">
        <v>468</v>
      </c>
      <c r="Y47" s="33"/>
      <c r="Z47" s="36"/>
      <c r="AA47" s="2"/>
    </row>
    <row r="48" spans="1:27" s="11" customFormat="1" ht="17.25" customHeight="1">
      <c r="A48" s="1" t="s">
        <v>93</v>
      </c>
      <c r="B48" s="22">
        <f t="shared" si="7"/>
        <v>80</v>
      </c>
      <c r="C48" s="32">
        <v>80</v>
      </c>
      <c r="D48" s="33"/>
      <c r="E48" s="36"/>
      <c r="F48" s="22">
        <f>SUM(G48:L48)</f>
        <v>2137</v>
      </c>
      <c r="G48" s="32">
        <v>2137</v>
      </c>
      <c r="H48" s="33"/>
      <c r="I48" s="33"/>
      <c r="J48" s="33"/>
      <c r="K48" s="33"/>
      <c r="L48" s="36"/>
      <c r="M48" s="2"/>
      <c r="N48" s="2"/>
      <c r="O48" s="1" t="s">
        <v>93</v>
      </c>
      <c r="P48" s="22">
        <f t="shared" si="12"/>
        <v>4</v>
      </c>
      <c r="Q48" s="32"/>
      <c r="R48" s="33">
        <v>4</v>
      </c>
      <c r="S48" s="36"/>
      <c r="T48" s="22">
        <f>SUM(U48:Z48)</f>
        <v>60</v>
      </c>
      <c r="U48" s="32"/>
      <c r="V48" s="33"/>
      <c r="W48" s="33">
        <v>12</v>
      </c>
      <c r="X48" s="33">
        <v>48</v>
      </c>
      <c r="Y48" s="33"/>
      <c r="Z48" s="36"/>
      <c r="AA48" s="2"/>
    </row>
    <row r="49" spans="1:27" ht="17.25" customHeight="1">
      <c r="A49" s="80" t="s">
        <v>94</v>
      </c>
      <c r="B49" s="58">
        <f t="shared" ref="B49:L49" si="17">SUM(B50:B52)</f>
        <v>665</v>
      </c>
      <c r="C49" s="59">
        <f t="shared" si="17"/>
        <v>628</v>
      </c>
      <c r="D49" s="60">
        <f t="shared" si="17"/>
        <v>35</v>
      </c>
      <c r="E49" s="63">
        <f t="shared" si="17"/>
        <v>2</v>
      </c>
      <c r="F49" s="58">
        <f t="shared" si="17"/>
        <v>20416</v>
      </c>
      <c r="G49" s="59">
        <f t="shared" si="17"/>
        <v>15346</v>
      </c>
      <c r="H49" s="60">
        <f t="shared" si="17"/>
        <v>165</v>
      </c>
      <c r="I49" s="60">
        <f t="shared" si="17"/>
        <v>2610</v>
      </c>
      <c r="J49" s="60">
        <f t="shared" si="17"/>
        <v>1651</v>
      </c>
      <c r="K49" s="60">
        <f t="shared" si="17"/>
        <v>73</v>
      </c>
      <c r="L49" s="63">
        <f t="shared" si="17"/>
        <v>571</v>
      </c>
      <c r="M49" s="2"/>
      <c r="N49" s="2"/>
      <c r="O49" s="80" t="s">
        <v>94</v>
      </c>
      <c r="P49" s="58">
        <f t="shared" ref="P49:Z49" si="18">SUM(P50:P52)</f>
        <v>14</v>
      </c>
      <c r="Q49" s="59">
        <f t="shared" si="18"/>
        <v>3</v>
      </c>
      <c r="R49" s="60">
        <f t="shared" si="18"/>
        <v>10</v>
      </c>
      <c r="S49" s="63">
        <f t="shared" si="18"/>
        <v>1</v>
      </c>
      <c r="T49" s="58">
        <f t="shared" si="18"/>
        <v>2736</v>
      </c>
      <c r="U49" s="59">
        <f t="shared" si="18"/>
        <v>458</v>
      </c>
      <c r="V49" s="60">
        <f>SUM(V50:V52)</f>
        <v>1650</v>
      </c>
      <c r="W49" s="60">
        <f t="shared" si="18"/>
        <v>191</v>
      </c>
      <c r="X49" s="60">
        <f t="shared" si="18"/>
        <v>395</v>
      </c>
      <c r="Y49" s="60">
        <f t="shared" si="18"/>
        <v>2</v>
      </c>
      <c r="Z49" s="63">
        <f t="shared" si="18"/>
        <v>40</v>
      </c>
      <c r="AA49" s="2"/>
    </row>
    <row r="50" spans="1:27" s="11" customFormat="1" ht="17.25" customHeight="1">
      <c r="A50" s="10" t="s">
        <v>186</v>
      </c>
      <c r="B50" s="30">
        <f t="shared" si="7"/>
        <v>491</v>
      </c>
      <c r="C50" s="16">
        <v>454</v>
      </c>
      <c r="D50" s="17">
        <v>35</v>
      </c>
      <c r="E50" s="20">
        <v>2</v>
      </c>
      <c r="F50" s="65">
        <f>SUM(G50:L50)</f>
        <v>16058</v>
      </c>
      <c r="G50" s="16">
        <v>10991</v>
      </c>
      <c r="H50" s="17">
        <v>162</v>
      </c>
      <c r="I50" s="17">
        <v>2610</v>
      </c>
      <c r="J50" s="17">
        <v>1651</v>
      </c>
      <c r="K50" s="17">
        <v>73</v>
      </c>
      <c r="L50" s="20">
        <v>571</v>
      </c>
      <c r="M50" s="2"/>
      <c r="N50" s="2"/>
      <c r="O50" s="10" t="s">
        <v>186</v>
      </c>
      <c r="P50" s="30">
        <f t="shared" si="12"/>
        <v>12</v>
      </c>
      <c r="Q50" s="16">
        <v>3</v>
      </c>
      <c r="R50" s="17">
        <v>8</v>
      </c>
      <c r="S50" s="20">
        <v>1</v>
      </c>
      <c r="T50" s="65">
        <f>SUM(U50:Z50)</f>
        <v>2715</v>
      </c>
      <c r="U50" s="16">
        <v>458</v>
      </c>
      <c r="V50" s="17">
        <v>1650</v>
      </c>
      <c r="W50" s="17">
        <v>184</v>
      </c>
      <c r="X50" s="17">
        <v>381</v>
      </c>
      <c r="Y50" s="17">
        <v>2</v>
      </c>
      <c r="Z50" s="20">
        <v>40</v>
      </c>
      <c r="AA50" s="2"/>
    </row>
    <row r="51" spans="1:27" s="11" customFormat="1" ht="17.25" customHeight="1">
      <c r="A51" s="1" t="s">
        <v>187</v>
      </c>
      <c r="B51" s="22">
        <f>SUM(C51:E51)</f>
        <v>137</v>
      </c>
      <c r="C51" s="32">
        <v>137</v>
      </c>
      <c r="D51" s="33"/>
      <c r="E51" s="36"/>
      <c r="F51" s="22">
        <f>SUM(G51:L51)</f>
        <v>3719</v>
      </c>
      <c r="G51" s="32">
        <v>3716</v>
      </c>
      <c r="H51" s="33">
        <v>3</v>
      </c>
      <c r="I51" s="33"/>
      <c r="J51" s="33"/>
      <c r="K51" s="33"/>
      <c r="L51" s="35"/>
      <c r="M51" s="2"/>
      <c r="N51" s="2"/>
      <c r="O51" s="1" t="s">
        <v>187</v>
      </c>
      <c r="P51" s="22">
        <f>SUM(Q51:S51)</f>
        <v>1</v>
      </c>
      <c r="Q51" s="159"/>
      <c r="R51" s="33">
        <v>1</v>
      </c>
      <c r="S51" s="36"/>
      <c r="T51" s="22">
        <f>SUM(U51:Z51)</f>
        <v>3</v>
      </c>
      <c r="U51" s="159"/>
      <c r="V51" s="33"/>
      <c r="W51" s="33">
        <v>3</v>
      </c>
      <c r="X51" s="33"/>
      <c r="Y51" s="33"/>
      <c r="Z51" s="35"/>
      <c r="AA51" s="2"/>
    </row>
    <row r="52" spans="1:27" s="11" customFormat="1" ht="17.25" customHeight="1">
      <c r="A52" s="12" t="s">
        <v>95</v>
      </c>
      <c r="B52" s="57">
        <f t="shared" si="7"/>
        <v>37</v>
      </c>
      <c r="C52" s="45">
        <v>37</v>
      </c>
      <c r="D52" s="46"/>
      <c r="E52" s="49"/>
      <c r="F52" s="347">
        <f>SUM(G52:L52)</f>
        <v>639</v>
      </c>
      <c r="G52" s="45">
        <v>639</v>
      </c>
      <c r="H52" s="46"/>
      <c r="I52" s="46"/>
      <c r="J52" s="46"/>
      <c r="K52" s="46"/>
      <c r="L52" s="49"/>
      <c r="M52" s="2"/>
      <c r="N52" s="2"/>
      <c r="O52" s="12" t="s">
        <v>95</v>
      </c>
      <c r="P52" s="347">
        <f>SUM(Q52:S52)</f>
        <v>1</v>
      </c>
      <c r="Q52" s="45"/>
      <c r="R52" s="46">
        <v>1</v>
      </c>
      <c r="S52" s="49"/>
      <c r="T52" s="347">
        <f>SUM(U52:Z52)</f>
        <v>18</v>
      </c>
      <c r="U52" s="45"/>
      <c r="V52" s="46"/>
      <c r="W52" s="46">
        <v>4</v>
      </c>
      <c r="X52" s="46">
        <v>14</v>
      </c>
      <c r="Y52" s="46"/>
      <c r="Z52" s="49"/>
      <c r="AA52" s="2"/>
    </row>
    <row r="53" spans="1:27" ht="17.25" customHeight="1">
      <c r="D53" s="205"/>
    </row>
    <row r="54" spans="1:27" ht="17.25" customHeight="1">
      <c r="I54" s="205"/>
      <c r="T54" s="2"/>
    </row>
    <row r="55" spans="1:27" ht="17.25" customHeight="1"/>
  </sheetData>
  <phoneticPr fontId="9"/>
  <printOptions horizontalCentered="1" verticalCentered="1" gridLinesSet="0"/>
  <pageMargins left="0.43307086614173229" right="0.43307086614173229" top="0.15748031496062992" bottom="0.23622047244094491" header="0" footer="0.15748031496062992"/>
  <pageSetup paperSize="9" scale="85" firstPageNumber="29" fitToWidth="14" fitToHeight="14" orientation="portrait" useFirstPageNumber="1" horizontalDpi="1200" verticalDpi="1200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1"/>
  </sheetPr>
  <dimension ref="A1:IV54"/>
  <sheetViews>
    <sheetView view="pageBreakPreview" zoomScale="86" zoomScaleNormal="80" zoomScaleSheetLayoutView="86" workbookViewId="0">
      <pane ySplit="6" topLeftCell="A31" activePane="bottomLeft" state="frozen"/>
      <selection activeCell="EK1" sqref="EK1"/>
      <selection pane="bottomLeft" activeCell="GK20" sqref="GK20:GL20"/>
    </sheetView>
  </sheetViews>
  <sheetFormatPr defaultRowHeight="13.5"/>
  <cols>
    <col min="1" max="1" width="11.125" style="9" customWidth="1"/>
    <col min="2" max="2" width="6.125" style="13" customWidth="1"/>
    <col min="3" max="3" width="7.125" style="13" customWidth="1"/>
    <col min="4" max="4" width="6.125" style="13" customWidth="1"/>
    <col min="5" max="5" width="7.125" style="13" customWidth="1"/>
    <col min="6" max="6" width="6.125" style="13" customWidth="1"/>
    <col min="7" max="7" width="7.125" style="13" customWidth="1"/>
    <col min="8" max="8" width="6.125" style="13" customWidth="1"/>
    <col min="9" max="9" width="7.125" style="13" customWidth="1"/>
    <col min="10" max="10" width="6.125" style="13" customWidth="1"/>
    <col min="11" max="11" width="7.125" style="13" customWidth="1"/>
    <col min="12" max="12" width="6.125" style="13" customWidth="1"/>
    <col min="13" max="13" width="7.125" style="13" customWidth="1"/>
    <col min="14" max="14" width="6.125" style="13" customWidth="1"/>
    <col min="15" max="15" width="7.125" style="13" customWidth="1"/>
    <col min="16" max="16" width="6.625" style="13" customWidth="1"/>
    <col min="17" max="17" width="8.625" style="13" customWidth="1"/>
    <col min="18" max="18" width="6.625" style="13" customWidth="1"/>
    <col min="19" max="19" width="8.625" style="13" customWidth="1"/>
    <col min="20" max="20" width="6.625" style="13" customWidth="1"/>
    <col min="21" max="21" width="8.625" style="13" customWidth="1"/>
    <col min="22" max="22" width="6.625" style="13" customWidth="1"/>
    <col min="23" max="23" width="8.625" style="13" customWidth="1"/>
    <col min="24" max="24" width="6.625" style="13" customWidth="1"/>
    <col min="25" max="25" width="8.625" style="13" customWidth="1"/>
    <col min="26" max="26" width="7.5" style="9" customWidth="1"/>
    <col min="27" max="27" width="8.625" style="9" customWidth="1"/>
    <col min="28" max="28" width="11.125" style="9" customWidth="1"/>
    <col min="29" max="29" width="1.125" style="9" customWidth="1"/>
    <col min="30" max="30" width="10.625" style="9" customWidth="1"/>
    <col min="31" max="31" width="7.625" style="13" customWidth="1"/>
    <col min="32" max="32" width="8.625" style="13" customWidth="1"/>
    <col min="33" max="33" width="7.625" style="13" customWidth="1"/>
    <col min="34" max="34" width="8.625" style="13" customWidth="1"/>
    <col min="35" max="35" width="7.625" style="13" customWidth="1"/>
    <col min="36" max="36" width="8.625" style="13" customWidth="1"/>
    <col min="37" max="37" width="7.625" style="13" customWidth="1"/>
    <col min="38" max="38" width="8.625" style="13" customWidth="1"/>
    <col min="39" max="39" width="7.625" style="13" customWidth="1"/>
    <col min="40" max="40" width="8.625" style="13" customWidth="1"/>
    <col min="41" max="41" width="7.625" style="13" customWidth="1"/>
    <col min="42" max="42" width="9.625" style="13" customWidth="1"/>
    <col min="43" max="43" width="7.625" style="13" customWidth="1"/>
    <col min="44" max="44" width="9.625" style="13" customWidth="1"/>
    <col min="45" max="45" width="8.625" style="13" customWidth="1"/>
    <col min="46" max="46" width="9.625" style="13" customWidth="1"/>
    <col min="47" max="47" width="8.625" style="13" customWidth="1"/>
    <col min="48" max="48" width="9.625" style="13" customWidth="1"/>
    <col min="49" max="49" width="8.625" style="13" customWidth="1"/>
    <col min="50" max="50" width="9.625" style="13" customWidth="1"/>
    <col min="51" max="51" width="8.625" style="13" customWidth="1"/>
    <col min="52" max="52" width="9.625" style="13" customWidth="1"/>
    <col min="53" max="53" width="10.625" style="9" customWidth="1"/>
    <col min="54" max="54" width="1.125" style="9" customWidth="1"/>
    <col min="55" max="55" width="9.625" style="9" customWidth="1"/>
    <col min="56" max="56" width="5.625" style="13" customWidth="1"/>
    <col min="57" max="57" width="7.625" style="13" customWidth="1"/>
    <col min="58" max="58" width="5.625" style="13" customWidth="1"/>
    <col min="59" max="59" width="7.625" style="13" customWidth="1"/>
    <col min="60" max="60" width="5.625" style="13" customWidth="1"/>
    <col min="61" max="61" width="7.625" style="13" customWidth="1"/>
    <col min="62" max="62" width="5.625" style="13" customWidth="1"/>
    <col min="63" max="63" width="7.625" style="13" customWidth="1"/>
    <col min="64" max="64" width="5.625" style="13" customWidth="1"/>
    <col min="65" max="65" width="7.625" style="13" customWidth="1"/>
    <col min="66" max="66" width="5.625" style="13" customWidth="1"/>
    <col min="67" max="67" width="7.625" style="13" customWidth="1"/>
    <col min="68" max="68" width="6.625" style="9" customWidth="1"/>
    <col min="69" max="69" width="7.625" style="9" customWidth="1"/>
    <col min="70" max="70" width="2" style="9" customWidth="1"/>
    <col min="71" max="71" width="10.625" style="9" customWidth="1"/>
    <col min="72" max="72" width="6.625" style="13" bestFit="1" customWidth="1"/>
    <col min="73" max="76" width="5.625" style="13" customWidth="1"/>
    <col min="77" max="77" width="6.625" style="13" customWidth="1"/>
    <col min="78" max="78" width="5.625" style="13" customWidth="1"/>
    <col min="79" max="79" width="6.625" style="13" customWidth="1"/>
    <col min="80" max="80" width="5.625" style="13" customWidth="1"/>
    <col min="81" max="81" width="6.625" style="13" customWidth="1"/>
    <col min="82" max="82" width="5.625" style="13" customWidth="1"/>
    <col min="83" max="83" width="6.625" style="13" customWidth="1"/>
    <col min="84" max="84" width="5.625" style="13" customWidth="1"/>
    <col min="85" max="85" width="6.625" style="13" customWidth="1"/>
    <col min="86" max="87" width="6.625" style="9" customWidth="1"/>
    <col min="88" max="88" width="1.25" style="9" customWidth="1"/>
    <col min="89" max="89" width="12.375" style="9" customWidth="1"/>
    <col min="90" max="100" width="7.625" style="13" customWidth="1"/>
    <col min="101" max="101" width="9.125" style="13" customWidth="1"/>
    <col min="102" max="102" width="8.625" style="13" customWidth="1"/>
    <col min="103" max="103" width="9.625" style="13" customWidth="1"/>
    <col min="104" max="104" width="8.625" style="13" customWidth="1"/>
    <col min="105" max="105" width="9.625" style="13" customWidth="1"/>
    <col min="106" max="106" width="8.625" style="13" customWidth="1"/>
    <col min="107" max="107" width="9.625" style="13" customWidth="1"/>
    <col min="108" max="108" width="8.625" style="13" customWidth="1"/>
    <col min="109" max="109" width="9.625" style="13" customWidth="1"/>
    <col min="110" max="110" width="8.625" style="9" customWidth="1"/>
    <col min="111" max="111" width="9.625" style="9" customWidth="1"/>
    <col min="112" max="112" width="10.125" style="9" customWidth="1"/>
    <col min="113" max="113" width="0.5" style="9" customWidth="1"/>
    <col min="114" max="114" width="10.125" style="9" customWidth="1"/>
    <col min="115" max="115" width="5.25" style="13" customWidth="1"/>
    <col min="116" max="117" width="6.375" style="13" bestFit="1" customWidth="1"/>
    <col min="118" max="118" width="4.625" style="13" customWidth="1"/>
    <col min="119" max="119" width="5.625" style="13" customWidth="1"/>
    <col min="120" max="120" width="5.125" style="13" customWidth="1"/>
    <col min="121" max="123" width="5.625" style="13" customWidth="1"/>
    <col min="124" max="124" width="6.125" style="13" customWidth="1"/>
    <col min="125" max="125" width="5.625" style="13" customWidth="1"/>
    <col min="126" max="126" width="6.125" style="13" customWidth="1"/>
    <col min="127" max="127" width="4.625" style="13" customWidth="1"/>
    <col min="128" max="128" width="5.625" style="13" customWidth="1"/>
    <col min="129" max="129" width="4.625" style="13" customWidth="1"/>
    <col min="130" max="130" width="6.625" style="13" customWidth="1"/>
    <col min="131" max="131" width="4.625" style="9" customWidth="1"/>
    <col min="132" max="132" width="6.625" style="9" customWidth="1"/>
    <col min="133" max="133" width="0.5" style="9" customWidth="1"/>
    <col min="134" max="134" width="13.375" style="9" customWidth="1"/>
    <col min="135" max="135" width="7.625" style="13" customWidth="1"/>
    <col min="136" max="136" width="8.125" style="13" customWidth="1"/>
    <col min="137" max="137" width="7.625" style="13" customWidth="1"/>
    <col min="138" max="138" width="8.125" style="13" customWidth="1"/>
    <col min="139" max="139" width="7.625" style="13" customWidth="1"/>
    <col min="140" max="140" width="8.125" style="13" customWidth="1"/>
    <col min="141" max="141" width="7.625" style="13" customWidth="1"/>
    <col min="142" max="142" width="8.125" style="13" customWidth="1"/>
    <col min="143" max="143" width="7.625" style="13" customWidth="1"/>
    <col min="144" max="144" width="8.125" style="13" customWidth="1"/>
    <col min="145" max="145" width="7.625" style="13" customWidth="1"/>
    <col min="146" max="146" width="8.125" style="13" customWidth="1"/>
    <col min="147" max="147" width="7.625" style="13" customWidth="1"/>
    <col min="148" max="148" width="10.625" style="13" customWidth="1"/>
    <col min="149" max="149" width="7.625" style="13" customWidth="1"/>
    <col min="150" max="150" width="10.625" style="13" customWidth="1"/>
    <col min="151" max="151" width="7.625" style="13" customWidth="1"/>
    <col min="152" max="152" width="10.625" style="13" customWidth="1"/>
    <col min="153" max="153" width="7.625" style="13" customWidth="1"/>
    <col min="154" max="154" width="10.625" style="13" customWidth="1"/>
    <col min="155" max="155" width="7.625" style="9" customWidth="1"/>
    <col min="156" max="156" width="11.625" style="9" customWidth="1"/>
    <col min="157" max="157" width="12.625" style="9" customWidth="1"/>
    <col min="158" max="158" width="1" style="9" customWidth="1"/>
    <col min="159" max="159" width="12.5" style="9" customWidth="1"/>
    <col min="160" max="160" width="9.375" style="13" customWidth="1"/>
    <col min="161" max="169" width="10" style="13" customWidth="1"/>
    <col min="170" max="175" width="10.625" style="13" customWidth="1"/>
    <col min="176" max="176" width="10.625" style="9" customWidth="1"/>
    <col min="177" max="177" width="12.5" style="9" customWidth="1"/>
    <col min="178" max="178" width="12.125" style="9" customWidth="1"/>
    <col min="179" max="179" width="1" style="9" customWidth="1"/>
    <col min="180" max="180" width="9.125" style="9" customWidth="1"/>
    <col min="181" max="181" width="6.625" style="13" bestFit="1" customWidth="1"/>
    <col min="182" max="182" width="5.625" style="13" customWidth="1"/>
    <col min="183" max="184" width="5.75" style="13" customWidth="1"/>
    <col min="185" max="185" width="5.5" style="13" customWidth="1"/>
    <col min="186" max="186" width="5.75" style="13" customWidth="1"/>
    <col min="187" max="187" width="4.875" style="13" customWidth="1"/>
    <col min="188" max="188" width="5.625" style="13" customWidth="1"/>
    <col min="189" max="189" width="5" style="13" customWidth="1"/>
    <col min="190" max="190" width="5.625" style="13" customWidth="1"/>
    <col min="191" max="191" width="4.625" style="13" customWidth="1"/>
    <col min="192" max="192" width="5.625" style="13" customWidth="1"/>
    <col min="193" max="193" width="4.625" style="13" customWidth="1"/>
    <col min="194" max="194" width="5.625" style="13" customWidth="1"/>
    <col min="195" max="195" width="4.625" style="13" customWidth="1"/>
    <col min="196" max="196" width="6.625" style="13" bestFit="1" customWidth="1"/>
    <col min="197" max="197" width="6" style="9" customWidth="1"/>
    <col min="198" max="198" width="7.75" style="9" customWidth="1"/>
    <col min="199" max="199" width="0.625" style="9" customWidth="1"/>
    <col min="200" max="16384" width="9" style="9"/>
  </cols>
  <sheetData>
    <row r="1" spans="1:256" ht="17.25" customHeight="1">
      <c r="A1" s="103" t="s">
        <v>252</v>
      </c>
      <c r="B1" s="9"/>
      <c r="C1" s="9"/>
      <c r="D1" s="9"/>
      <c r="E1" s="9"/>
      <c r="F1" s="9"/>
      <c r="G1" s="9"/>
      <c r="H1" s="9"/>
      <c r="I1" s="204"/>
      <c r="J1" s="2"/>
      <c r="K1" s="2"/>
      <c r="L1" s="9"/>
      <c r="M1" s="104"/>
      <c r="N1" s="103"/>
      <c r="O1" s="276" t="s">
        <v>263</v>
      </c>
      <c r="P1" s="103" t="s">
        <v>252</v>
      </c>
      <c r="Q1" s="9"/>
      <c r="R1" s="9"/>
      <c r="S1" s="9"/>
      <c r="T1" s="9"/>
      <c r="U1" s="9"/>
      <c r="V1" s="9"/>
      <c r="W1" s="9"/>
      <c r="X1" s="9"/>
      <c r="Y1" s="9"/>
      <c r="AA1" s="104"/>
      <c r="AB1" s="276" t="s">
        <v>263</v>
      </c>
      <c r="AD1" s="103" t="s">
        <v>253</v>
      </c>
      <c r="AE1" s="9"/>
      <c r="AF1" s="9"/>
      <c r="AG1" s="9"/>
      <c r="AH1" s="9"/>
      <c r="AI1" s="9"/>
      <c r="AJ1" s="9"/>
      <c r="AK1" s="204"/>
      <c r="AL1" s="9"/>
      <c r="AM1" s="204"/>
      <c r="AN1" s="9"/>
      <c r="AO1" s="103"/>
      <c r="AP1" s="9"/>
      <c r="AQ1" s="103" t="s">
        <v>253</v>
      </c>
      <c r="AR1" s="9"/>
      <c r="AS1" s="9"/>
      <c r="AT1" s="9"/>
      <c r="AU1" s="9"/>
      <c r="AV1" s="9"/>
      <c r="AW1" s="9"/>
      <c r="AX1" s="2"/>
      <c r="AY1" s="9"/>
      <c r="AZ1" s="104"/>
      <c r="BA1" s="104" t="str">
        <f>O1</f>
        <v>令和元年12月末</v>
      </c>
      <c r="BC1" s="103" t="s">
        <v>96</v>
      </c>
      <c r="BD1" s="9"/>
      <c r="BE1" s="9"/>
      <c r="BF1" s="9"/>
      <c r="BG1" s="204"/>
      <c r="BH1" s="9"/>
      <c r="BI1" s="9"/>
      <c r="BJ1" s="9"/>
      <c r="BK1" s="2"/>
      <c r="BL1" s="9"/>
      <c r="BM1" s="9"/>
      <c r="BN1" s="9"/>
      <c r="BO1" s="9"/>
      <c r="BQ1" s="104" t="str">
        <f>O1</f>
        <v>令和元年12月末</v>
      </c>
      <c r="BS1" s="103" t="s">
        <v>254</v>
      </c>
      <c r="BT1" s="9"/>
      <c r="BU1" s="9"/>
      <c r="BV1" s="9"/>
      <c r="BW1" s="9"/>
      <c r="BX1" s="9"/>
      <c r="BY1" s="9"/>
      <c r="BZ1" s="9"/>
      <c r="CA1" s="9"/>
      <c r="CB1" s="204"/>
      <c r="CC1" s="2"/>
      <c r="CD1" s="9"/>
      <c r="CE1" s="9"/>
      <c r="CF1" s="9"/>
      <c r="CG1" s="9"/>
      <c r="CI1" s="104" t="str">
        <f>O1</f>
        <v>令和元年12月末</v>
      </c>
      <c r="CK1" s="103" t="s">
        <v>97</v>
      </c>
      <c r="CL1" s="9"/>
      <c r="CM1" s="9"/>
      <c r="CN1" s="9"/>
      <c r="CO1" s="9"/>
      <c r="CP1" s="9"/>
      <c r="CQ1" s="204"/>
      <c r="CR1" s="9"/>
      <c r="CS1" s="9"/>
      <c r="CT1" s="9"/>
      <c r="CU1" s="104"/>
      <c r="CV1" s="103"/>
      <c r="CW1" s="104" t="str">
        <f>O1</f>
        <v>令和元年12月末</v>
      </c>
      <c r="CX1" s="103" t="s">
        <v>97</v>
      </c>
      <c r="CY1" s="9"/>
      <c r="CZ1" s="9"/>
      <c r="DA1" s="9"/>
      <c r="DB1" s="204"/>
      <c r="DC1" s="9"/>
      <c r="DD1" s="2"/>
      <c r="DE1" s="2"/>
      <c r="DG1" s="104"/>
      <c r="DH1" s="104" t="str">
        <f>O1</f>
        <v>令和元年12月末</v>
      </c>
      <c r="DJ1" s="103" t="s">
        <v>98</v>
      </c>
      <c r="DK1" s="9"/>
      <c r="DL1" s="9"/>
      <c r="DM1" s="9"/>
      <c r="DN1" s="9"/>
      <c r="DO1" s="9"/>
      <c r="DP1" s="9"/>
      <c r="DQ1" s="9"/>
      <c r="DR1" s="204"/>
      <c r="DS1" s="2"/>
      <c r="DT1" s="2"/>
      <c r="DU1" s="2"/>
      <c r="DV1" s="2"/>
      <c r="DW1" s="206"/>
      <c r="DX1" s="9"/>
      <c r="DY1" s="9"/>
      <c r="DZ1" s="9"/>
      <c r="EB1" s="104" t="str">
        <f>O1</f>
        <v>令和元年12月末</v>
      </c>
      <c r="ED1" s="103" t="s">
        <v>255</v>
      </c>
      <c r="EE1" s="9"/>
      <c r="EF1" s="9"/>
      <c r="EG1" s="9"/>
      <c r="EH1" s="9"/>
      <c r="EI1" s="9"/>
      <c r="EJ1" s="9"/>
      <c r="EK1" s="204"/>
      <c r="EL1" s="9"/>
      <c r="EM1" s="9"/>
      <c r="EN1" s="9"/>
      <c r="EO1" s="9"/>
      <c r="EP1" s="104" t="str">
        <f>O1</f>
        <v>令和元年12月末</v>
      </c>
      <c r="EQ1" s="103" t="s">
        <v>99</v>
      </c>
      <c r="ER1" s="9"/>
      <c r="ES1" s="9"/>
      <c r="ET1" s="9"/>
      <c r="EU1" s="9"/>
      <c r="EV1" s="9"/>
      <c r="EW1" s="9"/>
      <c r="EX1" s="2"/>
      <c r="EY1" s="207"/>
      <c r="EZ1" s="104"/>
      <c r="FA1" s="104" t="str">
        <f>O1</f>
        <v>令和元年12月末</v>
      </c>
      <c r="FC1" s="103" t="s">
        <v>100</v>
      </c>
      <c r="FD1" s="9"/>
      <c r="FE1" s="9"/>
      <c r="FF1" s="204"/>
      <c r="FG1" s="9"/>
      <c r="FH1" s="9"/>
      <c r="FI1" s="204"/>
      <c r="FJ1" s="9"/>
      <c r="FK1" s="9"/>
      <c r="FL1" s="9"/>
      <c r="FM1" s="9"/>
      <c r="FN1" s="9"/>
      <c r="FO1" s="9"/>
      <c r="FP1" s="9"/>
      <c r="FQ1" s="9"/>
      <c r="FR1" s="9"/>
      <c r="FS1" s="2"/>
      <c r="FT1" s="2"/>
      <c r="FU1" s="104"/>
      <c r="FV1" s="104" t="str">
        <f>O1</f>
        <v>令和元年12月末</v>
      </c>
      <c r="FX1" s="103" t="s">
        <v>159</v>
      </c>
      <c r="FY1" s="9"/>
      <c r="FZ1" s="9"/>
      <c r="GA1" s="9"/>
      <c r="GB1" s="9"/>
      <c r="GC1" s="9"/>
      <c r="GD1" s="2"/>
      <c r="GE1" s="9"/>
      <c r="GF1" s="209"/>
      <c r="GG1" s="208"/>
      <c r="GH1" s="2"/>
      <c r="GI1" s="9"/>
      <c r="GJ1" s="9"/>
      <c r="GK1" s="9"/>
      <c r="GL1" s="9"/>
      <c r="GM1" s="9"/>
      <c r="GN1" s="9"/>
      <c r="GP1" s="104" t="str">
        <f>O1</f>
        <v>令和元年12月末</v>
      </c>
    </row>
    <row r="2" spans="1:256" ht="17.25" customHeight="1">
      <c r="A2" s="139" t="s">
        <v>14</v>
      </c>
      <c r="B2" s="162"/>
      <c r="C2" s="163"/>
      <c r="D2" s="164"/>
      <c r="E2" s="165"/>
      <c r="F2" s="163"/>
      <c r="G2" s="163"/>
      <c r="H2" s="150"/>
      <c r="I2" s="166"/>
      <c r="J2" s="163"/>
      <c r="K2" s="163"/>
      <c r="L2" s="164"/>
      <c r="M2" s="166"/>
      <c r="N2" s="164"/>
      <c r="O2" s="166"/>
      <c r="P2" s="164"/>
      <c r="Q2" s="167"/>
      <c r="R2" s="168"/>
      <c r="S2" s="168"/>
      <c r="T2" s="169"/>
      <c r="U2" s="167"/>
      <c r="V2" s="168"/>
      <c r="W2" s="168"/>
      <c r="X2" s="169"/>
      <c r="Y2" s="167"/>
      <c r="Z2" s="169"/>
      <c r="AA2" s="170"/>
      <c r="AB2" s="171" t="s">
        <v>14</v>
      </c>
      <c r="AD2" s="139" t="s">
        <v>14</v>
      </c>
      <c r="AE2" s="162"/>
      <c r="AF2" s="163"/>
      <c r="AG2" s="164"/>
      <c r="AH2" s="165"/>
      <c r="AI2" s="163"/>
      <c r="AJ2" s="163"/>
      <c r="AK2" s="150"/>
      <c r="AL2" s="166"/>
      <c r="AM2" s="163"/>
      <c r="AN2" s="163"/>
      <c r="AO2" s="164"/>
      <c r="AP2" s="166"/>
      <c r="AQ2" s="164"/>
      <c r="AR2" s="166"/>
      <c r="AS2" s="164"/>
      <c r="AT2" s="166"/>
      <c r="AU2" s="164"/>
      <c r="AV2" s="166"/>
      <c r="AW2" s="164"/>
      <c r="AX2" s="166"/>
      <c r="AY2" s="169"/>
      <c r="AZ2" s="170"/>
      <c r="BA2" s="139" t="s">
        <v>14</v>
      </c>
      <c r="BC2" s="139" t="s">
        <v>14</v>
      </c>
      <c r="BD2" s="163"/>
      <c r="BE2" s="163"/>
      <c r="BF2" s="150"/>
      <c r="BG2" s="166"/>
      <c r="BH2" s="164"/>
      <c r="BI2" s="166"/>
      <c r="BJ2" s="172"/>
      <c r="BK2" s="172"/>
      <c r="BL2" s="169"/>
      <c r="BM2" s="167"/>
      <c r="BN2" s="169"/>
      <c r="BO2" s="167"/>
      <c r="BP2" s="169"/>
      <c r="BQ2" s="170"/>
      <c r="BS2" s="139" t="s">
        <v>14</v>
      </c>
      <c r="BT2" s="162"/>
      <c r="BU2" s="163"/>
      <c r="BV2" s="164"/>
      <c r="BW2" s="165"/>
      <c r="BX2" s="163"/>
      <c r="BY2" s="163"/>
      <c r="BZ2" s="150"/>
      <c r="CA2" s="166"/>
      <c r="CB2" s="163"/>
      <c r="CC2" s="163"/>
      <c r="CD2" s="164"/>
      <c r="CE2" s="166"/>
      <c r="CF2" s="164"/>
      <c r="CG2" s="166"/>
      <c r="CH2" s="169"/>
      <c r="CI2" s="170"/>
      <c r="CK2" s="139" t="s">
        <v>14</v>
      </c>
      <c r="CL2" s="162"/>
      <c r="CM2" s="163"/>
      <c r="CN2" s="164"/>
      <c r="CO2" s="165"/>
      <c r="CP2" s="163"/>
      <c r="CQ2" s="163"/>
      <c r="CR2" s="150"/>
      <c r="CS2" s="166"/>
      <c r="CT2" s="163"/>
      <c r="CU2" s="165"/>
      <c r="CV2" s="164"/>
      <c r="CW2" s="166"/>
      <c r="CX2" s="164"/>
      <c r="CY2" s="172"/>
      <c r="CZ2" s="164"/>
      <c r="DA2" s="166"/>
      <c r="DB2" s="210"/>
      <c r="DC2" s="166"/>
      <c r="DD2" s="172"/>
      <c r="DE2" s="172"/>
      <c r="DF2" s="169"/>
      <c r="DG2" s="170"/>
      <c r="DH2" s="139" t="s">
        <v>14</v>
      </c>
      <c r="DJ2" s="139" t="s">
        <v>14</v>
      </c>
      <c r="DK2" s="164"/>
      <c r="DL2" s="165"/>
      <c r="DM2" s="163"/>
      <c r="DN2" s="163"/>
      <c r="DO2" s="150"/>
      <c r="DP2" s="166"/>
      <c r="DQ2" s="163"/>
      <c r="DR2" s="163"/>
      <c r="DS2" s="164"/>
      <c r="DT2" s="166"/>
      <c r="DU2" s="172"/>
      <c r="DV2" s="172"/>
      <c r="DW2" s="164"/>
      <c r="DX2" s="167"/>
      <c r="DY2" s="164"/>
      <c r="DZ2" s="167"/>
      <c r="EA2" s="169"/>
      <c r="EB2" s="170"/>
      <c r="ED2" s="139" t="s">
        <v>14</v>
      </c>
      <c r="EE2" s="162"/>
      <c r="EF2" s="163"/>
      <c r="EG2" s="164"/>
      <c r="EH2" s="165"/>
      <c r="EI2" s="163"/>
      <c r="EJ2" s="163"/>
      <c r="EK2" s="150"/>
      <c r="EL2" s="166"/>
      <c r="EM2" s="163"/>
      <c r="EN2" s="163"/>
      <c r="EO2" s="164"/>
      <c r="EP2" s="166"/>
      <c r="EQ2" s="164"/>
      <c r="ER2" s="166"/>
      <c r="ES2" s="173">
        <v>10000</v>
      </c>
      <c r="ET2" s="174"/>
      <c r="EU2" s="175">
        <v>30000</v>
      </c>
      <c r="EV2" s="168"/>
      <c r="EW2" s="169"/>
      <c r="EX2" s="167"/>
      <c r="EY2" s="169"/>
      <c r="EZ2" s="170"/>
      <c r="FA2" s="139" t="s">
        <v>14</v>
      </c>
      <c r="FC2" s="139" t="s">
        <v>14</v>
      </c>
      <c r="FD2" s="176" t="s">
        <v>101</v>
      </c>
      <c r="FE2" s="177"/>
      <c r="FF2" s="178" t="s">
        <v>102</v>
      </c>
      <c r="FG2" s="179"/>
      <c r="FH2" s="180" t="s">
        <v>103</v>
      </c>
      <c r="FI2" s="181"/>
      <c r="FJ2" s="182" t="s">
        <v>104</v>
      </c>
      <c r="FK2" s="183"/>
      <c r="FL2" s="184" t="s">
        <v>105</v>
      </c>
      <c r="FM2" s="185"/>
      <c r="FN2" s="182" t="s">
        <v>106</v>
      </c>
      <c r="FO2" s="179"/>
      <c r="FP2" s="182" t="s">
        <v>107</v>
      </c>
      <c r="FQ2" s="183"/>
      <c r="FR2" s="186"/>
      <c r="FS2" s="185"/>
      <c r="FT2" s="169"/>
      <c r="FU2" s="170"/>
      <c r="FV2" s="139" t="s">
        <v>14</v>
      </c>
      <c r="FX2" s="139" t="s">
        <v>14</v>
      </c>
      <c r="FY2" s="162"/>
      <c r="FZ2" s="163"/>
      <c r="GA2" s="164"/>
      <c r="GB2" s="165"/>
      <c r="GC2" s="163"/>
      <c r="GD2" s="163"/>
      <c r="GE2" s="150"/>
      <c r="GF2" s="166"/>
      <c r="GG2" s="163"/>
      <c r="GH2" s="163"/>
      <c r="GI2" s="164"/>
      <c r="GJ2" s="166"/>
      <c r="GK2" s="172"/>
      <c r="GL2" s="172"/>
      <c r="GM2" s="164"/>
      <c r="GN2" s="166"/>
      <c r="GO2" s="169"/>
      <c r="GP2" s="165"/>
    </row>
    <row r="3" spans="1:256" ht="17.25" customHeight="1">
      <c r="A3" s="141"/>
      <c r="B3" s="187" t="s">
        <v>108</v>
      </c>
      <c r="C3" s="188"/>
      <c r="D3" s="187" t="s">
        <v>160</v>
      </c>
      <c r="E3" s="189"/>
      <c r="F3" s="188" t="s">
        <v>161</v>
      </c>
      <c r="G3" s="188"/>
      <c r="H3" s="187" t="s">
        <v>162</v>
      </c>
      <c r="I3" s="189"/>
      <c r="J3" s="188" t="s">
        <v>163</v>
      </c>
      <c r="K3" s="188"/>
      <c r="L3" s="187" t="s">
        <v>164</v>
      </c>
      <c r="M3" s="189"/>
      <c r="N3" s="187" t="s">
        <v>165</v>
      </c>
      <c r="O3" s="189"/>
      <c r="P3" s="187" t="s">
        <v>166</v>
      </c>
      <c r="Q3" s="189"/>
      <c r="R3" s="188" t="s">
        <v>167</v>
      </c>
      <c r="S3" s="188"/>
      <c r="T3" s="187" t="s">
        <v>168</v>
      </c>
      <c r="U3" s="189"/>
      <c r="V3" s="188" t="s">
        <v>169</v>
      </c>
      <c r="W3" s="188"/>
      <c r="X3" s="187" t="s">
        <v>170</v>
      </c>
      <c r="Y3" s="189"/>
      <c r="Z3" s="187" t="s">
        <v>27</v>
      </c>
      <c r="AA3" s="189"/>
      <c r="AB3" s="141"/>
      <c r="AD3" s="141"/>
      <c r="AE3" s="187" t="s">
        <v>108</v>
      </c>
      <c r="AF3" s="188"/>
      <c r="AG3" s="187" t="s">
        <v>160</v>
      </c>
      <c r="AH3" s="189"/>
      <c r="AI3" s="188" t="s">
        <v>161</v>
      </c>
      <c r="AJ3" s="188"/>
      <c r="AK3" s="187" t="s">
        <v>171</v>
      </c>
      <c r="AL3" s="189"/>
      <c r="AM3" s="188" t="s">
        <v>172</v>
      </c>
      <c r="AN3" s="188"/>
      <c r="AO3" s="151" t="s">
        <v>164</v>
      </c>
      <c r="AP3" s="154"/>
      <c r="AQ3" s="151" t="s">
        <v>165</v>
      </c>
      <c r="AR3" s="154"/>
      <c r="AS3" s="187" t="s">
        <v>173</v>
      </c>
      <c r="AT3" s="189"/>
      <c r="AU3" s="187" t="s">
        <v>174</v>
      </c>
      <c r="AV3" s="189"/>
      <c r="AW3" s="187" t="s">
        <v>175</v>
      </c>
      <c r="AX3" s="189"/>
      <c r="AY3" s="187" t="s">
        <v>27</v>
      </c>
      <c r="AZ3" s="189"/>
      <c r="BA3" s="141"/>
      <c r="BC3" s="141"/>
      <c r="BD3" s="188" t="s">
        <v>117</v>
      </c>
      <c r="BE3" s="188"/>
      <c r="BF3" s="187" t="s">
        <v>118</v>
      </c>
      <c r="BG3" s="189"/>
      <c r="BH3" s="187" t="s">
        <v>119</v>
      </c>
      <c r="BI3" s="189"/>
      <c r="BJ3" s="188" t="s">
        <v>120</v>
      </c>
      <c r="BK3" s="188"/>
      <c r="BL3" s="187" t="s">
        <v>121</v>
      </c>
      <c r="BM3" s="189"/>
      <c r="BN3" s="187" t="s">
        <v>115</v>
      </c>
      <c r="BO3" s="189"/>
      <c r="BP3" s="187" t="s">
        <v>27</v>
      </c>
      <c r="BQ3" s="189"/>
      <c r="BS3" s="141"/>
      <c r="BT3" s="187" t="s">
        <v>176</v>
      </c>
      <c r="BU3" s="188"/>
      <c r="BV3" s="187" t="s">
        <v>171</v>
      </c>
      <c r="BW3" s="189"/>
      <c r="BX3" s="188" t="s">
        <v>172</v>
      </c>
      <c r="BY3" s="188"/>
      <c r="BZ3" s="187" t="s">
        <v>164</v>
      </c>
      <c r="CA3" s="189"/>
      <c r="CB3" s="188" t="s">
        <v>165</v>
      </c>
      <c r="CC3" s="188"/>
      <c r="CD3" s="187" t="s">
        <v>177</v>
      </c>
      <c r="CE3" s="189"/>
      <c r="CF3" s="187" t="s">
        <v>178</v>
      </c>
      <c r="CG3" s="189"/>
      <c r="CH3" s="187" t="s">
        <v>27</v>
      </c>
      <c r="CI3" s="189"/>
      <c r="CK3" s="141"/>
      <c r="CL3" s="187" t="s">
        <v>117</v>
      </c>
      <c r="CM3" s="188"/>
      <c r="CN3" s="187" t="s">
        <v>122</v>
      </c>
      <c r="CO3" s="189"/>
      <c r="CP3" s="188" t="s">
        <v>123</v>
      </c>
      <c r="CQ3" s="188"/>
      <c r="CR3" s="187" t="s">
        <v>124</v>
      </c>
      <c r="CS3" s="189"/>
      <c r="CT3" s="188" t="s">
        <v>125</v>
      </c>
      <c r="CU3" s="189"/>
      <c r="CV3" s="187" t="s">
        <v>126</v>
      </c>
      <c r="CW3" s="189"/>
      <c r="CX3" s="187" t="s">
        <v>127</v>
      </c>
      <c r="CY3" s="188"/>
      <c r="CZ3" s="151" t="s">
        <v>128</v>
      </c>
      <c r="DA3" s="154"/>
      <c r="DB3" s="151" t="s">
        <v>129</v>
      </c>
      <c r="DC3" s="154"/>
      <c r="DD3" s="188" t="s">
        <v>130</v>
      </c>
      <c r="DE3" s="188"/>
      <c r="DF3" s="187" t="s">
        <v>27</v>
      </c>
      <c r="DG3" s="189"/>
      <c r="DH3" s="141"/>
      <c r="DJ3" s="141"/>
      <c r="DK3" s="187" t="s">
        <v>131</v>
      </c>
      <c r="DL3" s="189"/>
      <c r="DM3" s="188" t="s">
        <v>132</v>
      </c>
      <c r="DN3" s="188"/>
      <c r="DO3" s="187" t="s">
        <v>110</v>
      </c>
      <c r="DP3" s="189"/>
      <c r="DQ3" s="188" t="s">
        <v>122</v>
      </c>
      <c r="DR3" s="188"/>
      <c r="DS3" s="187" t="s">
        <v>123</v>
      </c>
      <c r="DT3" s="189"/>
      <c r="DU3" s="188" t="s">
        <v>124</v>
      </c>
      <c r="DV3" s="188"/>
      <c r="DW3" s="187" t="s">
        <v>125</v>
      </c>
      <c r="DX3" s="189"/>
      <c r="DY3" s="187" t="s">
        <v>133</v>
      </c>
      <c r="DZ3" s="189"/>
      <c r="EA3" s="187" t="s">
        <v>27</v>
      </c>
      <c r="EB3" s="189"/>
      <c r="EC3" s="190"/>
      <c r="ED3" s="191"/>
      <c r="EE3" s="192" t="s">
        <v>134</v>
      </c>
      <c r="EF3" s="193"/>
      <c r="EG3" s="192" t="s">
        <v>135</v>
      </c>
      <c r="EH3" s="194"/>
      <c r="EI3" s="193" t="s">
        <v>136</v>
      </c>
      <c r="EJ3" s="193"/>
      <c r="EK3" s="192" t="s">
        <v>126</v>
      </c>
      <c r="EL3" s="194"/>
      <c r="EM3" s="193" t="s">
        <v>127</v>
      </c>
      <c r="EN3" s="193"/>
      <c r="EO3" s="192" t="s">
        <v>137</v>
      </c>
      <c r="EP3" s="194"/>
      <c r="EQ3" s="192" t="s">
        <v>138</v>
      </c>
      <c r="ER3" s="194"/>
      <c r="ES3" s="192" t="s">
        <v>139</v>
      </c>
      <c r="ET3" s="194"/>
      <c r="EU3" s="193" t="s">
        <v>140</v>
      </c>
      <c r="EV3" s="193"/>
      <c r="EW3" s="192" t="s">
        <v>141</v>
      </c>
      <c r="EX3" s="194"/>
      <c r="EY3" s="192" t="s">
        <v>27</v>
      </c>
      <c r="EZ3" s="194"/>
      <c r="FA3" s="191"/>
      <c r="FB3" s="190"/>
      <c r="FC3" s="191"/>
      <c r="FD3" s="193" t="s">
        <v>142</v>
      </c>
      <c r="FE3" s="193"/>
      <c r="FF3" s="192" t="s">
        <v>143</v>
      </c>
      <c r="FG3" s="194"/>
      <c r="FH3" s="193" t="s">
        <v>144</v>
      </c>
      <c r="FI3" s="193"/>
      <c r="FJ3" s="192" t="s">
        <v>139</v>
      </c>
      <c r="FK3" s="194"/>
      <c r="FL3" s="192" t="s">
        <v>140</v>
      </c>
      <c r="FM3" s="194"/>
      <c r="FN3" s="192" t="s">
        <v>145</v>
      </c>
      <c r="FO3" s="194"/>
      <c r="FP3" s="192" t="s">
        <v>146</v>
      </c>
      <c r="FQ3" s="194"/>
      <c r="FR3" s="192" t="s">
        <v>147</v>
      </c>
      <c r="FS3" s="194"/>
      <c r="FT3" s="192" t="s">
        <v>27</v>
      </c>
      <c r="FU3" s="194"/>
      <c r="FV3" s="191"/>
      <c r="FX3" s="141"/>
      <c r="FY3" s="187" t="s">
        <v>108</v>
      </c>
      <c r="FZ3" s="188"/>
      <c r="GA3" s="187" t="s">
        <v>109</v>
      </c>
      <c r="GB3" s="189"/>
      <c r="GC3" s="188" t="s">
        <v>110</v>
      </c>
      <c r="GD3" s="188"/>
      <c r="GE3" s="187" t="s">
        <v>111</v>
      </c>
      <c r="GF3" s="189"/>
      <c r="GG3" s="188" t="s">
        <v>112</v>
      </c>
      <c r="GH3" s="188"/>
      <c r="GI3" s="187" t="s">
        <v>113</v>
      </c>
      <c r="GJ3" s="189"/>
      <c r="GK3" s="188" t="s">
        <v>114</v>
      </c>
      <c r="GL3" s="188"/>
      <c r="GM3" s="187" t="s">
        <v>116</v>
      </c>
      <c r="GN3" s="189"/>
      <c r="GO3" s="187" t="s">
        <v>27</v>
      </c>
      <c r="GP3" s="189"/>
    </row>
    <row r="4" spans="1:256" ht="17.25" customHeight="1" thickBot="1">
      <c r="A4" s="143" t="s">
        <v>41</v>
      </c>
      <c r="B4" s="195" t="s">
        <v>148</v>
      </c>
      <c r="C4" s="196" t="s">
        <v>149</v>
      </c>
      <c r="D4" s="195" t="s">
        <v>148</v>
      </c>
      <c r="E4" s="196" t="s">
        <v>149</v>
      </c>
      <c r="F4" s="195" t="s">
        <v>148</v>
      </c>
      <c r="G4" s="196" t="s">
        <v>149</v>
      </c>
      <c r="H4" s="195" t="s">
        <v>148</v>
      </c>
      <c r="I4" s="196" t="s">
        <v>149</v>
      </c>
      <c r="J4" s="195" t="s">
        <v>148</v>
      </c>
      <c r="K4" s="196" t="s">
        <v>149</v>
      </c>
      <c r="L4" s="195" t="s">
        <v>148</v>
      </c>
      <c r="M4" s="197" t="s">
        <v>149</v>
      </c>
      <c r="N4" s="195" t="s">
        <v>148</v>
      </c>
      <c r="O4" s="197" t="s">
        <v>149</v>
      </c>
      <c r="P4" s="195" t="s">
        <v>148</v>
      </c>
      <c r="Q4" s="196" t="s">
        <v>149</v>
      </c>
      <c r="R4" s="195" t="s">
        <v>148</v>
      </c>
      <c r="S4" s="196" t="s">
        <v>149</v>
      </c>
      <c r="T4" s="195" t="s">
        <v>148</v>
      </c>
      <c r="U4" s="196" t="s">
        <v>149</v>
      </c>
      <c r="V4" s="195" t="s">
        <v>148</v>
      </c>
      <c r="W4" s="196" t="s">
        <v>149</v>
      </c>
      <c r="X4" s="195" t="s">
        <v>148</v>
      </c>
      <c r="Y4" s="197" t="s">
        <v>149</v>
      </c>
      <c r="Z4" s="195" t="s">
        <v>148</v>
      </c>
      <c r="AA4" s="197" t="s">
        <v>149</v>
      </c>
      <c r="AB4" s="198" t="s">
        <v>41</v>
      </c>
      <c r="AD4" s="143" t="s">
        <v>41</v>
      </c>
      <c r="AE4" s="195" t="s">
        <v>148</v>
      </c>
      <c r="AF4" s="196" t="s">
        <v>149</v>
      </c>
      <c r="AG4" s="195" t="s">
        <v>148</v>
      </c>
      <c r="AH4" s="196" t="s">
        <v>149</v>
      </c>
      <c r="AI4" s="195" t="s">
        <v>148</v>
      </c>
      <c r="AJ4" s="196" t="s">
        <v>149</v>
      </c>
      <c r="AK4" s="195" t="s">
        <v>148</v>
      </c>
      <c r="AL4" s="196" t="s">
        <v>149</v>
      </c>
      <c r="AM4" s="195" t="s">
        <v>148</v>
      </c>
      <c r="AN4" s="196" t="s">
        <v>149</v>
      </c>
      <c r="AO4" s="195" t="s">
        <v>148</v>
      </c>
      <c r="AP4" s="199" t="s">
        <v>149</v>
      </c>
      <c r="AQ4" s="200" t="s">
        <v>148</v>
      </c>
      <c r="AR4" s="197" t="s">
        <v>179</v>
      </c>
      <c r="AS4" s="195" t="s">
        <v>148</v>
      </c>
      <c r="AT4" s="197" t="s">
        <v>149</v>
      </c>
      <c r="AU4" s="195" t="s">
        <v>148</v>
      </c>
      <c r="AV4" s="197" t="s">
        <v>149</v>
      </c>
      <c r="AW4" s="195" t="s">
        <v>148</v>
      </c>
      <c r="AX4" s="197" t="s">
        <v>149</v>
      </c>
      <c r="AY4" s="195" t="s">
        <v>148</v>
      </c>
      <c r="AZ4" s="197" t="s">
        <v>149</v>
      </c>
      <c r="BA4" s="143" t="s">
        <v>41</v>
      </c>
      <c r="BC4" s="143" t="s">
        <v>41</v>
      </c>
      <c r="BD4" s="195" t="s">
        <v>148</v>
      </c>
      <c r="BE4" s="196" t="s">
        <v>149</v>
      </c>
      <c r="BF4" s="195" t="s">
        <v>148</v>
      </c>
      <c r="BG4" s="196" t="s">
        <v>149</v>
      </c>
      <c r="BH4" s="195" t="s">
        <v>148</v>
      </c>
      <c r="BI4" s="196" t="s">
        <v>149</v>
      </c>
      <c r="BJ4" s="195" t="s">
        <v>148</v>
      </c>
      <c r="BK4" s="196" t="s">
        <v>149</v>
      </c>
      <c r="BL4" s="195" t="s">
        <v>148</v>
      </c>
      <c r="BM4" s="196" t="s">
        <v>149</v>
      </c>
      <c r="BN4" s="195" t="s">
        <v>148</v>
      </c>
      <c r="BO4" s="196" t="s">
        <v>149</v>
      </c>
      <c r="BP4" s="195" t="s">
        <v>148</v>
      </c>
      <c r="BQ4" s="197" t="s">
        <v>149</v>
      </c>
      <c r="BS4" s="143" t="s">
        <v>41</v>
      </c>
      <c r="BT4" s="195" t="s">
        <v>148</v>
      </c>
      <c r="BU4" s="196" t="s">
        <v>149</v>
      </c>
      <c r="BV4" s="195" t="s">
        <v>148</v>
      </c>
      <c r="BW4" s="196" t="s">
        <v>149</v>
      </c>
      <c r="BX4" s="195" t="s">
        <v>148</v>
      </c>
      <c r="BY4" s="196" t="s">
        <v>149</v>
      </c>
      <c r="BZ4" s="195" t="s">
        <v>148</v>
      </c>
      <c r="CA4" s="196" t="s">
        <v>149</v>
      </c>
      <c r="CB4" s="195" t="s">
        <v>148</v>
      </c>
      <c r="CC4" s="196" t="s">
        <v>149</v>
      </c>
      <c r="CD4" s="195" t="s">
        <v>148</v>
      </c>
      <c r="CE4" s="196" t="s">
        <v>149</v>
      </c>
      <c r="CF4" s="195" t="s">
        <v>148</v>
      </c>
      <c r="CG4" s="196" t="s">
        <v>149</v>
      </c>
      <c r="CH4" s="195" t="s">
        <v>148</v>
      </c>
      <c r="CI4" s="197" t="s">
        <v>149</v>
      </c>
      <c r="CK4" s="143" t="s">
        <v>41</v>
      </c>
      <c r="CL4" s="195" t="s">
        <v>148</v>
      </c>
      <c r="CM4" s="196" t="s">
        <v>149</v>
      </c>
      <c r="CN4" s="195" t="s">
        <v>148</v>
      </c>
      <c r="CO4" s="196" t="s">
        <v>149</v>
      </c>
      <c r="CP4" s="195" t="s">
        <v>148</v>
      </c>
      <c r="CQ4" s="196" t="s">
        <v>149</v>
      </c>
      <c r="CR4" s="195" t="s">
        <v>148</v>
      </c>
      <c r="CS4" s="196" t="s">
        <v>149</v>
      </c>
      <c r="CT4" s="195" t="s">
        <v>148</v>
      </c>
      <c r="CU4" s="197" t="s">
        <v>149</v>
      </c>
      <c r="CV4" s="195" t="s">
        <v>148</v>
      </c>
      <c r="CW4" s="197" t="s">
        <v>149</v>
      </c>
      <c r="CX4" s="195" t="s">
        <v>148</v>
      </c>
      <c r="CY4" s="196" t="s">
        <v>149</v>
      </c>
      <c r="CZ4" s="195" t="s">
        <v>148</v>
      </c>
      <c r="DA4" s="197" t="s">
        <v>149</v>
      </c>
      <c r="DB4" s="195" t="s">
        <v>148</v>
      </c>
      <c r="DC4" s="196" t="s">
        <v>149</v>
      </c>
      <c r="DD4" s="195" t="s">
        <v>148</v>
      </c>
      <c r="DE4" s="197" t="s">
        <v>149</v>
      </c>
      <c r="DF4" s="195" t="s">
        <v>148</v>
      </c>
      <c r="DG4" s="197" t="s">
        <v>149</v>
      </c>
      <c r="DH4" s="143" t="s">
        <v>41</v>
      </c>
      <c r="DJ4" s="143" t="s">
        <v>41</v>
      </c>
      <c r="DK4" s="195" t="s">
        <v>148</v>
      </c>
      <c r="DL4" s="196" t="s">
        <v>149</v>
      </c>
      <c r="DM4" s="195" t="s">
        <v>148</v>
      </c>
      <c r="DN4" s="196" t="s">
        <v>149</v>
      </c>
      <c r="DO4" s="195" t="s">
        <v>148</v>
      </c>
      <c r="DP4" s="196" t="s">
        <v>149</v>
      </c>
      <c r="DQ4" s="195" t="s">
        <v>148</v>
      </c>
      <c r="DR4" s="196" t="s">
        <v>149</v>
      </c>
      <c r="DS4" s="195" t="s">
        <v>148</v>
      </c>
      <c r="DT4" s="196" t="s">
        <v>149</v>
      </c>
      <c r="DU4" s="195" t="s">
        <v>148</v>
      </c>
      <c r="DV4" s="196" t="s">
        <v>149</v>
      </c>
      <c r="DW4" s="195" t="s">
        <v>148</v>
      </c>
      <c r="DX4" s="196" t="s">
        <v>149</v>
      </c>
      <c r="DY4" s="195" t="s">
        <v>148</v>
      </c>
      <c r="DZ4" s="196" t="s">
        <v>149</v>
      </c>
      <c r="EA4" s="195" t="s">
        <v>148</v>
      </c>
      <c r="EB4" s="197" t="s">
        <v>149</v>
      </c>
      <c r="ED4" s="143" t="s">
        <v>41</v>
      </c>
      <c r="EE4" s="195" t="s">
        <v>148</v>
      </c>
      <c r="EF4" s="196" t="s">
        <v>158</v>
      </c>
      <c r="EG4" s="195" t="s">
        <v>148</v>
      </c>
      <c r="EH4" s="196" t="s">
        <v>158</v>
      </c>
      <c r="EI4" s="195" t="s">
        <v>148</v>
      </c>
      <c r="EJ4" s="196" t="s">
        <v>158</v>
      </c>
      <c r="EK4" s="195" t="s">
        <v>148</v>
      </c>
      <c r="EL4" s="196" t="s">
        <v>158</v>
      </c>
      <c r="EM4" s="195" t="s">
        <v>148</v>
      </c>
      <c r="EN4" s="196" t="s">
        <v>158</v>
      </c>
      <c r="EO4" s="200" t="s">
        <v>148</v>
      </c>
      <c r="EP4" s="199" t="s">
        <v>158</v>
      </c>
      <c r="EQ4" s="201" t="s">
        <v>148</v>
      </c>
      <c r="ER4" s="199" t="s">
        <v>158</v>
      </c>
      <c r="ES4" s="195" t="s">
        <v>148</v>
      </c>
      <c r="ET4" s="196" t="s">
        <v>158</v>
      </c>
      <c r="EU4" s="195" t="s">
        <v>148</v>
      </c>
      <c r="EV4" s="196" t="s">
        <v>158</v>
      </c>
      <c r="EW4" s="195" t="s">
        <v>148</v>
      </c>
      <c r="EX4" s="196" t="s">
        <v>158</v>
      </c>
      <c r="EY4" s="195" t="s">
        <v>148</v>
      </c>
      <c r="EZ4" s="196" t="s">
        <v>158</v>
      </c>
      <c r="FA4" s="143" t="s">
        <v>41</v>
      </c>
      <c r="FC4" s="143" t="s">
        <v>41</v>
      </c>
      <c r="FD4" s="195" t="s">
        <v>148</v>
      </c>
      <c r="FE4" s="196" t="s">
        <v>150</v>
      </c>
      <c r="FF4" s="195" t="s">
        <v>148</v>
      </c>
      <c r="FG4" s="196" t="s">
        <v>150</v>
      </c>
      <c r="FH4" s="195" t="s">
        <v>148</v>
      </c>
      <c r="FI4" s="196" t="s">
        <v>150</v>
      </c>
      <c r="FJ4" s="195" t="s">
        <v>148</v>
      </c>
      <c r="FK4" s="196" t="s">
        <v>150</v>
      </c>
      <c r="FL4" s="195" t="s">
        <v>148</v>
      </c>
      <c r="FM4" s="197" t="s">
        <v>150</v>
      </c>
      <c r="FN4" s="195" t="s">
        <v>148</v>
      </c>
      <c r="FO4" s="197" t="s">
        <v>150</v>
      </c>
      <c r="FP4" s="195" t="s">
        <v>148</v>
      </c>
      <c r="FQ4" s="196" t="s">
        <v>150</v>
      </c>
      <c r="FR4" s="195" t="s">
        <v>148</v>
      </c>
      <c r="FS4" s="196" t="s">
        <v>150</v>
      </c>
      <c r="FT4" s="195" t="s">
        <v>148</v>
      </c>
      <c r="FU4" s="197" t="s">
        <v>150</v>
      </c>
      <c r="FV4" s="143" t="s">
        <v>41</v>
      </c>
      <c r="FX4" s="143" t="s">
        <v>41</v>
      </c>
      <c r="FY4" s="195" t="s">
        <v>148</v>
      </c>
      <c r="FZ4" s="196" t="s">
        <v>149</v>
      </c>
      <c r="GA4" s="195" t="s">
        <v>148</v>
      </c>
      <c r="GB4" s="196" t="s">
        <v>149</v>
      </c>
      <c r="GC4" s="195" t="s">
        <v>148</v>
      </c>
      <c r="GD4" s="196" t="s">
        <v>149</v>
      </c>
      <c r="GE4" s="195" t="s">
        <v>148</v>
      </c>
      <c r="GF4" s="196" t="s">
        <v>149</v>
      </c>
      <c r="GG4" s="195" t="s">
        <v>148</v>
      </c>
      <c r="GH4" s="196" t="s">
        <v>149</v>
      </c>
      <c r="GI4" s="195" t="s">
        <v>148</v>
      </c>
      <c r="GJ4" s="196" t="s">
        <v>149</v>
      </c>
      <c r="GK4" s="195" t="s">
        <v>148</v>
      </c>
      <c r="GL4" s="196" t="s">
        <v>149</v>
      </c>
      <c r="GM4" s="195" t="s">
        <v>148</v>
      </c>
      <c r="GN4" s="196" t="s">
        <v>149</v>
      </c>
      <c r="GO4" s="195" t="s">
        <v>148</v>
      </c>
      <c r="GP4" s="197" t="s">
        <v>149</v>
      </c>
    </row>
    <row r="5" spans="1:256" s="88" customFormat="1" ht="17.25" customHeight="1" thickTop="1">
      <c r="A5" s="81" t="s">
        <v>57</v>
      </c>
      <c r="B5" s="82">
        <f>B7+B20+B31+B46+B49</f>
        <v>51</v>
      </c>
      <c r="C5" s="83">
        <f t="shared" ref="C5:AA5" si="0">C7+C20+C31+C46+C49</f>
        <v>51</v>
      </c>
      <c r="D5" s="84">
        <f t="shared" si="0"/>
        <v>259</v>
      </c>
      <c r="E5" s="85">
        <f t="shared" si="0"/>
        <v>794</v>
      </c>
      <c r="F5" s="82">
        <f t="shared" si="0"/>
        <v>405</v>
      </c>
      <c r="G5" s="83">
        <f t="shared" si="0"/>
        <v>2772</v>
      </c>
      <c r="H5" s="84">
        <f t="shared" si="0"/>
        <v>555</v>
      </c>
      <c r="I5" s="85">
        <f t="shared" si="0"/>
        <v>7799</v>
      </c>
      <c r="J5" s="82">
        <f t="shared" si="0"/>
        <v>365</v>
      </c>
      <c r="K5" s="83">
        <f t="shared" si="0"/>
        <v>8848</v>
      </c>
      <c r="L5" s="84">
        <f t="shared" si="0"/>
        <v>201</v>
      </c>
      <c r="M5" s="85">
        <f t="shared" si="0"/>
        <v>6897</v>
      </c>
      <c r="N5" s="84">
        <f t="shared" si="0"/>
        <v>123</v>
      </c>
      <c r="O5" s="85">
        <f t="shared" si="0"/>
        <v>5432</v>
      </c>
      <c r="P5" s="84">
        <f t="shared" si="0"/>
        <v>237</v>
      </c>
      <c r="Q5" s="85">
        <f t="shared" si="0"/>
        <v>16370</v>
      </c>
      <c r="R5" s="82">
        <f t="shared" si="0"/>
        <v>78</v>
      </c>
      <c r="S5" s="83">
        <f>S7+S20+S31+S46+S49</f>
        <v>10414</v>
      </c>
      <c r="T5" s="84">
        <f t="shared" si="0"/>
        <v>17</v>
      </c>
      <c r="U5" s="85">
        <f t="shared" si="0"/>
        <v>4328</v>
      </c>
      <c r="V5" s="82">
        <f t="shared" si="0"/>
        <v>9</v>
      </c>
      <c r="W5" s="83">
        <f t="shared" si="0"/>
        <v>3234</v>
      </c>
      <c r="X5" s="84">
        <f t="shared" si="0"/>
        <v>6</v>
      </c>
      <c r="Y5" s="85">
        <f t="shared" si="0"/>
        <v>6746</v>
      </c>
      <c r="Z5" s="84">
        <f>Z7+Z20+Z31+Z46+Z49</f>
        <v>2306</v>
      </c>
      <c r="AA5" s="85">
        <f t="shared" si="0"/>
        <v>73685</v>
      </c>
      <c r="AB5" s="102" t="s">
        <v>57</v>
      </c>
      <c r="AC5" s="202"/>
      <c r="AD5" s="81" t="s">
        <v>57</v>
      </c>
      <c r="AE5" s="82">
        <f t="shared" ref="AE5:AY5" si="1">AE7+AE20+AE31+AE46+AE49</f>
        <v>108</v>
      </c>
      <c r="AF5" s="83">
        <f t="shared" si="1"/>
        <v>108</v>
      </c>
      <c r="AG5" s="84">
        <f t="shared" si="1"/>
        <v>437</v>
      </c>
      <c r="AH5" s="85">
        <f t="shared" si="1"/>
        <v>1280</v>
      </c>
      <c r="AI5" s="82">
        <f t="shared" si="1"/>
        <v>522</v>
      </c>
      <c r="AJ5" s="83">
        <f t="shared" si="1"/>
        <v>3475</v>
      </c>
      <c r="AK5" s="84">
        <f t="shared" si="1"/>
        <v>600</v>
      </c>
      <c r="AL5" s="85">
        <f t="shared" si="1"/>
        <v>8123</v>
      </c>
      <c r="AM5" s="82">
        <f t="shared" si="1"/>
        <v>264</v>
      </c>
      <c r="AN5" s="83">
        <f t="shared" si="1"/>
        <v>6147</v>
      </c>
      <c r="AO5" s="84">
        <f t="shared" si="1"/>
        <v>134</v>
      </c>
      <c r="AP5" s="85">
        <f t="shared" si="1"/>
        <v>4554</v>
      </c>
      <c r="AQ5" s="84">
        <f t="shared" si="1"/>
        <v>72</v>
      </c>
      <c r="AR5" s="85">
        <f t="shared" si="1"/>
        <v>3149</v>
      </c>
      <c r="AS5" s="84">
        <f t="shared" si="1"/>
        <v>51</v>
      </c>
      <c r="AT5" s="85">
        <f t="shared" si="1"/>
        <v>2722</v>
      </c>
      <c r="AU5" s="84">
        <f t="shared" si="1"/>
        <v>64</v>
      </c>
      <c r="AV5" s="85">
        <f t="shared" si="1"/>
        <v>4709</v>
      </c>
      <c r="AW5" s="84">
        <f t="shared" si="1"/>
        <v>30</v>
      </c>
      <c r="AX5" s="85">
        <f t="shared" si="1"/>
        <v>5827</v>
      </c>
      <c r="AY5" s="84">
        <f t="shared" si="1"/>
        <v>2282</v>
      </c>
      <c r="AZ5" s="85">
        <f>AZ7+AZ20+AZ31+AZ46+AZ49</f>
        <v>40094</v>
      </c>
      <c r="BA5" s="102" t="s">
        <v>57</v>
      </c>
      <c r="BB5" s="87"/>
      <c r="BC5" s="81" t="s">
        <v>57</v>
      </c>
      <c r="BD5" s="82">
        <f t="shared" ref="BD5:BQ5" si="2">BD7+BD20+BD31+BD46+BD49</f>
        <v>4</v>
      </c>
      <c r="BE5" s="83">
        <f t="shared" si="2"/>
        <v>23</v>
      </c>
      <c r="BF5" s="84">
        <f t="shared" si="2"/>
        <v>19</v>
      </c>
      <c r="BG5" s="85">
        <f t="shared" si="2"/>
        <v>589</v>
      </c>
      <c r="BH5" s="84">
        <f t="shared" si="2"/>
        <v>11</v>
      </c>
      <c r="BI5" s="85">
        <f t="shared" si="2"/>
        <v>517</v>
      </c>
      <c r="BJ5" s="82">
        <f t="shared" si="2"/>
        <v>13</v>
      </c>
      <c r="BK5" s="83">
        <f t="shared" si="2"/>
        <v>879</v>
      </c>
      <c r="BL5" s="84">
        <f t="shared" si="2"/>
        <v>8</v>
      </c>
      <c r="BM5" s="85">
        <f t="shared" si="2"/>
        <v>690</v>
      </c>
      <c r="BN5" s="84">
        <f t="shared" si="2"/>
        <v>9</v>
      </c>
      <c r="BO5" s="85">
        <f t="shared" si="2"/>
        <v>1554</v>
      </c>
      <c r="BP5" s="84">
        <f t="shared" si="2"/>
        <v>64</v>
      </c>
      <c r="BQ5" s="86">
        <f t="shared" si="2"/>
        <v>4252</v>
      </c>
      <c r="BR5" s="87"/>
      <c r="BS5" s="81" t="s">
        <v>57</v>
      </c>
      <c r="BT5" s="82">
        <f t="shared" ref="BT5:CI5" si="3">BT7+BT20+BT31+BT46+BT49</f>
        <v>3</v>
      </c>
      <c r="BU5" s="83">
        <f t="shared" si="3"/>
        <v>12</v>
      </c>
      <c r="BV5" s="84">
        <f t="shared" si="3"/>
        <v>4</v>
      </c>
      <c r="BW5" s="85">
        <f t="shared" si="3"/>
        <v>58</v>
      </c>
      <c r="BX5" s="82">
        <f t="shared" si="3"/>
        <v>11</v>
      </c>
      <c r="BY5" s="83">
        <f t="shared" si="3"/>
        <v>284</v>
      </c>
      <c r="BZ5" s="84">
        <f t="shared" si="3"/>
        <v>10</v>
      </c>
      <c r="CA5" s="85">
        <f t="shared" si="3"/>
        <v>357</v>
      </c>
      <c r="CB5" s="82">
        <f t="shared" si="3"/>
        <v>9</v>
      </c>
      <c r="CC5" s="83">
        <f t="shared" si="3"/>
        <v>385</v>
      </c>
      <c r="CD5" s="84">
        <f t="shared" si="3"/>
        <v>14</v>
      </c>
      <c r="CE5" s="85">
        <f t="shared" si="3"/>
        <v>847</v>
      </c>
      <c r="CF5" s="84">
        <f t="shared" si="3"/>
        <v>11</v>
      </c>
      <c r="CG5" s="85">
        <f t="shared" si="3"/>
        <v>1164</v>
      </c>
      <c r="CH5" s="84">
        <f t="shared" si="3"/>
        <v>62</v>
      </c>
      <c r="CI5" s="86">
        <f t="shared" si="3"/>
        <v>3107</v>
      </c>
      <c r="CJ5" s="87"/>
      <c r="CK5" s="81" t="s">
        <v>57</v>
      </c>
      <c r="CL5" s="82">
        <f t="shared" ref="CL5:DG5" si="4">CL7+CL20+CL31+CL46+CL49</f>
        <v>80</v>
      </c>
      <c r="CM5" s="83">
        <f t="shared" si="4"/>
        <v>495</v>
      </c>
      <c r="CN5" s="84">
        <f t="shared" si="4"/>
        <v>31</v>
      </c>
      <c r="CO5" s="85">
        <f t="shared" si="4"/>
        <v>1035</v>
      </c>
      <c r="CP5" s="82">
        <f t="shared" si="4"/>
        <v>31</v>
      </c>
      <c r="CQ5" s="83">
        <f t="shared" si="4"/>
        <v>2168</v>
      </c>
      <c r="CR5" s="84">
        <f t="shared" si="4"/>
        <v>41</v>
      </c>
      <c r="CS5" s="85">
        <f t="shared" si="4"/>
        <v>6994</v>
      </c>
      <c r="CT5" s="82">
        <f t="shared" si="4"/>
        <v>21</v>
      </c>
      <c r="CU5" s="85">
        <f t="shared" si="4"/>
        <v>7856</v>
      </c>
      <c r="CV5" s="84">
        <f t="shared" si="4"/>
        <v>24</v>
      </c>
      <c r="CW5" s="85">
        <f t="shared" si="4"/>
        <v>17069</v>
      </c>
      <c r="CX5" s="84">
        <f t="shared" si="4"/>
        <v>25</v>
      </c>
      <c r="CY5" s="83">
        <f t="shared" si="4"/>
        <v>32957</v>
      </c>
      <c r="CZ5" s="84">
        <f t="shared" si="4"/>
        <v>11</v>
      </c>
      <c r="DA5" s="85">
        <f t="shared" si="4"/>
        <v>27517</v>
      </c>
      <c r="DB5" s="82">
        <f t="shared" si="4"/>
        <v>4</v>
      </c>
      <c r="DC5" s="83">
        <f t="shared" si="4"/>
        <v>12850</v>
      </c>
      <c r="DD5" s="84">
        <f t="shared" si="4"/>
        <v>8</v>
      </c>
      <c r="DE5" s="85">
        <f t="shared" si="4"/>
        <v>71864</v>
      </c>
      <c r="DF5" s="84">
        <f t="shared" si="4"/>
        <v>276</v>
      </c>
      <c r="DG5" s="83">
        <f t="shared" si="4"/>
        <v>180805</v>
      </c>
      <c r="DH5" s="102" t="s">
        <v>57</v>
      </c>
      <c r="DI5" s="87"/>
      <c r="DJ5" s="81" t="s">
        <v>57</v>
      </c>
      <c r="DK5" s="84">
        <f t="shared" ref="DK5:EB5" si="5">DK7+DK20+DK31+DK46+DK49</f>
        <v>44</v>
      </c>
      <c r="DL5" s="85">
        <f t="shared" si="5"/>
        <v>99</v>
      </c>
      <c r="DM5" s="82">
        <f t="shared" si="5"/>
        <v>27</v>
      </c>
      <c r="DN5" s="83">
        <f t="shared" si="5"/>
        <v>184</v>
      </c>
      <c r="DO5" s="84">
        <f t="shared" si="5"/>
        <v>21</v>
      </c>
      <c r="DP5" s="85">
        <f t="shared" si="5"/>
        <v>302</v>
      </c>
      <c r="DQ5" s="82">
        <f t="shared" si="5"/>
        <v>28</v>
      </c>
      <c r="DR5" s="83">
        <f t="shared" si="5"/>
        <v>939</v>
      </c>
      <c r="DS5" s="84">
        <f t="shared" si="5"/>
        <v>18</v>
      </c>
      <c r="DT5" s="85">
        <f t="shared" si="5"/>
        <v>1255</v>
      </c>
      <c r="DU5" s="82">
        <f t="shared" si="5"/>
        <v>27</v>
      </c>
      <c r="DV5" s="83">
        <f t="shared" si="5"/>
        <v>4122</v>
      </c>
      <c r="DW5" s="84">
        <f t="shared" si="5"/>
        <v>6</v>
      </c>
      <c r="DX5" s="85">
        <f t="shared" si="5"/>
        <v>2328</v>
      </c>
      <c r="DY5" s="84">
        <f t="shared" si="5"/>
        <v>14</v>
      </c>
      <c r="DZ5" s="85">
        <f t="shared" si="5"/>
        <v>14448</v>
      </c>
      <c r="EA5" s="84">
        <f t="shared" si="5"/>
        <v>185</v>
      </c>
      <c r="EB5" s="86">
        <f t="shared" si="5"/>
        <v>23677</v>
      </c>
      <c r="EC5" s="87"/>
      <c r="ED5" s="81" t="s">
        <v>57</v>
      </c>
      <c r="EE5" s="82">
        <f t="shared" ref="EE5:EZ5" si="6">EE7+EE20+EE31+EE46+EE49</f>
        <v>225</v>
      </c>
      <c r="EF5" s="83">
        <f t="shared" si="6"/>
        <v>3483</v>
      </c>
      <c r="EG5" s="84">
        <f t="shared" si="6"/>
        <v>8</v>
      </c>
      <c r="EH5" s="85">
        <f t="shared" si="6"/>
        <v>1110</v>
      </c>
      <c r="EI5" s="82">
        <f t="shared" si="6"/>
        <v>8</v>
      </c>
      <c r="EJ5" s="83">
        <f t="shared" si="6"/>
        <v>2278</v>
      </c>
      <c r="EK5" s="84">
        <f t="shared" si="6"/>
        <v>11</v>
      </c>
      <c r="EL5" s="85">
        <f t="shared" si="6"/>
        <v>6645</v>
      </c>
      <c r="EM5" s="82">
        <f t="shared" si="6"/>
        <v>4</v>
      </c>
      <c r="EN5" s="83">
        <f t="shared" si="6"/>
        <v>5600</v>
      </c>
      <c r="EO5" s="84">
        <f t="shared" si="6"/>
        <v>8</v>
      </c>
      <c r="EP5" s="85">
        <f t="shared" si="6"/>
        <v>27670</v>
      </c>
      <c r="EQ5" s="84">
        <f t="shared" si="6"/>
        <v>4</v>
      </c>
      <c r="ER5" s="83">
        <f t="shared" si="6"/>
        <v>26507</v>
      </c>
      <c r="ES5" s="84">
        <f t="shared" si="6"/>
        <v>21</v>
      </c>
      <c r="ET5" s="85">
        <f t="shared" si="6"/>
        <v>421673</v>
      </c>
      <c r="EU5" s="82">
        <f t="shared" si="6"/>
        <v>3</v>
      </c>
      <c r="EV5" s="83">
        <f t="shared" si="6"/>
        <v>110349</v>
      </c>
      <c r="EW5" s="84">
        <f t="shared" si="6"/>
        <v>9</v>
      </c>
      <c r="EX5" s="85">
        <f t="shared" si="6"/>
        <v>781232</v>
      </c>
      <c r="EY5" s="84">
        <f t="shared" si="6"/>
        <v>301</v>
      </c>
      <c r="EZ5" s="83">
        <f t="shared" si="6"/>
        <v>1386547</v>
      </c>
      <c r="FA5" s="102" t="s">
        <v>57</v>
      </c>
      <c r="FB5" s="87"/>
      <c r="FC5" s="81" t="s">
        <v>57</v>
      </c>
      <c r="FD5" s="82">
        <f t="shared" ref="FD5:FU5" si="7">FD7+FD20+FD31+FD46+FD49</f>
        <v>5</v>
      </c>
      <c r="FE5" s="83">
        <f t="shared" si="7"/>
        <v>3725</v>
      </c>
      <c r="FF5" s="84">
        <f t="shared" si="7"/>
        <v>3</v>
      </c>
      <c r="FG5" s="85">
        <f t="shared" si="7"/>
        <v>9000</v>
      </c>
      <c r="FH5" s="82">
        <f t="shared" si="7"/>
        <v>0</v>
      </c>
      <c r="FI5" s="83">
        <f t="shared" si="7"/>
        <v>0</v>
      </c>
      <c r="FJ5" s="84">
        <f t="shared" si="7"/>
        <v>9</v>
      </c>
      <c r="FK5" s="85">
        <f t="shared" si="7"/>
        <v>184400</v>
      </c>
      <c r="FL5" s="84">
        <f t="shared" si="7"/>
        <v>1</v>
      </c>
      <c r="FM5" s="85">
        <f t="shared" si="7"/>
        <v>40000</v>
      </c>
      <c r="FN5" s="84">
        <f t="shared" si="7"/>
        <v>1</v>
      </c>
      <c r="FO5" s="85">
        <f t="shared" si="7"/>
        <v>75500</v>
      </c>
      <c r="FP5" s="84">
        <f t="shared" si="7"/>
        <v>1</v>
      </c>
      <c r="FQ5" s="85">
        <f t="shared" si="7"/>
        <v>113097</v>
      </c>
      <c r="FR5" s="84">
        <f t="shared" si="7"/>
        <v>1</v>
      </c>
      <c r="FS5" s="85">
        <f t="shared" si="7"/>
        <v>175800</v>
      </c>
      <c r="FT5" s="84">
        <f t="shared" si="7"/>
        <v>21</v>
      </c>
      <c r="FU5" s="86">
        <f t="shared" si="7"/>
        <v>601522</v>
      </c>
      <c r="FV5" s="102" t="s">
        <v>57</v>
      </c>
      <c r="FW5" s="87"/>
      <c r="FX5" s="81" t="s">
        <v>57</v>
      </c>
      <c r="FY5" s="82">
        <f t="shared" ref="FY5:GP5" si="8">FY7+FY20+FY31+FY46+FY49</f>
        <v>154</v>
      </c>
      <c r="FZ5" s="83">
        <f t="shared" si="8"/>
        <v>154</v>
      </c>
      <c r="GA5" s="84">
        <f t="shared" si="8"/>
        <v>919</v>
      </c>
      <c r="GB5" s="85">
        <f t="shared" si="8"/>
        <v>4015</v>
      </c>
      <c r="GC5" s="82">
        <f t="shared" si="8"/>
        <v>212</v>
      </c>
      <c r="GD5" s="83">
        <f t="shared" si="8"/>
        <v>2823</v>
      </c>
      <c r="GE5" s="84">
        <f t="shared" si="8"/>
        <v>53</v>
      </c>
      <c r="GF5" s="85">
        <f t="shared" si="8"/>
        <v>1229</v>
      </c>
      <c r="GG5" s="82">
        <f t="shared" si="8"/>
        <v>23</v>
      </c>
      <c r="GH5" s="83">
        <f t="shared" si="8"/>
        <v>762</v>
      </c>
      <c r="GI5" s="84">
        <f t="shared" si="8"/>
        <v>20</v>
      </c>
      <c r="GJ5" s="85">
        <f t="shared" si="8"/>
        <v>867</v>
      </c>
      <c r="GK5" s="82">
        <f t="shared" si="8"/>
        <v>5</v>
      </c>
      <c r="GL5" s="83">
        <f t="shared" si="8"/>
        <v>269</v>
      </c>
      <c r="GM5" s="84">
        <f t="shared" si="8"/>
        <v>15</v>
      </c>
      <c r="GN5" s="85">
        <f t="shared" si="8"/>
        <v>1584</v>
      </c>
      <c r="GO5" s="84">
        <f t="shared" si="8"/>
        <v>1401</v>
      </c>
      <c r="GP5" s="86">
        <f t="shared" si="8"/>
        <v>11703</v>
      </c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pans="1:256" s="100" customFormat="1" ht="17.25" customHeight="1" thickBot="1">
      <c r="A6" s="89" t="s">
        <v>151</v>
      </c>
      <c r="B6" s="90">
        <f>B5/$Z$5*100</f>
        <v>2.2116218560277536</v>
      </c>
      <c r="C6" s="91">
        <f>C5/$AA$5*100</f>
        <v>6.9213544140598493E-2</v>
      </c>
      <c r="D6" s="90">
        <f>D5/$Z$5*100</f>
        <v>11.231569817866434</v>
      </c>
      <c r="E6" s="91">
        <f>E5/$AA$5*100</f>
        <v>1.0775598832869648</v>
      </c>
      <c r="F6" s="90">
        <f>F5/$Z$5*100</f>
        <v>17.562879444926281</v>
      </c>
      <c r="G6" s="91">
        <f>G5/$AA$5*100</f>
        <v>3.7619596932890005</v>
      </c>
      <c r="H6" s="90">
        <f>H5/$Z$5*100</f>
        <v>24.06764960971379</v>
      </c>
      <c r="I6" s="91">
        <f>I5/$AA$5*100</f>
        <v>10.58424374024564</v>
      </c>
      <c r="J6" s="90">
        <f>J5/$Z$5*100</f>
        <v>15.828274067649609</v>
      </c>
      <c r="K6" s="91">
        <f>K5/$AA$5*100</f>
        <v>12.007871344235598</v>
      </c>
      <c r="L6" s="92">
        <f>L5/$Z$5*100</f>
        <v>8.7163920208152632</v>
      </c>
      <c r="M6" s="91">
        <f>M5/$AA$5*100</f>
        <v>9.3601139987785835</v>
      </c>
      <c r="N6" s="92">
        <f>N5/$Z$5*100</f>
        <v>5.3339115351257593</v>
      </c>
      <c r="O6" s="91">
        <f>O5/$AA$5*100</f>
        <v>7.3719210151319814</v>
      </c>
      <c r="P6" s="92">
        <f>P5/$Z$5*100</f>
        <v>10.277536860364267</v>
      </c>
      <c r="Q6" s="91">
        <f>Q5/$AA$5*100</f>
        <v>22.216190540815635</v>
      </c>
      <c r="R6" s="90">
        <f>R5/$Z$5*100</f>
        <v>3.3824804856895057</v>
      </c>
      <c r="S6" s="91">
        <f>S5/$AA$5*100</f>
        <v>14.133134287846916</v>
      </c>
      <c r="T6" s="90">
        <f>T5/$Z$5*100</f>
        <v>0.73720728534258462</v>
      </c>
      <c r="U6" s="91">
        <f>U5/$AA$5*100</f>
        <v>5.8736513537354957</v>
      </c>
      <c r="V6" s="90">
        <f>V5/$Z$5*100</f>
        <v>0.39028620988725066</v>
      </c>
      <c r="W6" s="91">
        <f>W5/$AA$5*100</f>
        <v>4.3889529755038339</v>
      </c>
      <c r="X6" s="92">
        <f>X5/$Z$5*100</f>
        <v>0.26019080659150046</v>
      </c>
      <c r="Y6" s="91">
        <f>Y5/$AA$5*100</f>
        <v>9.1551876229897537</v>
      </c>
      <c r="Z6" s="92">
        <f>Z5/$Z$5*100</f>
        <v>100</v>
      </c>
      <c r="AA6" s="91">
        <f>AA5/$AA$5*100</f>
        <v>100</v>
      </c>
      <c r="AB6" s="101" t="s">
        <v>151</v>
      </c>
      <c r="AC6" s="93"/>
      <c r="AD6" s="89" t="s">
        <v>151</v>
      </c>
      <c r="AE6" s="90">
        <f>AE5/$AY$5*100</f>
        <v>4.732690622261174</v>
      </c>
      <c r="AF6" s="91">
        <f>AF5/$AZ$5*100</f>
        <v>0.26936698757918892</v>
      </c>
      <c r="AG6" s="90">
        <f>AG5/$AY$5*100</f>
        <v>19.149868536371603</v>
      </c>
      <c r="AH6" s="91">
        <f>AH5/$AZ$5*100</f>
        <v>3.1924976305681647</v>
      </c>
      <c r="AI6" s="90">
        <f>AI5/$AY$5*100</f>
        <v>22.874671340929009</v>
      </c>
      <c r="AJ6" s="91">
        <f>AJ5/$AZ$5*100</f>
        <v>8.667132239237791</v>
      </c>
      <c r="AK6" s="90">
        <f>AK5/$AY$5*100</f>
        <v>26.292725679228745</v>
      </c>
      <c r="AL6" s="91">
        <f>AL5/$AZ$5*100</f>
        <v>20.259889260238438</v>
      </c>
      <c r="AM6" s="90">
        <f>AM5/$AY$5*100</f>
        <v>11.568799298860649</v>
      </c>
      <c r="AN6" s="91">
        <f>AN5/$AZ$5*100</f>
        <v>15.331471043048836</v>
      </c>
      <c r="AO6" s="90">
        <f>AO5/$AY$5*100</f>
        <v>5.8720420683610861</v>
      </c>
      <c r="AP6" s="91">
        <f>AP5/$AZ$5*100</f>
        <v>11.3583079762558</v>
      </c>
      <c r="AQ6" s="92">
        <f>AQ5/$AY$5*100</f>
        <v>3.1551270815074495</v>
      </c>
      <c r="AR6" s="91">
        <f>AR5/$AZ$5*100</f>
        <v>7.8540429989524627</v>
      </c>
      <c r="AS6" s="92">
        <f>AS5/$AY$5*100</f>
        <v>2.2348816827344433</v>
      </c>
      <c r="AT6" s="91">
        <f>AT5/$AZ$5*100</f>
        <v>6.7890457425051132</v>
      </c>
      <c r="AU6" s="92">
        <f>AU5/$AY$5*100</f>
        <v>2.8045574057843998</v>
      </c>
      <c r="AV6" s="91">
        <f>AV5/$AZ$5*100</f>
        <v>11.744899486207412</v>
      </c>
      <c r="AW6" s="92">
        <f>AW5/$AY$5*100</f>
        <v>1.3146362839614372</v>
      </c>
      <c r="AX6" s="91">
        <f>AX5/$AZ$5*100</f>
        <v>14.533346635406794</v>
      </c>
      <c r="AY6" s="90">
        <f>AY5/$AY$5*100</f>
        <v>100</v>
      </c>
      <c r="AZ6" s="91">
        <f>AZ5/$AZ$5*100</f>
        <v>100</v>
      </c>
      <c r="BA6" s="101" t="s">
        <v>151</v>
      </c>
      <c r="BB6" s="93"/>
      <c r="BC6" s="89" t="s">
        <v>151</v>
      </c>
      <c r="BD6" s="90">
        <f>BD5/$BP$5*100</f>
        <v>6.25</v>
      </c>
      <c r="BE6" s="91">
        <f>BE5/$BQ$5*100</f>
        <v>0.54092191909689558</v>
      </c>
      <c r="BF6" s="90">
        <f>BF5/$BP$5*100</f>
        <v>29.6875</v>
      </c>
      <c r="BG6" s="91">
        <f>BG5/$BQ$5*100</f>
        <v>13.85230479774224</v>
      </c>
      <c r="BH6" s="90">
        <f>BH5/$BP$5*100</f>
        <v>17.1875</v>
      </c>
      <c r="BI6" s="91">
        <f>BI5/$BQ$5*100</f>
        <v>12.15898400752587</v>
      </c>
      <c r="BJ6" s="90">
        <f>BJ5/$BP$5*100</f>
        <v>20.3125</v>
      </c>
      <c r="BK6" s="91">
        <f>BK5/$BQ$5*100</f>
        <v>20.672624647224836</v>
      </c>
      <c r="BL6" s="90">
        <f>BL5/$BP$5*100</f>
        <v>12.5</v>
      </c>
      <c r="BM6" s="91">
        <f>BM5/$BQ$5*100</f>
        <v>16.227657572906868</v>
      </c>
      <c r="BN6" s="90">
        <f>BN5/$BP$5*100</f>
        <v>14.0625</v>
      </c>
      <c r="BO6" s="91">
        <f>BO5/$BQ$5*100</f>
        <v>36.547507055503289</v>
      </c>
      <c r="BP6" s="92">
        <f>BP5/$BP$5*100</f>
        <v>100</v>
      </c>
      <c r="BQ6" s="94">
        <f>BQ5/$BQ$5*100</f>
        <v>100</v>
      </c>
      <c r="BR6" s="93"/>
      <c r="BS6" s="89" t="s">
        <v>151</v>
      </c>
      <c r="BT6" s="90">
        <f>BT5/$CH$5*100</f>
        <v>4.838709677419355</v>
      </c>
      <c r="BU6" s="91">
        <f>BU5/$CI$5*100</f>
        <v>0.38622465400708078</v>
      </c>
      <c r="BV6" s="90">
        <f>BV5/$CH$5*100</f>
        <v>6.4516129032258061</v>
      </c>
      <c r="BW6" s="91">
        <f>BW5/$CI$5*100</f>
        <v>1.8667524943675573</v>
      </c>
      <c r="BX6" s="90">
        <f>BX5/$CH$5*100</f>
        <v>17.741935483870968</v>
      </c>
      <c r="BY6" s="91">
        <f>BY5/$CI$5*100</f>
        <v>9.140650144834245</v>
      </c>
      <c r="BZ6" s="90">
        <f>BZ5/$CH$5*100</f>
        <v>16.129032258064516</v>
      </c>
      <c r="CA6" s="91">
        <f>CA5/$CI$5*100</f>
        <v>11.490183456710653</v>
      </c>
      <c r="CB6" s="90">
        <f>CB5/$CH$5*100</f>
        <v>14.516129032258066</v>
      </c>
      <c r="CC6" s="91">
        <f>CC5/$CI$5*100</f>
        <v>12.391374316060508</v>
      </c>
      <c r="CD6" s="90">
        <f>CD5/$CH$5*100</f>
        <v>22.58064516129032</v>
      </c>
      <c r="CE6" s="91">
        <f>CE5/$CI$5*100</f>
        <v>27.26102349533312</v>
      </c>
      <c r="CF6" s="90">
        <f>CF5/$CH$5*100</f>
        <v>17.741935483870968</v>
      </c>
      <c r="CG6" s="91">
        <f>CG5/$CI$5*100</f>
        <v>37.46379143868684</v>
      </c>
      <c r="CH6" s="90">
        <f>CH5/$CH$5*100</f>
        <v>100</v>
      </c>
      <c r="CI6" s="94">
        <f>CI5/$CI$5*100</f>
        <v>100</v>
      </c>
      <c r="CJ6" s="93"/>
      <c r="CK6" s="89" t="s">
        <v>151</v>
      </c>
      <c r="CL6" s="90">
        <f>CL5/$DF$5*100</f>
        <v>28.985507246376812</v>
      </c>
      <c r="CM6" s="91">
        <f>CM5/$DG$5*100</f>
        <v>0.27377561461242778</v>
      </c>
      <c r="CN6" s="90">
        <f>CN5/$DF$5*100</f>
        <v>11.231884057971014</v>
      </c>
      <c r="CO6" s="91">
        <f>CO5/$DG$5*100</f>
        <v>0.57243992146234901</v>
      </c>
      <c r="CP6" s="90">
        <f>CP5/$DF$5*100</f>
        <v>11.231884057971014</v>
      </c>
      <c r="CQ6" s="91">
        <f>CQ5/$DG$5*100</f>
        <v>1.1990818837974613</v>
      </c>
      <c r="CR6" s="90">
        <f>CR5/$DF$5*100</f>
        <v>14.855072463768115</v>
      </c>
      <c r="CS6" s="91">
        <f>CS5/$DG$5*100</f>
        <v>3.8682558557562015</v>
      </c>
      <c r="CT6" s="90">
        <f>CT5/$DF$5*100</f>
        <v>7.608695652173914</v>
      </c>
      <c r="CU6" s="91">
        <f>CU5/$DG$5*100</f>
        <v>4.3450125826166319</v>
      </c>
      <c r="CV6" s="92">
        <f>CV5/$DF$5*100</f>
        <v>8.695652173913043</v>
      </c>
      <c r="CW6" s="91">
        <f>CW5/$DG$5*100</f>
        <v>9.4405575067061189</v>
      </c>
      <c r="CX6" s="92">
        <f>CX5/$DF$5*100</f>
        <v>9.0579710144927539</v>
      </c>
      <c r="CY6" s="91">
        <f>CY5/$DG$5*100</f>
        <v>18.227925112690468</v>
      </c>
      <c r="CZ6" s="92">
        <f>CZ5/$DF$5*100</f>
        <v>3.9855072463768111</v>
      </c>
      <c r="DA6" s="91">
        <f>DA5/$DG$5*100</f>
        <v>15.219158762202373</v>
      </c>
      <c r="DB6" s="90">
        <f>DB5/$DF$5*100</f>
        <v>1.4492753623188406</v>
      </c>
      <c r="DC6" s="91">
        <f>DC5/$DG$5*100</f>
        <v>7.1071043389286794</v>
      </c>
      <c r="DD6" s="92">
        <f>DD5/$DF$5*100</f>
        <v>2.8985507246376812</v>
      </c>
      <c r="DE6" s="91">
        <f>DE5/$DG$5*100</f>
        <v>39.74668842122729</v>
      </c>
      <c r="DF6" s="90">
        <f>DF5/$DF$5*100</f>
        <v>100</v>
      </c>
      <c r="DG6" s="95">
        <f>DG5/$DG$5*100</f>
        <v>100</v>
      </c>
      <c r="DH6" s="101" t="s">
        <v>151</v>
      </c>
      <c r="DI6" s="93"/>
      <c r="DJ6" s="89" t="s">
        <v>151</v>
      </c>
      <c r="DK6" s="96">
        <f>DK5/$EA$5*100</f>
        <v>23.783783783783786</v>
      </c>
      <c r="DL6" s="97">
        <f>DL5/$EB$5*100</f>
        <v>0.41812729653249986</v>
      </c>
      <c r="DM6" s="96">
        <f>DM5/$EA$5*100</f>
        <v>14.594594594594595</v>
      </c>
      <c r="DN6" s="97">
        <f>DN5/$EB$5*100</f>
        <v>0.77712548042404017</v>
      </c>
      <c r="DO6" s="96">
        <f>DO5/$EA$5*100</f>
        <v>11.351351351351353</v>
      </c>
      <c r="DP6" s="97">
        <f>DP5/$EB$5*100</f>
        <v>1.2754994298264137</v>
      </c>
      <c r="DQ6" s="96">
        <f>DQ5/$EA$5*100</f>
        <v>15.135135135135137</v>
      </c>
      <c r="DR6" s="97">
        <f>DR5/$EB$5*100</f>
        <v>3.9658740549900746</v>
      </c>
      <c r="DS6" s="96">
        <f>DS5/$EA$5*100</f>
        <v>9.7297297297297298</v>
      </c>
      <c r="DT6" s="97">
        <f>DT5/$EB$5*100</f>
        <v>5.3005025974574478</v>
      </c>
      <c r="DU6" s="96">
        <f>DU5/$EA$5*100</f>
        <v>14.594594594594595</v>
      </c>
      <c r="DV6" s="97">
        <f>DV5/$EB$5*100</f>
        <v>17.409300164716814</v>
      </c>
      <c r="DW6" s="96">
        <f>DW5/$EA$5*100</f>
        <v>3.2432432432432434</v>
      </c>
      <c r="DX6" s="97">
        <f>DX5/$EB$5*100</f>
        <v>9.8323267305824213</v>
      </c>
      <c r="DY6" s="96">
        <f>DY5/$EA$5*100</f>
        <v>7.5675675675675684</v>
      </c>
      <c r="DZ6" s="97">
        <f>DZ5/$EB$5*100</f>
        <v>61.021244245470285</v>
      </c>
      <c r="EA6" s="98">
        <f>EA5/$EA$5*100</f>
        <v>100</v>
      </c>
      <c r="EB6" s="99">
        <f>EB5/$EB$5*100</f>
        <v>100</v>
      </c>
      <c r="EC6" s="93"/>
      <c r="ED6" s="89" t="s">
        <v>151</v>
      </c>
      <c r="EE6" s="90">
        <f>EE5/$EY$5*100</f>
        <v>74.750830564784053</v>
      </c>
      <c r="EF6" s="91">
        <f>EF5/$EZ$5*100</f>
        <v>0.25119956265456561</v>
      </c>
      <c r="EG6" s="90">
        <f>EG5/$EY$5*100</f>
        <v>2.6578073089700998</v>
      </c>
      <c r="EH6" s="91">
        <f>EH5/$EZ$5*100</f>
        <v>8.0054985514374927E-2</v>
      </c>
      <c r="EI6" s="90">
        <f>EI5/$EY$5*100</f>
        <v>2.6578073089700998</v>
      </c>
      <c r="EJ6" s="91">
        <f>EJ5/$EZ$5*100</f>
        <v>0.16429302432589737</v>
      </c>
      <c r="EK6" s="90">
        <f>EK5/$EY$5*100</f>
        <v>3.6544850498338874</v>
      </c>
      <c r="EL6" s="91">
        <f>EL5/$EZ$5*100</f>
        <v>0.4792480889576769</v>
      </c>
      <c r="EM6" s="90">
        <f>EM5/$EY$5*100</f>
        <v>1.3289036544850499</v>
      </c>
      <c r="EN6" s="91">
        <f>EN5/$EZ$5*100</f>
        <v>0.40388100800045007</v>
      </c>
      <c r="EO6" s="90">
        <f>EO5/$EY$5*100</f>
        <v>2.6578073089700998</v>
      </c>
      <c r="EP6" s="91">
        <f>EP5/$EZ$5*100</f>
        <v>1.9956049091736521</v>
      </c>
      <c r="EQ6" s="92">
        <f>EQ5/$EY$5*100</f>
        <v>1.3289036544850499</v>
      </c>
      <c r="ER6" s="91">
        <f>ER5/$EZ$5*100</f>
        <v>1.9117274784049874</v>
      </c>
      <c r="ES6" s="90">
        <f>ES5/$EY$5*100</f>
        <v>6.9767441860465116</v>
      </c>
      <c r="ET6" s="91">
        <f>ET5/$EZ$5*100</f>
        <v>30.411735051173888</v>
      </c>
      <c r="EU6" s="90">
        <f>EU5/$EY$5*100</f>
        <v>0.99667774086378735</v>
      </c>
      <c r="EV6" s="91">
        <f>EV5/$EZ$5*100</f>
        <v>7.9585473842574386</v>
      </c>
      <c r="EW6" s="90">
        <f>EW5/$EY$5*100</f>
        <v>2.9900332225913622</v>
      </c>
      <c r="EX6" s="91">
        <f>EX5/$EZ$5*100</f>
        <v>56.343708507537073</v>
      </c>
      <c r="EY6" s="92">
        <f>EY5/$EY$5*100</f>
        <v>100</v>
      </c>
      <c r="EZ6" s="95">
        <f>EZ5/$EZ$5*100</f>
        <v>100</v>
      </c>
      <c r="FA6" s="101" t="s">
        <v>151</v>
      </c>
      <c r="FB6" s="93"/>
      <c r="FC6" s="89" t="s">
        <v>151</v>
      </c>
      <c r="FD6" s="90">
        <f>FD5/$FT$5*100</f>
        <v>23.809523809523807</v>
      </c>
      <c r="FE6" s="91">
        <f>FE5/$FU$5*100</f>
        <v>0.61926247086557107</v>
      </c>
      <c r="FF6" s="90">
        <f>FF5/$FT$5*100</f>
        <v>14.285714285714285</v>
      </c>
      <c r="FG6" s="91">
        <f>FG5/$FU$5*100</f>
        <v>1.4962046275946681</v>
      </c>
      <c r="FH6" s="90">
        <f>FH5/$FT$5*100</f>
        <v>0</v>
      </c>
      <c r="FI6" s="91">
        <f>FI5/$FU$5*100</f>
        <v>0</v>
      </c>
      <c r="FJ6" s="90">
        <f>FJ5/$FT$5*100</f>
        <v>42.857142857142854</v>
      </c>
      <c r="FK6" s="91">
        <f>FK5/$FU$5*100</f>
        <v>30.655570369828531</v>
      </c>
      <c r="FL6" s="92">
        <f>FL5/$FT$5*100</f>
        <v>4.7619047619047619</v>
      </c>
      <c r="FM6" s="91">
        <f>FM5/$FU$5*100</f>
        <v>6.6497983448651921</v>
      </c>
      <c r="FN6" s="92">
        <f>FN5/$FT$5*100</f>
        <v>4.7619047619047619</v>
      </c>
      <c r="FO6" s="91">
        <f>FO5/$FU$5*100</f>
        <v>12.55149437593305</v>
      </c>
      <c r="FP6" s="90">
        <f>FP5/$FT$5*100</f>
        <v>4.7619047619047619</v>
      </c>
      <c r="FQ6" s="91">
        <f>FQ5/$FU$5*100</f>
        <v>18.801806085230467</v>
      </c>
      <c r="FR6" s="90">
        <f>FR5/$FT$5*100</f>
        <v>4.7619047619047619</v>
      </c>
      <c r="FS6" s="91">
        <f>FS5/$FU$5*100</f>
        <v>29.225863725682515</v>
      </c>
      <c r="FT6" s="92">
        <f>FT5/$FT$5*100</f>
        <v>100</v>
      </c>
      <c r="FU6" s="94">
        <f>FU5/$FU$5*100</f>
        <v>100</v>
      </c>
      <c r="FV6" s="101" t="s">
        <v>151</v>
      </c>
      <c r="FW6" s="93"/>
      <c r="FX6" s="89" t="s">
        <v>151</v>
      </c>
      <c r="FY6" s="90">
        <f>FY5/$GO$5*100</f>
        <v>10.99214846538187</v>
      </c>
      <c r="FZ6" s="91">
        <f>FZ5/$GP$5*100</f>
        <v>1.3159019054943177</v>
      </c>
      <c r="GA6" s="90">
        <f>GA5/$GO$5*100</f>
        <v>65.596002855103492</v>
      </c>
      <c r="GB6" s="91">
        <f>GB5/$GP$5*100</f>
        <v>34.30744253610186</v>
      </c>
      <c r="GC6" s="90">
        <f>GC5/$GO$5*100</f>
        <v>15.132048536759457</v>
      </c>
      <c r="GD6" s="91">
        <f>GD5/$GP$5*100</f>
        <v>24.12201999487311</v>
      </c>
      <c r="GE6" s="90">
        <f>GE5/$GO$5*100</f>
        <v>3.7830121341898644</v>
      </c>
      <c r="GF6" s="91">
        <f>GF5/$GP$5*100</f>
        <v>10.501580791250106</v>
      </c>
      <c r="GG6" s="90">
        <f>GG5/$GO$5*100</f>
        <v>1.6416845110635261</v>
      </c>
      <c r="GH6" s="91">
        <f>GH5/$GP$5*100</f>
        <v>6.5111509869264301</v>
      </c>
      <c r="GI6" s="90">
        <f>GI5/$GO$5*100</f>
        <v>1.4275517487508922</v>
      </c>
      <c r="GJ6" s="91">
        <f>GJ5/$GP$5*100</f>
        <v>7.4083568315816457</v>
      </c>
      <c r="GK6" s="90">
        <f>GK5/$GO$5*100</f>
        <v>0.35688793718772305</v>
      </c>
      <c r="GL6" s="91">
        <f>GL5/$GP$5*100</f>
        <v>2.2985559258309833</v>
      </c>
      <c r="GM6" s="90">
        <f>GM5/$GO$5*100</f>
        <v>1.070663811563169</v>
      </c>
      <c r="GN6" s="91">
        <f>GN5/$GP$5*100</f>
        <v>13.534991027941553</v>
      </c>
      <c r="GO6" s="90">
        <f>GO5/$GO$5*100</f>
        <v>100</v>
      </c>
      <c r="GP6" s="94">
        <f>GP5/$GP$5*100</f>
        <v>100</v>
      </c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</row>
    <row r="7" spans="1:256" ht="17.25" customHeight="1" thickTop="1">
      <c r="A7" s="203" t="s">
        <v>58</v>
      </c>
      <c r="B7" s="69">
        <f>SUM(B8:B19)</f>
        <v>2</v>
      </c>
      <c r="C7" s="70">
        <f>SUM(C8:C19)</f>
        <v>2</v>
      </c>
      <c r="D7" s="71">
        <f t="shared" ref="D7:AA7" si="9">SUM(D8:D19)</f>
        <v>25</v>
      </c>
      <c r="E7" s="72">
        <f t="shared" si="9"/>
        <v>79</v>
      </c>
      <c r="F7" s="69">
        <f t="shared" si="9"/>
        <v>46</v>
      </c>
      <c r="G7" s="70">
        <f t="shared" si="9"/>
        <v>301</v>
      </c>
      <c r="H7" s="71">
        <f t="shared" si="9"/>
        <v>69</v>
      </c>
      <c r="I7" s="72">
        <f t="shared" si="9"/>
        <v>982</v>
      </c>
      <c r="J7" s="69">
        <f t="shared" si="9"/>
        <v>42</v>
      </c>
      <c r="K7" s="70">
        <f t="shared" si="9"/>
        <v>1019</v>
      </c>
      <c r="L7" s="71">
        <f t="shared" si="9"/>
        <v>23</v>
      </c>
      <c r="M7" s="72">
        <f t="shared" si="9"/>
        <v>794</v>
      </c>
      <c r="N7" s="71">
        <f t="shared" si="9"/>
        <v>24</v>
      </c>
      <c r="O7" s="72">
        <f t="shared" si="9"/>
        <v>1056</v>
      </c>
      <c r="P7" s="71">
        <f t="shared" si="9"/>
        <v>45</v>
      </c>
      <c r="Q7" s="72">
        <f t="shared" si="9"/>
        <v>3158</v>
      </c>
      <c r="R7" s="69">
        <f t="shared" si="9"/>
        <v>18</v>
      </c>
      <c r="S7" s="70">
        <f>SUM(S8:S19)</f>
        <v>2361</v>
      </c>
      <c r="T7" s="71">
        <f t="shared" si="9"/>
        <v>3</v>
      </c>
      <c r="U7" s="72">
        <f t="shared" si="9"/>
        <v>701</v>
      </c>
      <c r="V7" s="69">
        <f t="shared" si="9"/>
        <v>2</v>
      </c>
      <c r="W7" s="70">
        <f t="shared" si="9"/>
        <v>710</v>
      </c>
      <c r="X7" s="71">
        <f t="shared" si="9"/>
        <v>2</v>
      </c>
      <c r="Y7" s="72">
        <f t="shared" si="9"/>
        <v>3361</v>
      </c>
      <c r="Z7" s="71">
        <f>SUM(Z8:Z19)</f>
        <v>301</v>
      </c>
      <c r="AA7" s="72">
        <f t="shared" si="9"/>
        <v>14524</v>
      </c>
      <c r="AB7" s="203" t="s">
        <v>58</v>
      </c>
      <c r="AC7" s="2"/>
      <c r="AD7" s="203" t="s">
        <v>58</v>
      </c>
      <c r="AE7" s="69">
        <f t="shared" ref="AE7:AX7" si="10">SUM(AE8:AE19)</f>
        <v>6</v>
      </c>
      <c r="AF7" s="70">
        <f t="shared" si="10"/>
        <v>6</v>
      </c>
      <c r="AG7" s="71">
        <f t="shared" si="10"/>
        <v>48</v>
      </c>
      <c r="AH7" s="72">
        <f t="shared" si="10"/>
        <v>142</v>
      </c>
      <c r="AI7" s="69">
        <f t="shared" si="10"/>
        <v>59</v>
      </c>
      <c r="AJ7" s="70">
        <f t="shared" si="10"/>
        <v>404</v>
      </c>
      <c r="AK7" s="71">
        <f t="shared" si="10"/>
        <v>76</v>
      </c>
      <c r="AL7" s="72">
        <f t="shared" si="10"/>
        <v>1011</v>
      </c>
      <c r="AM7" s="69">
        <f t="shared" si="10"/>
        <v>40</v>
      </c>
      <c r="AN7" s="70">
        <f t="shared" si="10"/>
        <v>925</v>
      </c>
      <c r="AO7" s="71">
        <f t="shared" si="10"/>
        <v>23</v>
      </c>
      <c r="AP7" s="72">
        <f t="shared" si="10"/>
        <v>774</v>
      </c>
      <c r="AQ7" s="71">
        <f t="shared" si="10"/>
        <v>17</v>
      </c>
      <c r="AR7" s="72">
        <f t="shared" si="10"/>
        <v>753</v>
      </c>
      <c r="AS7" s="71">
        <f>SUM(AS8:AS19)</f>
        <v>9</v>
      </c>
      <c r="AT7" s="72">
        <f>SUM(AT8:AT19)</f>
        <v>497</v>
      </c>
      <c r="AU7" s="71">
        <f>SUM(AU8:AU19)</f>
        <v>12</v>
      </c>
      <c r="AV7" s="72">
        <f>SUM(AV8:AV19)</f>
        <v>898</v>
      </c>
      <c r="AW7" s="71">
        <f t="shared" si="10"/>
        <v>5</v>
      </c>
      <c r="AX7" s="72">
        <f t="shared" si="10"/>
        <v>1090</v>
      </c>
      <c r="AY7" s="71">
        <f>SUM(AY8:AY19)</f>
        <v>295</v>
      </c>
      <c r="AZ7" s="72">
        <f>SUM(AZ8:AZ19)</f>
        <v>6500</v>
      </c>
      <c r="BA7" s="203" t="s">
        <v>58</v>
      </c>
      <c r="BC7" s="203" t="s">
        <v>58</v>
      </c>
      <c r="BD7" s="69"/>
      <c r="BE7" s="70"/>
      <c r="BF7" s="71">
        <f t="shared" ref="BF7:BQ7" si="11">SUM(BF8:BF19)</f>
        <v>5</v>
      </c>
      <c r="BG7" s="72">
        <f t="shared" si="11"/>
        <v>159</v>
      </c>
      <c r="BH7" s="71"/>
      <c r="BI7" s="72"/>
      <c r="BJ7" s="69">
        <f t="shared" si="11"/>
        <v>1</v>
      </c>
      <c r="BK7" s="70">
        <f t="shared" si="11"/>
        <v>79</v>
      </c>
      <c r="BL7" s="71"/>
      <c r="BM7" s="72"/>
      <c r="BN7" s="71">
        <f t="shared" si="11"/>
        <v>1</v>
      </c>
      <c r="BO7" s="72">
        <f t="shared" si="11"/>
        <v>395</v>
      </c>
      <c r="BP7" s="71">
        <f t="shared" si="11"/>
        <v>7</v>
      </c>
      <c r="BQ7" s="72">
        <f t="shared" si="11"/>
        <v>633</v>
      </c>
      <c r="BS7" s="203" t="s">
        <v>58</v>
      </c>
      <c r="BT7" s="69"/>
      <c r="BU7" s="70"/>
      <c r="BV7" s="71">
        <f t="shared" ref="BV7:CI7" si="12">SUM(BV8:BV19)</f>
        <v>1</v>
      </c>
      <c r="BW7" s="72">
        <f t="shared" si="12"/>
        <v>17</v>
      </c>
      <c r="BX7" s="69">
        <f t="shared" si="12"/>
        <v>3</v>
      </c>
      <c r="BY7" s="70">
        <f t="shared" si="12"/>
        <v>77</v>
      </c>
      <c r="BZ7" s="71">
        <f t="shared" si="12"/>
        <v>1</v>
      </c>
      <c r="CA7" s="72">
        <f t="shared" si="12"/>
        <v>36</v>
      </c>
      <c r="CB7" s="69"/>
      <c r="CC7" s="70"/>
      <c r="CD7" s="71">
        <f t="shared" si="12"/>
        <v>1</v>
      </c>
      <c r="CE7" s="72">
        <f t="shared" si="12"/>
        <v>61</v>
      </c>
      <c r="CF7" s="71"/>
      <c r="CG7" s="72"/>
      <c r="CH7" s="71">
        <f t="shared" si="12"/>
        <v>6</v>
      </c>
      <c r="CI7" s="72">
        <f t="shared" si="12"/>
        <v>191</v>
      </c>
      <c r="CK7" s="203" t="s">
        <v>58</v>
      </c>
      <c r="CL7" s="69">
        <f t="shared" ref="CL7:DG7" si="13">SUM(CL8:CL19)</f>
        <v>42</v>
      </c>
      <c r="CM7" s="70">
        <f t="shared" si="13"/>
        <v>201</v>
      </c>
      <c r="CN7" s="71">
        <f t="shared" si="13"/>
        <v>7</v>
      </c>
      <c r="CO7" s="72">
        <f t="shared" si="13"/>
        <v>204</v>
      </c>
      <c r="CP7" s="69">
        <f t="shared" si="13"/>
        <v>7</v>
      </c>
      <c r="CQ7" s="70">
        <f t="shared" si="13"/>
        <v>454</v>
      </c>
      <c r="CR7" s="71">
        <f t="shared" si="13"/>
        <v>8</v>
      </c>
      <c r="CS7" s="72">
        <f t="shared" si="13"/>
        <v>1265</v>
      </c>
      <c r="CT7" s="69">
        <f t="shared" si="13"/>
        <v>10</v>
      </c>
      <c r="CU7" s="72">
        <f t="shared" si="13"/>
        <v>3722</v>
      </c>
      <c r="CV7" s="71">
        <f t="shared" si="13"/>
        <v>11</v>
      </c>
      <c r="CW7" s="72">
        <f t="shared" si="13"/>
        <v>7808</v>
      </c>
      <c r="CX7" s="71">
        <f t="shared" si="13"/>
        <v>12</v>
      </c>
      <c r="CY7" s="70">
        <f t="shared" si="13"/>
        <v>15053</v>
      </c>
      <c r="CZ7" s="71">
        <f t="shared" si="13"/>
        <v>7</v>
      </c>
      <c r="DA7" s="72">
        <f t="shared" si="13"/>
        <v>17165</v>
      </c>
      <c r="DB7" s="69">
        <f t="shared" si="13"/>
        <v>2</v>
      </c>
      <c r="DC7" s="70">
        <f t="shared" si="13"/>
        <v>6342</v>
      </c>
      <c r="DD7" s="71">
        <f t="shared" si="13"/>
        <v>6</v>
      </c>
      <c r="DE7" s="72">
        <f t="shared" si="13"/>
        <v>36397</v>
      </c>
      <c r="DF7" s="71">
        <f t="shared" si="13"/>
        <v>112</v>
      </c>
      <c r="DG7" s="72">
        <f t="shared" si="13"/>
        <v>88611</v>
      </c>
      <c r="DH7" s="203" t="s">
        <v>58</v>
      </c>
      <c r="DJ7" s="203" t="s">
        <v>58</v>
      </c>
      <c r="DK7" s="71">
        <f t="shared" ref="DK7:DZ7" si="14">SUM(DK8:DK19)</f>
        <v>15</v>
      </c>
      <c r="DL7" s="72">
        <f t="shared" si="14"/>
        <v>33</v>
      </c>
      <c r="DM7" s="69">
        <f t="shared" si="14"/>
        <v>10</v>
      </c>
      <c r="DN7" s="70">
        <f t="shared" si="14"/>
        <v>68</v>
      </c>
      <c r="DO7" s="71">
        <f t="shared" si="14"/>
        <v>3</v>
      </c>
      <c r="DP7" s="72">
        <f t="shared" si="14"/>
        <v>43</v>
      </c>
      <c r="DQ7" s="69">
        <f t="shared" si="14"/>
        <v>9</v>
      </c>
      <c r="DR7" s="70">
        <f t="shared" si="14"/>
        <v>310</v>
      </c>
      <c r="DS7" s="71">
        <f t="shared" si="14"/>
        <v>3</v>
      </c>
      <c r="DT7" s="72">
        <f t="shared" si="14"/>
        <v>197</v>
      </c>
      <c r="DU7" s="69">
        <f t="shared" si="14"/>
        <v>9</v>
      </c>
      <c r="DV7" s="70">
        <f t="shared" si="14"/>
        <v>1239</v>
      </c>
      <c r="DW7" s="71">
        <f t="shared" si="14"/>
        <v>3</v>
      </c>
      <c r="DX7" s="72">
        <f t="shared" si="14"/>
        <v>1184</v>
      </c>
      <c r="DY7" s="71">
        <f t="shared" si="14"/>
        <v>7</v>
      </c>
      <c r="DZ7" s="72">
        <f t="shared" si="14"/>
        <v>5008</v>
      </c>
      <c r="EA7" s="71">
        <f>SUM(EA8:EA19)</f>
        <v>59</v>
      </c>
      <c r="EB7" s="72">
        <f>SUM(EB8:EB19)</f>
        <v>8082</v>
      </c>
      <c r="ED7" s="203" t="s">
        <v>58</v>
      </c>
      <c r="EE7" s="69">
        <f t="shared" ref="EE7:EZ7" si="15">SUM(EE8:EE19)</f>
        <v>101</v>
      </c>
      <c r="EF7" s="70">
        <f t="shared" si="15"/>
        <v>1551</v>
      </c>
      <c r="EG7" s="71">
        <f t="shared" si="15"/>
        <v>2</v>
      </c>
      <c r="EH7" s="72">
        <f t="shared" si="15"/>
        <v>300</v>
      </c>
      <c r="EI7" s="69">
        <f t="shared" si="15"/>
        <v>2</v>
      </c>
      <c r="EJ7" s="70">
        <f t="shared" si="15"/>
        <v>520</v>
      </c>
      <c r="EK7" s="71">
        <f t="shared" si="15"/>
        <v>1</v>
      </c>
      <c r="EL7" s="72">
        <f t="shared" si="15"/>
        <v>500</v>
      </c>
      <c r="EM7" s="69">
        <f t="shared" si="15"/>
        <v>1</v>
      </c>
      <c r="EN7" s="70">
        <f t="shared" si="15"/>
        <v>1800</v>
      </c>
      <c r="EO7" s="71">
        <f t="shared" si="15"/>
        <v>3</v>
      </c>
      <c r="EP7" s="72">
        <f t="shared" si="15"/>
        <v>9670</v>
      </c>
      <c r="EQ7" s="71">
        <f t="shared" si="15"/>
        <v>2</v>
      </c>
      <c r="ER7" s="70">
        <f t="shared" si="15"/>
        <v>13507</v>
      </c>
      <c r="ES7" s="71">
        <f t="shared" si="15"/>
        <v>12</v>
      </c>
      <c r="ET7" s="72">
        <f t="shared" si="15"/>
        <v>252372</v>
      </c>
      <c r="EU7" s="69">
        <f t="shared" si="15"/>
        <v>1</v>
      </c>
      <c r="EV7" s="70">
        <f t="shared" si="15"/>
        <v>30868</v>
      </c>
      <c r="EW7" s="71">
        <f t="shared" si="15"/>
        <v>3</v>
      </c>
      <c r="EX7" s="72">
        <f t="shared" si="15"/>
        <v>229925</v>
      </c>
      <c r="EY7" s="71">
        <f t="shared" si="15"/>
        <v>128</v>
      </c>
      <c r="EZ7" s="72">
        <f t="shared" si="15"/>
        <v>541013</v>
      </c>
      <c r="FA7" s="203" t="s">
        <v>58</v>
      </c>
      <c r="FC7" s="203" t="s">
        <v>58</v>
      </c>
      <c r="FD7" s="69"/>
      <c r="FE7" s="70"/>
      <c r="FF7" s="71">
        <f t="shared" ref="FF7:FS7" si="16">SUM(FF8:FF19)</f>
        <v>2</v>
      </c>
      <c r="FG7" s="72">
        <f t="shared" si="16"/>
        <v>6000</v>
      </c>
      <c r="FH7" s="69"/>
      <c r="FI7" s="70"/>
      <c r="FJ7" s="71">
        <f t="shared" si="16"/>
        <v>9</v>
      </c>
      <c r="FK7" s="72">
        <f t="shared" si="16"/>
        <v>184400</v>
      </c>
      <c r="FL7" s="71">
        <f t="shared" si="16"/>
        <v>1</v>
      </c>
      <c r="FM7" s="72">
        <f t="shared" si="16"/>
        <v>40000</v>
      </c>
      <c r="FN7" s="71">
        <f t="shared" si="16"/>
        <v>1</v>
      </c>
      <c r="FO7" s="72">
        <f t="shared" si="16"/>
        <v>75500</v>
      </c>
      <c r="FP7" s="71">
        <f t="shared" si="16"/>
        <v>1</v>
      </c>
      <c r="FQ7" s="72">
        <f t="shared" si="16"/>
        <v>113097</v>
      </c>
      <c r="FR7" s="71">
        <f t="shared" si="16"/>
        <v>1</v>
      </c>
      <c r="FS7" s="72">
        <f t="shared" si="16"/>
        <v>175800</v>
      </c>
      <c r="FT7" s="71">
        <f>SUM(FT8:FT19)</f>
        <v>15</v>
      </c>
      <c r="FU7" s="72">
        <f>SUM(FU8:FU19)</f>
        <v>594797</v>
      </c>
      <c r="FV7" s="203" t="s">
        <v>58</v>
      </c>
      <c r="FX7" s="203" t="s">
        <v>58</v>
      </c>
      <c r="FY7" s="69">
        <f t="shared" ref="FY7:GN7" si="17">SUM(FY8:FY19)</f>
        <v>51</v>
      </c>
      <c r="FZ7" s="70">
        <f t="shared" si="17"/>
        <v>51</v>
      </c>
      <c r="GA7" s="71">
        <f t="shared" si="17"/>
        <v>363</v>
      </c>
      <c r="GB7" s="72">
        <f t="shared" si="17"/>
        <v>1502</v>
      </c>
      <c r="GC7" s="69">
        <f t="shared" si="17"/>
        <v>84</v>
      </c>
      <c r="GD7" s="70">
        <f t="shared" si="17"/>
        <v>1114</v>
      </c>
      <c r="GE7" s="71">
        <f t="shared" si="17"/>
        <v>24</v>
      </c>
      <c r="GF7" s="72">
        <f t="shared" si="17"/>
        <v>544</v>
      </c>
      <c r="GG7" s="69">
        <f t="shared" si="17"/>
        <v>10</v>
      </c>
      <c r="GH7" s="70">
        <f t="shared" si="17"/>
        <v>329</v>
      </c>
      <c r="GI7" s="71">
        <f t="shared" si="17"/>
        <v>5</v>
      </c>
      <c r="GJ7" s="72">
        <f t="shared" si="17"/>
        <v>221</v>
      </c>
      <c r="GK7" s="69">
        <f t="shared" si="17"/>
        <v>1</v>
      </c>
      <c r="GL7" s="70">
        <f t="shared" si="17"/>
        <v>53</v>
      </c>
      <c r="GM7" s="71">
        <f t="shared" si="17"/>
        <v>3</v>
      </c>
      <c r="GN7" s="72">
        <f t="shared" si="17"/>
        <v>324</v>
      </c>
      <c r="GO7" s="71">
        <f>SUM(GO8:GO19)</f>
        <v>541</v>
      </c>
      <c r="GP7" s="72">
        <f>SUM(GP8:GP19)</f>
        <v>4138</v>
      </c>
    </row>
    <row r="8" spans="1:256" s="11" customFormat="1" ht="17.25" customHeight="1">
      <c r="A8" s="10" t="s">
        <v>180</v>
      </c>
      <c r="B8" s="16"/>
      <c r="C8" s="21"/>
      <c r="D8" s="18"/>
      <c r="E8" s="19"/>
      <c r="F8" s="16">
        <v>3</v>
      </c>
      <c r="G8" s="21">
        <v>18</v>
      </c>
      <c r="H8" s="18">
        <v>2</v>
      </c>
      <c r="I8" s="19">
        <v>32</v>
      </c>
      <c r="J8" s="16"/>
      <c r="K8" s="21"/>
      <c r="L8" s="18">
        <v>1</v>
      </c>
      <c r="M8" s="19">
        <v>31</v>
      </c>
      <c r="N8" s="18">
        <v>1</v>
      </c>
      <c r="O8" s="19">
        <v>47</v>
      </c>
      <c r="P8" s="18">
        <v>3</v>
      </c>
      <c r="Q8" s="19">
        <v>228</v>
      </c>
      <c r="R8" s="16">
        <v>1</v>
      </c>
      <c r="S8" s="21">
        <v>102</v>
      </c>
      <c r="T8" s="18"/>
      <c r="U8" s="19"/>
      <c r="V8" s="16"/>
      <c r="W8" s="21"/>
      <c r="X8" s="18"/>
      <c r="Y8" s="19"/>
      <c r="Z8" s="26">
        <f>SUM(B8,D8,F8,H8,J8,L8,N8,P8,R8,T8,V8,X8)</f>
        <v>11</v>
      </c>
      <c r="AA8" s="41">
        <f>SUM(C8,E8,G8,I8,K8,M8,O8,Q8,S8,U8,W8,Y8)</f>
        <v>458</v>
      </c>
      <c r="AB8" s="10" t="s">
        <v>180</v>
      </c>
      <c r="AC8" s="2"/>
      <c r="AD8" s="10" t="s">
        <v>180</v>
      </c>
      <c r="AE8" s="16">
        <v>1</v>
      </c>
      <c r="AF8" s="21">
        <v>1</v>
      </c>
      <c r="AG8" s="18">
        <v>1</v>
      </c>
      <c r="AH8" s="19">
        <v>3</v>
      </c>
      <c r="AI8" s="16">
        <v>2</v>
      </c>
      <c r="AJ8" s="21">
        <v>14</v>
      </c>
      <c r="AK8" s="18">
        <v>2</v>
      </c>
      <c r="AL8" s="19">
        <v>26</v>
      </c>
      <c r="AM8" s="16"/>
      <c r="AN8" s="21"/>
      <c r="AO8" s="18">
        <v>3</v>
      </c>
      <c r="AP8" s="19">
        <v>96</v>
      </c>
      <c r="AQ8" s="18">
        <v>1</v>
      </c>
      <c r="AR8" s="19">
        <v>49</v>
      </c>
      <c r="AS8" s="18">
        <v>1</v>
      </c>
      <c r="AT8" s="19">
        <v>58</v>
      </c>
      <c r="AU8" s="18"/>
      <c r="AV8" s="19"/>
      <c r="AW8" s="18"/>
      <c r="AX8" s="19"/>
      <c r="AY8" s="26">
        <f>SUM(AE8,AG8,AI8,AK8,AM8,AO8,AQ8,AS8,AU8,AW8)</f>
        <v>11</v>
      </c>
      <c r="AZ8" s="27">
        <f>SUM(AF8,AH8,AJ8,AL8,AN8,AP8,AR8,AT8,AV8,AX8)</f>
        <v>247</v>
      </c>
      <c r="BA8" s="10" t="s">
        <v>180</v>
      </c>
      <c r="BB8" s="9"/>
      <c r="BC8" s="10" t="s">
        <v>180</v>
      </c>
      <c r="BD8" s="16"/>
      <c r="BE8" s="21"/>
      <c r="BF8" s="18"/>
      <c r="BG8" s="19"/>
      <c r="BH8" s="18"/>
      <c r="BI8" s="19"/>
      <c r="BJ8" s="16"/>
      <c r="BK8" s="21"/>
      <c r="BL8" s="18"/>
      <c r="BM8" s="19"/>
      <c r="BN8" s="18">
        <v>1</v>
      </c>
      <c r="BO8" s="19">
        <v>395</v>
      </c>
      <c r="BP8" s="40">
        <f t="shared" ref="BP8" si="18">SUM(BD8,BF8,BH8,BJ8,BL8,BN8)</f>
        <v>1</v>
      </c>
      <c r="BQ8" s="41">
        <f>SUM(BE8,BG8,BI8,BK8,BM8,BO8)</f>
        <v>395</v>
      </c>
      <c r="BR8" s="9"/>
      <c r="BS8" s="10" t="s">
        <v>180</v>
      </c>
      <c r="BT8" s="16"/>
      <c r="BU8" s="21"/>
      <c r="BV8" s="18"/>
      <c r="BW8" s="19"/>
      <c r="BX8" s="16"/>
      <c r="BY8" s="21"/>
      <c r="BZ8" s="18"/>
      <c r="CA8" s="19"/>
      <c r="CB8" s="16"/>
      <c r="CC8" s="21"/>
      <c r="CD8" s="18"/>
      <c r="CE8" s="19"/>
      <c r="CF8" s="18"/>
      <c r="CG8" s="19"/>
      <c r="CH8" s="40"/>
      <c r="CI8" s="41"/>
      <c r="CJ8" s="9"/>
      <c r="CK8" s="10" t="s">
        <v>180</v>
      </c>
      <c r="CL8" s="16">
        <v>7</v>
      </c>
      <c r="CM8" s="21">
        <v>51</v>
      </c>
      <c r="CN8" s="18">
        <v>3</v>
      </c>
      <c r="CO8" s="19">
        <v>93</v>
      </c>
      <c r="CP8" s="16"/>
      <c r="CQ8" s="21"/>
      <c r="CR8" s="18">
        <v>2</v>
      </c>
      <c r="CS8" s="19">
        <v>284</v>
      </c>
      <c r="CT8" s="16">
        <v>1</v>
      </c>
      <c r="CU8" s="19">
        <v>394</v>
      </c>
      <c r="CV8" s="18">
        <v>2</v>
      </c>
      <c r="CW8" s="19">
        <v>1528</v>
      </c>
      <c r="CX8" s="18">
        <v>4</v>
      </c>
      <c r="CY8" s="21">
        <v>5031</v>
      </c>
      <c r="CZ8" s="18">
        <v>2</v>
      </c>
      <c r="DA8" s="19">
        <v>4748</v>
      </c>
      <c r="DB8" s="16"/>
      <c r="DC8" s="21"/>
      <c r="DD8" s="18">
        <v>4</v>
      </c>
      <c r="DE8" s="19">
        <v>25220</v>
      </c>
      <c r="DF8" s="40">
        <f>SUM(CL8,CN8,CP8,CR8,CT8,CV8,CX8,CZ8,DB8,DD8)</f>
        <v>25</v>
      </c>
      <c r="DG8" s="41">
        <f>SUM(CM8,CO8,CQ8,CS8,CU8,CW8,CY8,DA8,DC8,DE8)</f>
        <v>37349</v>
      </c>
      <c r="DH8" s="10" t="s">
        <v>180</v>
      </c>
      <c r="DI8" s="9"/>
      <c r="DJ8" s="10" t="s">
        <v>180</v>
      </c>
      <c r="DK8" s="18">
        <v>2</v>
      </c>
      <c r="DL8" s="19">
        <v>5</v>
      </c>
      <c r="DM8" s="16">
        <v>2</v>
      </c>
      <c r="DN8" s="21">
        <v>14</v>
      </c>
      <c r="DO8" s="18">
        <v>2</v>
      </c>
      <c r="DP8" s="19">
        <v>26</v>
      </c>
      <c r="DQ8" s="16">
        <v>1</v>
      </c>
      <c r="DR8" s="21">
        <v>30</v>
      </c>
      <c r="DS8" s="18"/>
      <c r="DT8" s="19"/>
      <c r="DU8" s="16">
        <v>1</v>
      </c>
      <c r="DV8" s="21">
        <v>102</v>
      </c>
      <c r="DW8" s="18">
        <v>1</v>
      </c>
      <c r="DX8" s="19">
        <v>354</v>
      </c>
      <c r="DY8" s="18">
        <v>4</v>
      </c>
      <c r="DZ8" s="19">
        <v>3144</v>
      </c>
      <c r="EA8" s="26">
        <f>SUM(DK8,DM8,DO8,DQ8,DS8,DU8,DW8,DY8)</f>
        <v>13</v>
      </c>
      <c r="EB8" s="41">
        <f t="shared" ref="EB8:EB39" si="19">SUM(DL8,DN8,DP8,DR8,DT8,DV8,DX8,DZ8)</f>
        <v>3675</v>
      </c>
      <c r="EC8" s="9"/>
      <c r="ED8" s="10" t="s">
        <v>180</v>
      </c>
      <c r="EE8" s="16">
        <v>6</v>
      </c>
      <c r="EF8" s="21">
        <v>154</v>
      </c>
      <c r="EG8" s="18"/>
      <c r="EH8" s="19"/>
      <c r="EI8" s="16"/>
      <c r="EJ8" s="21"/>
      <c r="EK8" s="18"/>
      <c r="EL8" s="19"/>
      <c r="EM8" s="16"/>
      <c r="EN8" s="21"/>
      <c r="EO8" s="18"/>
      <c r="EP8" s="19"/>
      <c r="EQ8" s="18"/>
      <c r="ER8" s="21"/>
      <c r="ES8" s="18"/>
      <c r="ET8" s="19"/>
      <c r="EU8" s="16"/>
      <c r="EV8" s="21"/>
      <c r="EW8" s="18"/>
      <c r="EX8" s="19"/>
      <c r="EY8" s="26">
        <f t="shared" ref="EY8:EZ11" si="20">SUM(EE8,EG8,EI8,EK8,EM8,EO8,EQ8,ES8,EU8,EW8)</f>
        <v>6</v>
      </c>
      <c r="EZ8" s="27">
        <f t="shared" si="20"/>
        <v>154</v>
      </c>
      <c r="FA8" s="10" t="s">
        <v>180</v>
      </c>
      <c r="FB8" s="9"/>
      <c r="FC8" s="10" t="s">
        <v>180</v>
      </c>
      <c r="FD8" s="16"/>
      <c r="FE8" s="21"/>
      <c r="FF8" s="18"/>
      <c r="FG8" s="19"/>
      <c r="FH8" s="16"/>
      <c r="FI8" s="21"/>
      <c r="FJ8" s="18"/>
      <c r="FK8" s="19"/>
      <c r="FL8" s="18"/>
      <c r="FM8" s="19"/>
      <c r="FN8" s="18"/>
      <c r="FO8" s="19"/>
      <c r="FP8" s="18"/>
      <c r="FQ8" s="19"/>
      <c r="FR8" s="18"/>
      <c r="FS8" s="19"/>
      <c r="FT8" s="26"/>
      <c r="FU8" s="27"/>
      <c r="FV8" s="10" t="s">
        <v>180</v>
      </c>
      <c r="FW8" s="9"/>
      <c r="FX8" s="10" t="s">
        <v>180</v>
      </c>
      <c r="FY8" s="16">
        <v>4</v>
      </c>
      <c r="FZ8" s="21">
        <v>4</v>
      </c>
      <c r="GA8" s="18">
        <v>22</v>
      </c>
      <c r="GB8" s="19">
        <v>102</v>
      </c>
      <c r="GC8" s="16">
        <v>5</v>
      </c>
      <c r="GD8" s="21">
        <v>77</v>
      </c>
      <c r="GE8" s="18">
        <v>6</v>
      </c>
      <c r="GF8" s="19">
        <v>137</v>
      </c>
      <c r="GG8" s="16"/>
      <c r="GH8" s="21"/>
      <c r="GI8" s="18"/>
      <c r="GJ8" s="19"/>
      <c r="GK8" s="16"/>
      <c r="GL8" s="21"/>
      <c r="GM8" s="18"/>
      <c r="GN8" s="19"/>
      <c r="GO8" s="40">
        <f>SUM(FY8,GA8,GC8,GE8,GG8,GI8,GK8,GM8)</f>
        <v>37</v>
      </c>
      <c r="GP8" s="27">
        <f t="shared" ref="GP8:GP29" si="21">SUM(FZ8,GB8,GD8,GF8,GH8,GJ8,GL8,GN8)</f>
        <v>320</v>
      </c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1:256" s="11" customFormat="1" ht="17.25" customHeight="1">
      <c r="A9" s="1" t="s">
        <v>60</v>
      </c>
      <c r="B9" s="32"/>
      <c r="C9" s="37"/>
      <c r="D9" s="34"/>
      <c r="E9" s="35"/>
      <c r="F9" s="32"/>
      <c r="G9" s="37"/>
      <c r="H9" s="34"/>
      <c r="I9" s="35"/>
      <c r="J9" s="32"/>
      <c r="K9" s="37"/>
      <c r="L9" s="34"/>
      <c r="M9" s="35"/>
      <c r="N9" s="34"/>
      <c r="O9" s="35"/>
      <c r="P9" s="34">
        <v>1</v>
      </c>
      <c r="Q9" s="35">
        <v>68</v>
      </c>
      <c r="R9" s="32"/>
      <c r="S9" s="37"/>
      <c r="T9" s="34"/>
      <c r="U9" s="35"/>
      <c r="V9" s="32"/>
      <c r="W9" s="37"/>
      <c r="X9" s="34">
        <v>1</v>
      </c>
      <c r="Y9" s="35">
        <v>1393</v>
      </c>
      <c r="Z9" s="40">
        <f>SUM(B9,D9,F9,H9,J9,L9,N9,P9,R9,T9,V9,X9)</f>
        <v>2</v>
      </c>
      <c r="AA9" s="41">
        <f>SUM(C9,E9,G9,I9,K9,M9,O9,Q9,S9,U9,W9,Y9)</f>
        <v>1461</v>
      </c>
      <c r="AB9" s="1" t="s">
        <v>60</v>
      </c>
      <c r="AC9" s="2"/>
      <c r="AD9" s="1" t="s">
        <v>60</v>
      </c>
      <c r="AE9" s="32"/>
      <c r="AF9" s="37"/>
      <c r="AG9" s="34"/>
      <c r="AH9" s="35"/>
      <c r="AI9" s="32"/>
      <c r="AJ9" s="37"/>
      <c r="AK9" s="34"/>
      <c r="AL9" s="35"/>
      <c r="AM9" s="32"/>
      <c r="AN9" s="37"/>
      <c r="AO9" s="34">
        <v>1</v>
      </c>
      <c r="AP9" s="35">
        <v>39</v>
      </c>
      <c r="AQ9" s="34"/>
      <c r="AR9" s="35"/>
      <c r="AS9" s="34"/>
      <c r="AT9" s="35"/>
      <c r="AU9" s="34"/>
      <c r="AV9" s="35"/>
      <c r="AW9" s="34">
        <v>1</v>
      </c>
      <c r="AX9" s="35">
        <v>613</v>
      </c>
      <c r="AY9" s="40">
        <f>SUM(AE9,AG9,AI9,AK9,AM9,AO9,AQ9,AS9,AU9,AW9)</f>
        <v>2</v>
      </c>
      <c r="AZ9" s="41">
        <f>SUM(AF9,AH9,AJ9,AL9,AN9,AP9,AR9,AT9,AV9,AX9)</f>
        <v>652</v>
      </c>
      <c r="BA9" s="1" t="s">
        <v>60</v>
      </c>
      <c r="BB9" s="9"/>
      <c r="BC9" s="1" t="s">
        <v>60</v>
      </c>
      <c r="BD9" s="32"/>
      <c r="BE9" s="37"/>
      <c r="BF9" s="34">
        <v>1</v>
      </c>
      <c r="BG9" s="35">
        <v>36</v>
      </c>
      <c r="BH9" s="34"/>
      <c r="BI9" s="35"/>
      <c r="BJ9" s="32"/>
      <c r="BK9" s="37"/>
      <c r="BL9" s="34"/>
      <c r="BM9" s="35"/>
      <c r="BN9" s="34"/>
      <c r="BO9" s="35"/>
      <c r="BP9" s="40">
        <f>SUM(BD9,BF9,BH9,BJ9,BL9,BN9)</f>
        <v>1</v>
      </c>
      <c r="BQ9" s="41">
        <f>SUM(BE9,BG9,BI9,BK9,BM9,BO9)</f>
        <v>36</v>
      </c>
      <c r="BR9" s="9"/>
      <c r="BS9" s="1" t="s">
        <v>60</v>
      </c>
      <c r="BT9" s="32"/>
      <c r="BU9" s="37"/>
      <c r="BV9" s="34"/>
      <c r="BW9" s="35"/>
      <c r="BX9" s="32"/>
      <c r="BY9" s="37"/>
      <c r="BZ9" s="34">
        <v>1</v>
      </c>
      <c r="CA9" s="35">
        <v>36</v>
      </c>
      <c r="CB9" s="32"/>
      <c r="CC9" s="37"/>
      <c r="CD9" s="34"/>
      <c r="CE9" s="35"/>
      <c r="CF9" s="34"/>
      <c r="CG9" s="35"/>
      <c r="CH9" s="40">
        <f>SUM(BT9,BV9,BX9,BZ9,CB9,CD9,CF9)</f>
        <v>1</v>
      </c>
      <c r="CI9" s="41">
        <f>SUM(BU9,BW9,BY9,CA9,CC9,CE9,CG9)</f>
        <v>36</v>
      </c>
      <c r="CJ9" s="9"/>
      <c r="CK9" s="1" t="s">
        <v>60</v>
      </c>
      <c r="CL9" s="32">
        <v>4</v>
      </c>
      <c r="CM9" s="37">
        <v>25</v>
      </c>
      <c r="CN9" s="34"/>
      <c r="CO9" s="35"/>
      <c r="CP9" s="32">
        <v>1</v>
      </c>
      <c r="CQ9" s="37">
        <v>50</v>
      </c>
      <c r="CR9" s="34"/>
      <c r="CS9" s="35"/>
      <c r="CT9" s="32"/>
      <c r="CU9" s="35"/>
      <c r="CV9" s="34"/>
      <c r="CW9" s="35"/>
      <c r="CX9" s="34">
        <v>1</v>
      </c>
      <c r="CY9" s="37">
        <v>1143</v>
      </c>
      <c r="CZ9" s="34"/>
      <c r="DA9" s="35"/>
      <c r="DB9" s="32">
        <v>1</v>
      </c>
      <c r="DC9" s="37">
        <v>3000</v>
      </c>
      <c r="DD9" s="34"/>
      <c r="DE9" s="35"/>
      <c r="DF9" s="40">
        <f>SUM(CL9,CN9,CP9,CR9,CT9,CV9,CX9,CZ9,DB9,DD9)</f>
        <v>7</v>
      </c>
      <c r="DG9" s="41">
        <f>SUM(CM9,CO9,CQ9,CS9,CU9,CW9,CY9,DA9,DC9,DE9)</f>
        <v>4218</v>
      </c>
      <c r="DH9" s="1" t="s">
        <v>60</v>
      </c>
      <c r="DI9" s="9"/>
      <c r="DJ9" s="1" t="s">
        <v>60</v>
      </c>
      <c r="DK9" s="34"/>
      <c r="DL9" s="35"/>
      <c r="DM9" s="32">
        <v>1</v>
      </c>
      <c r="DN9" s="37">
        <v>7</v>
      </c>
      <c r="DO9" s="34"/>
      <c r="DP9" s="35"/>
      <c r="DQ9" s="32"/>
      <c r="DR9" s="37"/>
      <c r="DS9" s="34"/>
      <c r="DT9" s="35"/>
      <c r="DU9" s="32"/>
      <c r="DV9" s="37"/>
      <c r="DW9" s="34"/>
      <c r="DX9" s="35"/>
      <c r="DY9" s="34"/>
      <c r="DZ9" s="35"/>
      <c r="EA9" s="40">
        <f>SUM(DK9,DM9,DO9,DQ9,DS9,DU9,DW9,DY9)</f>
        <v>1</v>
      </c>
      <c r="EB9" s="41">
        <f>SUM(DL9,DN9,DP9,DR9,DT9,DV9,DX9,DZ9)</f>
        <v>7</v>
      </c>
      <c r="EC9" s="9"/>
      <c r="ED9" s="1" t="s">
        <v>60</v>
      </c>
      <c r="EE9" s="32">
        <v>5</v>
      </c>
      <c r="EF9" s="37">
        <v>52</v>
      </c>
      <c r="EG9" s="34"/>
      <c r="EH9" s="35"/>
      <c r="EI9" s="32"/>
      <c r="EJ9" s="37"/>
      <c r="EK9" s="34"/>
      <c r="EL9" s="35"/>
      <c r="EM9" s="32"/>
      <c r="EN9" s="37"/>
      <c r="EO9" s="34"/>
      <c r="EP9" s="35"/>
      <c r="EQ9" s="34">
        <v>1</v>
      </c>
      <c r="ER9" s="37">
        <v>6507</v>
      </c>
      <c r="ES9" s="34">
        <v>1</v>
      </c>
      <c r="ET9" s="35">
        <v>21008</v>
      </c>
      <c r="EU9" s="32"/>
      <c r="EV9" s="37"/>
      <c r="EW9" s="34"/>
      <c r="EX9" s="35"/>
      <c r="EY9" s="40">
        <f t="shared" si="20"/>
        <v>7</v>
      </c>
      <c r="EZ9" s="41">
        <f t="shared" si="20"/>
        <v>27567</v>
      </c>
      <c r="FA9" s="1" t="s">
        <v>60</v>
      </c>
      <c r="FB9" s="9"/>
      <c r="FC9" s="1" t="s">
        <v>60</v>
      </c>
      <c r="FD9" s="32"/>
      <c r="FE9" s="37"/>
      <c r="FF9" s="34"/>
      <c r="FG9" s="35"/>
      <c r="FH9" s="32"/>
      <c r="FI9" s="37"/>
      <c r="FJ9" s="34"/>
      <c r="FK9" s="35"/>
      <c r="FL9" s="34"/>
      <c r="FM9" s="35"/>
      <c r="FN9" s="34"/>
      <c r="FO9" s="35"/>
      <c r="FP9" s="34">
        <v>1</v>
      </c>
      <c r="FQ9" s="35">
        <v>113097</v>
      </c>
      <c r="FR9" s="34"/>
      <c r="FS9" s="35"/>
      <c r="FT9" s="40">
        <f t="shared" ref="FT9:FU11" si="22">SUM(FD9,FF9,FH9,FJ9,FL9,FN9,FP9,FR9)</f>
        <v>1</v>
      </c>
      <c r="FU9" s="41">
        <f t="shared" si="22"/>
        <v>113097</v>
      </c>
      <c r="FV9" s="1" t="s">
        <v>60</v>
      </c>
      <c r="FW9" s="9"/>
      <c r="FX9" s="1" t="s">
        <v>60</v>
      </c>
      <c r="FY9" s="32"/>
      <c r="FZ9" s="37"/>
      <c r="GA9" s="34">
        <v>5</v>
      </c>
      <c r="GB9" s="35">
        <v>16</v>
      </c>
      <c r="GC9" s="32">
        <v>1</v>
      </c>
      <c r="GD9" s="37">
        <v>10</v>
      </c>
      <c r="GE9" s="34"/>
      <c r="GF9" s="35"/>
      <c r="GG9" s="32"/>
      <c r="GH9" s="37"/>
      <c r="GI9" s="34"/>
      <c r="GJ9" s="35"/>
      <c r="GK9" s="32"/>
      <c r="GL9" s="37"/>
      <c r="GM9" s="34"/>
      <c r="GN9" s="35"/>
      <c r="GO9" s="40">
        <f t="shared" ref="GO9" si="23">SUM(FY9,GA9,GC9,GE9,GG9,GI9,GK9,GM9)</f>
        <v>6</v>
      </c>
      <c r="GP9" s="41">
        <f t="shared" si="21"/>
        <v>26</v>
      </c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1:256" s="11" customFormat="1" ht="17.25" customHeight="1">
      <c r="A10" s="1" t="s">
        <v>181</v>
      </c>
      <c r="B10" s="32"/>
      <c r="C10" s="37"/>
      <c r="D10" s="34"/>
      <c r="E10" s="35"/>
      <c r="F10" s="32"/>
      <c r="G10" s="37"/>
      <c r="H10" s="34">
        <v>1</v>
      </c>
      <c r="I10" s="35">
        <v>10</v>
      </c>
      <c r="J10" s="32"/>
      <c r="K10" s="37"/>
      <c r="L10" s="34"/>
      <c r="M10" s="35"/>
      <c r="N10" s="34"/>
      <c r="O10" s="35"/>
      <c r="P10" s="34"/>
      <c r="Q10" s="35"/>
      <c r="R10" s="32"/>
      <c r="S10" s="37"/>
      <c r="T10" s="34"/>
      <c r="U10" s="35"/>
      <c r="V10" s="32">
        <v>1</v>
      </c>
      <c r="W10" s="37">
        <v>381</v>
      </c>
      <c r="X10" s="34"/>
      <c r="Y10" s="35"/>
      <c r="Z10" s="40">
        <f t="shared" ref="Z10:Z29" si="24">SUM(B10,D10,F10,H10,J10,L10,N10,P10,R10,T10,V10,X10)</f>
        <v>2</v>
      </c>
      <c r="AA10" s="41">
        <f t="shared" ref="AA10:AA29" si="25">SUM(C10,E10,G10,I10,K10,M10,O10,Q10,S10,U10,W10,Y10)</f>
        <v>391</v>
      </c>
      <c r="AB10" s="1" t="s">
        <v>181</v>
      </c>
      <c r="AC10" s="2"/>
      <c r="AD10" s="1" t="s">
        <v>181</v>
      </c>
      <c r="AE10" s="32"/>
      <c r="AF10" s="37"/>
      <c r="AG10" s="34"/>
      <c r="AH10" s="35"/>
      <c r="AI10" s="32"/>
      <c r="AJ10" s="37"/>
      <c r="AK10" s="34"/>
      <c r="AL10" s="35"/>
      <c r="AM10" s="32"/>
      <c r="AN10" s="37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40"/>
      <c r="AZ10" s="41"/>
      <c r="BA10" s="1" t="s">
        <v>181</v>
      </c>
      <c r="BB10" s="9"/>
      <c r="BC10" s="1" t="s">
        <v>181</v>
      </c>
      <c r="BD10" s="32"/>
      <c r="BE10" s="37"/>
      <c r="BF10" s="34"/>
      <c r="BG10" s="35"/>
      <c r="BH10" s="34"/>
      <c r="BI10" s="35"/>
      <c r="BJ10" s="32"/>
      <c r="BK10" s="37"/>
      <c r="BL10" s="34"/>
      <c r="BM10" s="35"/>
      <c r="BN10" s="34"/>
      <c r="BO10" s="35"/>
      <c r="BP10" s="40"/>
      <c r="BQ10" s="41"/>
      <c r="BR10" s="9"/>
      <c r="BS10" s="1" t="s">
        <v>181</v>
      </c>
      <c r="BT10" s="32"/>
      <c r="BU10" s="37"/>
      <c r="BV10" s="34"/>
      <c r="BW10" s="35"/>
      <c r="BX10" s="32"/>
      <c r="BY10" s="37"/>
      <c r="BZ10" s="34"/>
      <c r="CA10" s="35"/>
      <c r="CB10" s="32"/>
      <c r="CC10" s="37"/>
      <c r="CD10" s="34"/>
      <c r="CE10" s="35"/>
      <c r="CF10" s="34"/>
      <c r="CG10" s="35"/>
      <c r="CH10" s="40"/>
      <c r="CI10" s="41"/>
      <c r="CJ10" s="9"/>
      <c r="CK10" s="1" t="s">
        <v>181</v>
      </c>
      <c r="CL10" s="32">
        <v>3</v>
      </c>
      <c r="CM10" s="37">
        <v>14</v>
      </c>
      <c r="CN10" s="34"/>
      <c r="CO10" s="35"/>
      <c r="CP10" s="32"/>
      <c r="CQ10" s="37"/>
      <c r="CR10" s="34"/>
      <c r="CS10" s="35"/>
      <c r="CT10" s="32"/>
      <c r="CU10" s="35"/>
      <c r="CV10" s="34">
        <v>3</v>
      </c>
      <c r="CW10" s="35">
        <v>2066</v>
      </c>
      <c r="CX10" s="34"/>
      <c r="CY10" s="37"/>
      <c r="CZ10" s="34">
        <v>1</v>
      </c>
      <c r="DA10" s="35">
        <v>2416</v>
      </c>
      <c r="DB10" s="32"/>
      <c r="DC10" s="37"/>
      <c r="DD10" s="34">
        <v>1</v>
      </c>
      <c r="DE10" s="35">
        <v>6072</v>
      </c>
      <c r="DF10" s="40">
        <f t="shared" ref="DF10:DF17" si="26">SUM(CL10,CN10,CP10,CR10,CT10,CV10,CX10,CZ10,DB10,DD10)</f>
        <v>8</v>
      </c>
      <c r="DG10" s="41">
        <f t="shared" ref="DG10:DG17" si="27">SUM(CM10,CO10,CQ10,CS10,CU10,CW10,CY10,DA10,DC10,DE10)</f>
        <v>10568</v>
      </c>
      <c r="DH10" s="1" t="s">
        <v>181</v>
      </c>
      <c r="DI10" s="9"/>
      <c r="DJ10" s="1" t="s">
        <v>181</v>
      </c>
      <c r="DK10" s="34">
        <v>2</v>
      </c>
      <c r="DL10" s="35">
        <v>2</v>
      </c>
      <c r="DM10" s="32"/>
      <c r="DN10" s="37"/>
      <c r="DO10" s="34"/>
      <c r="DP10" s="35"/>
      <c r="DQ10" s="32"/>
      <c r="DR10" s="37"/>
      <c r="DS10" s="34"/>
      <c r="DT10" s="35"/>
      <c r="DU10" s="32">
        <v>1</v>
      </c>
      <c r="DV10" s="37">
        <v>114</v>
      </c>
      <c r="DW10" s="34"/>
      <c r="DX10" s="35"/>
      <c r="DY10" s="34">
        <v>1</v>
      </c>
      <c r="DZ10" s="35">
        <v>755</v>
      </c>
      <c r="EA10" s="40">
        <f t="shared" ref="EA10:EA48" si="28">SUM(DK10,DM10,DO10,DQ10,DS10,DU10,DW10,DY10)</f>
        <v>4</v>
      </c>
      <c r="EB10" s="41">
        <f t="shared" si="19"/>
        <v>871</v>
      </c>
      <c r="EC10" s="9"/>
      <c r="ED10" s="1" t="s">
        <v>181</v>
      </c>
      <c r="EE10" s="32">
        <v>2</v>
      </c>
      <c r="EF10" s="37">
        <v>110</v>
      </c>
      <c r="EG10" s="34">
        <v>1</v>
      </c>
      <c r="EH10" s="35">
        <v>120</v>
      </c>
      <c r="EI10" s="32"/>
      <c r="EJ10" s="37"/>
      <c r="EK10" s="34"/>
      <c r="EL10" s="35"/>
      <c r="EM10" s="32"/>
      <c r="EN10" s="37"/>
      <c r="EO10" s="34"/>
      <c r="EP10" s="35"/>
      <c r="EQ10" s="34"/>
      <c r="ER10" s="37"/>
      <c r="ES10" s="34"/>
      <c r="ET10" s="35"/>
      <c r="EU10" s="32"/>
      <c r="EV10" s="37"/>
      <c r="EW10" s="34"/>
      <c r="EX10" s="35"/>
      <c r="EY10" s="40">
        <f t="shared" si="20"/>
        <v>3</v>
      </c>
      <c r="EZ10" s="41">
        <f t="shared" si="20"/>
        <v>230</v>
      </c>
      <c r="FA10" s="1" t="s">
        <v>181</v>
      </c>
      <c r="FB10" s="9"/>
      <c r="FC10" s="1" t="s">
        <v>181</v>
      </c>
      <c r="FD10" s="32"/>
      <c r="FE10" s="37"/>
      <c r="FF10" s="34"/>
      <c r="FG10" s="35"/>
      <c r="FH10" s="32"/>
      <c r="FI10" s="37"/>
      <c r="FJ10" s="34"/>
      <c r="FK10" s="35"/>
      <c r="FL10" s="34"/>
      <c r="FM10" s="35"/>
      <c r="FN10" s="34"/>
      <c r="FO10" s="35"/>
      <c r="FP10" s="34"/>
      <c r="FQ10" s="35"/>
      <c r="FR10" s="34"/>
      <c r="FS10" s="35"/>
      <c r="FT10" s="40"/>
      <c r="FU10" s="41"/>
      <c r="FV10" s="1" t="s">
        <v>181</v>
      </c>
      <c r="FW10" s="9"/>
      <c r="FX10" s="1" t="s">
        <v>181</v>
      </c>
      <c r="FY10" s="32"/>
      <c r="FZ10" s="37"/>
      <c r="GA10" s="34">
        <v>6</v>
      </c>
      <c r="GB10" s="35">
        <v>22</v>
      </c>
      <c r="GC10" s="32">
        <v>1</v>
      </c>
      <c r="GD10" s="37">
        <v>15</v>
      </c>
      <c r="GE10" s="34"/>
      <c r="GF10" s="35"/>
      <c r="GG10" s="32"/>
      <c r="GH10" s="37"/>
      <c r="GI10" s="34"/>
      <c r="GJ10" s="35"/>
      <c r="GK10" s="32"/>
      <c r="GL10" s="37"/>
      <c r="GM10" s="34"/>
      <c r="GN10" s="35"/>
      <c r="GO10" s="40">
        <f>SUM(FY10,GA10,GC10,GE10,GG10,GI10,GK10,GM10)</f>
        <v>7</v>
      </c>
      <c r="GP10" s="41">
        <f t="shared" si="21"/>
        <v>37</v>
      </c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1:256" s="11" customFormat="1" ht="17.25" customHeight="1">
      <c r="A11" s="1" t="s">
        <v>182</v>
      </c>
      <c r="B11" s="32">
        <v>1</v>
      </c>
      <c r="C11" s="37">
        <v>1</v>
      </c>
      <c r="D11" s="34">
        <v>6</v>
      </c>
      <c r="E11" s="35">
        <v>17</v>
      </c>
      <c r="F11" s="32">
        <v>4</v>
      </c>
      <c r="G11" s="37">
        <v>26</v>
      </c>
      <c r="H11" s="34">
        <v>2</v>
      </c>
      <c r="I11" s="35">
        <v>31</v>
      </c>
      <c r="J11" s="32">
        <v>7</v>
      </c>
      <c r="K11" s="37">
        <v>163</v>
      </c>
      <c r="L11" s="34">
        <v>2</v>
      </c>
      <c r="M11" s="35">
        <v>71</v>
      </c>
      <c r="N11" s="34">
        <v>4</v>
      </c>
      <c r="O11" s="35">
        <v>179</v>
      </c>
      <c r="P11" s="34">
        <v>5</v>
      </c>
      <c r="Q11" s="35">
        <v>331</v>
      </c>
      <c r="R11" s="32"/>
      <c r="S11" s="37"/>
      <c r="T11" s="34"/>
      <c r="U11" s="35"/>
      <c r="V11" s="32"/>
      <c r="W11" s="37"/>
      <c r="X11" s="34"/>
      <c r="Y11" s="35"/>
      <c r="Z11" s="40">
        <f t="shared" si="24"/>
        <v>31</v>
      </c>
      <c r="AA11" s="41">
        <f t="shared" si="25"/>
        <v>819</v>
      </c>
      <c r="AB11" s="1" t="s">
        <v>182</v>
      </c>
      <c r="AC11" s="2"/>
      <c r="AD11" s="1" t="s">
        <v>182</v>
      </c>
      <c r="AE11" s="32">
        <v>2</v>
      </c>
      <c r="AF11" s="37">
        <v>2</v>
      </c>
      <c r="AG11" s="34">
        <v>7</v>
      </c>
      <c r="AH11" s="35">
        <v>17</v>
      </c>
      <c r="AI11" s="32">
        <v>3</v>
      </c>
      <c r="AJ11" s="37">
        <v>18</v>
      </c>
      <c r="AK11" s="34">
        <v>9</v>
      </c>
      <c r="AL11" s="35">
        <v>118</v>
      </c>
      <c r="AM11" s="32">
        <v>6</v>
      </c>
      <c r="AN11" s="37">
        <v>146</v>
      </c>
      <c r="AO11" s="34">
        <v>1</v>
      </c>
      <c r="AP11" s="35">
        <v>38</v>
      </c>
      <c r="AQ11" s="34">
        <v>2</v>
      </c>
      <c r="AR11" s="35">
        <v>86</v>
      </c>
      <c r="AS11" s="34">
        <v>1</v>
      </c>
      <c r="AT11" s="35">
        <v>59</v>
      </c>
      <c r="AU11" s="34"/>
      <c r="AV11" s="35"/>
      <c r="AW11" s="34"/>
      <c r="AX11" s="35"/>
      <c r="AY11" s="40">
        <f t="shared" ref="AY11:AZ48" si="29">SUM(AE11,AG11,AI11,AK11,AM11,AO11,AQ11,AS11,AU11,AW11)</f>
        <v>31</v>
      </c>
      <c r="AZ11" s="41">
        <f t="shared" ref="AZ11:AZ19" si="30">SUM(AF11,AH11,AJ11,AL11,AN11,AP11,AR11,AT11,AV11,AX11)</f>
        <v>484</v>
      </c>
      <c r="BA11" s="1" t="s">
        <v>182</v>
      </c>
      <c r="BB11" s="9"/>
      <c r="BC11" s="1" t="s">
        <v>182</v>
      </c>
      <c r="BD11" s="32"/>
      <c r="BE11" s="37"/>
      <c r="BF11" s="34">
        <v>1</v>
      </c>
      <c r="BG11" s="35">
        <v>32</v>
      </c>
      <c r="BH11" s="34"/>
      <c r="BI11" s="35"/>
      <c r="BJ11" s="32"/>
      <c r="BK11" s="37"/>
      <c r="BL11" s="34"/>
      <c r="BM11" s="35"/>
      <c r="BN11" s="34"/>
      <c r="BO11" s="35"/>
      <c r="BP11" s="40">
        <f t="shared" ref="BP11:BP22" si="31">SUM(BD11,BF11,BH11,BJ11,BL11,BN11)</f>
        <v>1</v>
      </c>
      <c r="BQ11" s="41">
        <f t="shared" ref="BQ11:BQ38" si="32">SUM(BE11,BG11,BI11,BK11,BM11,BO11)</f>
        <v>32</v>
      </c>
      <c r="BR11" s="9"/>
      <c r="BS11" s="1" t="s">
        <v>182</v>
      </c>
      <c r="BT11" s="32"/>
      <c r="BU11" s="37"/>
      <c r="BV11" s="34"/>
      <c r="BW11" s="35"/>
      <c r="BX11" s="32">
        <v>1</v>
      </c>
      <c r="BY11" s="37">
        <v>27</v>
      </c>
      <c r="BZ11" s="34"/>
      <c r="CA11" s="35"/>
      <c r="CB11" s="32"/>
      <c r="CC11" s="37"/>
      <c r="CD11" s="34"/>
      <c r="CE11" s="35"/>
      <c r="CF11" s="34"/>
      <c r="CG11" s="35"/>
      <c r="CH11" s="40">
        <f t="shared" ref="CH11:CH38" si="33">SUM(BT11,BV11,BX11,BZ11,CB11,CD11,CF11)</f>
        <v>1</v>
      </c>
      <c r="CI11" s="41">
        <f t="shared" ref="CI11:CI17" si="34">SUM(BU11,BW11,BY11,CA11,CC11,CE11,CG11)</f>
        <v>27</v>
      </c>
      <c r="CJ11" s="9"/>
      <c r="CK11" s="1" t="s">
        <v>182</v>
      </c>
      <c r="CL11" s="32">
        <v>16</v>
      </c>
      <c r="CM11" s="37">
        <v>61</v>
      </c>
      <c r="CN11" s="34">
        <v>1</v>
      </c>
      <c r="CO11" s="35">
        <v>31</v>
      </c>
      <c r="CP11" s="32">
        <v>4</v>
      </c>
      <c r="CQ11" s="37">
        <v>271</v>
      </c>
      <c r="CR11" s="34">
        <v>3</v>
      </c>
      <c r="CS11" s="35">
        <v>323</v>
      </c>
      <c r="CT11" s="32">
        <v>4</v>
      </c>
      <c r="CU11" s="35">
        <v>1567</v>
      </c>
      <c r="CV11" s="34">
        <v>2</v>
      </c>
      <c r="CW11" s="35">
        <v>1382</v>
      </c>
      <c r="CX11" s="34">
        <v>4</v>
      </c>
      <c r="CY11" s="37">
        <v>4720</v>
      </c>
      <c r="CZ11" s="34">
        <v>2</v>
      </c>
      <c r="DA11" s="35">
        <v>5433</v>
      </c>
      <c r="DB11" s="32"/>
      <c r="DC11" s="37"/>
      <c r="DD11" s="34">
        <v>1</v>
      </c>
      <c r="DE11" s="35">
        <v>5105</v>
      </c>
      <c r="DF11" s="40">
        <f t="shared" si="26"/>
        <v>37</v>
      </c>
      <c r="DG11" s="41">
        <f t="shared" si="27"/>
        <v>18893</v>
      </c>
      <c r="DH11" s="1" t="s">
        <v>182</v>
      </c>
      <c r="DI11" s="9"/>
      <c r="DJ11" s="1" t="s">
        <v>182</v>
      </c>
      <c r="DK11" s="34">
        <v>7</v>
      </c>
      <c r="DL11" s="35">
        <v>16</v>
      </c>
      <c r="DM11" s="32">
        <v>4</v>
      </c>
      <c r="DN11" s="37">
        <v>29</v>
      </c>
      <c r="DO11" s="34">
        <v>1</v>
      </c>
      <c r="DP11" s="35">
        <v>17</v>
      </c>
      <c r="DQ11" s="32">
        <v>4</v>
      </c>
      <c r="DR11" s="37">
        <v>131</v>
      </c>
      <c r="DS11" s="34">
        <v>2</v>
      </c>
      <c r="DT11" s="35">
        <v>129</v>
      </c>
      <c r="DU11" s="32">
        <v>3</v>
      </c>
      <c r="DV11" s="37">
        <v>424</v>
      </c>
      <c r="DW11" s="34">
        <v>2</v>
      </c>
      <c r="DX11" s="35">
        <v>830</v>
      </c>
      <c r="DY11" s="34">
        <v>1</v>
      </c>
      <c r="DZ11" s="35">
        <v>566</v>
      </c>
      <c r="EA11" s="40">
        <f t="shared" si="28"/>
        <v>24</v>
      </c>
      <c r="EB11" s="41">
        <f t="shared" si="19"/>
        <v>2142</v>
      </c>
      <c r="EC11" s="9"/>
      <c r="ED11" s="1" t="s">
        <v>182</v>
      </c>
      <c r="EE11" s="32">
        <v>41</v>
      </c>
      <c r="EF11" s="37">
        <v>566</v>
      </c>
      <c r="EG11" s="34"/>
      <c r="EH11" s="35"/>
      <c r="EI11" s="32"/>
      <c r="EJ11" s="37"/>
      <c r="EK11" s="34"/>
      <c r="EL11" s="35"/>
      <c r="EM11" s="32">
        <v>1</v>
      </c>
      <c r="EN11" s="37">
        <v>1800</v>
      </c>
      <c r="EO11" s="34">
        <v>3</v>
      </c>
      <c r="EP11" s="35">
        <v>9670</v>
      </c>
      <c r="EQ11" s="34">
        <v>1</v>
      </c>
      <c r="ER11" s="37">
        <v>7000</v>
      </c>
      <c r="ES11" s="34">
        <v>11</v>
      </c>
      <c r="ET11" s="35">
        <v>231364</v>
      </c>
      <c r="EU11" s="32">
        <v>1</v>
      </c>
      <c r="EV11" s="37">
        <v>30868</v>
      </c>
      <c r="EW11" s="34">
        <v>1</v>
      </c>
      <c r="EX11" s="35">
        <v>56425</v>
      </c>
      <c r="EY11" s="40">
        <f>SUM(EE11,EG11,EI11,EK11,EM11,EO11,EQ11,ES11,EU11,EW11)</f>
        <v>59</v>
      </c>
      <c r="EZ11" s="41">
        <f t="shared" si="20"/>
        <v>337693</v>
      </c>
      <c r="FA11" s="1" t="s">
        <v>182</v>
      </c>
      <c r="FB11" s="9"/>
      <c r="FC11" s="1" t="s">
        <v>182</v>
      </c>
      <c r="FD11" s="32"/>
      <c r="FE11" s="37"/>
      <c r="FF11" s="34"/>
      <c r="FG11" s="35"/>
      <c r="FH11" s="32"/>
      <c r="FI11" s="37"/>
      <c r="FJ11" s="34"/>
      <c r="FK11" s="35"/>
      <c r="FL11" s="34"/>
      <c r="FM11" s="35"/>
      <c r="FN11" s="34">
        <v>1</v>
      </c>
      <c r="FO11" s="35">
        <v>75500</v>
      </c>
      <c r="FP11" s="34"/>
      <c r="FQ11" s="35"/>
      <c r="FR11" s="34">
        <v>1</v>
      </c>
      <c r="FS11" s="35">
        <v>175800</v>
      </c>
      <c r="FT11" s="40">
        <f t="shared" si="22"/>
        <v>2</v>
      </c>
      <c r="FU11" s="41">
        <f t="shared" si="22"/>
        <v>251300</v>
      </c>
      <c r="FV11" s="1" t="s">
        <v>182</v>
      </c>
      <c r="FW11" s="9"/>
      <c r="FX11" s="1" t="s">
        <v>182</v>
      </c>
      <c r="FY11" s="32">
        <v>18</v>
      </c>
      <c r="FZ11" s="37">
        <v>18</v>
      </c>
      <c r="GA11" s="34">
        <v>93</v>
      </c>
      <c r="GB11" s="35">
        <v>399</v>
      </c>
      <c r="GC11" s="32">
        <v>21</v>
      </c>
      <c r="GD11" s="37">
        <v>270</v>
      </c>
      <c r="GE11" s="34">
        <v>5</v>
      </c>
      <c r="GF11" s="35">
        <v>118</v>
      </c>
      <c r="GG11" s="32">
        <v>4</v>
      </c>
      <c r="GH11" s="37">
        <v>135</v>
      </c>
      <c r="GI11" s="34">
        <v>1</v>
      </c>
      <c r="GJ11" s="35">
        <v>47</v>
      </c>
      <c r="GK11" s="32"/>
      <c r="GL11" s="37"/>
      <c r="GM11" s="34">
        <v>2</v>
      </c>
      <c r="GN11" s="35">
        <v>230</v>
      </c>
      <c r="GO11" s="40">
        <f t="shared" ref="GO11:GP48" si="35">SUM(FY11,GA11,GC11,GE11,GG11,GI11,GK11,GM11)</f>
        <v>144</v>
      </c>
      <c r="GP11" s="41">
        <f t="shared" si="21"/>
        <v>1217</v>
      </c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1:256" s="11" customFormat="1" ht="17.25" customHeight="1">
      <c r="A12" s="1" t="s">
        <v>63</v>
      </c>
      <c r="B12" s="32"/>
      <c r="C12" s="37"/>
      <c r="D12" s="34">
        <v>3</v>
      </c>
      <c r="E12" s="35">
        <v>10</v>
      </c>
      <c r="F12" s="32">
        <v>5</v>
      </c>
      <c r="G12" s="37">
        <v>33</v>
      </c>
      <c r="H12" s="34">
        <v>13</v>
      </c>
      <c r="I12" s="35">
        <v>184</v>
      </c>
      <c r="J12" s="32">
        <v>5</v>
      </c>
      <c r="K12" s="37">
        <v>125</v>
      </c>
      <c r="L12" s="34">
        <v>4</v>
      </c>
      <c r="M12" s="35">
        <v>137</v>
      </c>
      <c r="N12" s="34">
        <v>3</v>
      </c>
      <c r="O12" s="35">
        <v>130</v>
      </c>
      <c r="P12" s="34">
        <v>6</v>
      </c>
      <c r="Q12" s="35">
        <v>455</v>
      </c>
      <c r="R12" s="32">
        <v>6</v>
      </c>
      <c r="S12" s="37">
        <v>885</v>
      </c>
      <c r="T12" s="34">
        <v>1</v>
      </c>
      <c r="U12" s="35">
        <v>228</v>
      </c>
      <c r="V12" s="32">
        <v>1</v>
      </c>
      <c r="W12" s="37">
        <v>329</v>
      </c>
      <c r="X12" s="34"/>
      <c r="Y12" s="35"/>
      <c r="Z12" s="40">
        <f t="shared" si="24"/>
        <v>47</v>
      </c>
      <c r="AA12" s="41">
        <f t="shared" si="25"/>
        <v>2516</v>
      </c>
      <c r="AB12" s="1" t="s">
        <v>63</v>
      </c>
      <c r="AC12" s="2"/>
      <c r="AD12" s="1" t="s">
        <v>63</v>
      </c>
      <c r="AE12" s="32">
        <v>1</v>
      </c>
      <c r="AF12" s="37">
        <v>1</v>
      </c>
      <c r="AG12" s="34">
        <v>6</v>
      </c>
      <c r="AH12" s="35">
        <v>18</v>
      </c>
      <c r="AI12" s="32">
        <v>10</v>
      </c>
      <c r="AJ12" s="37">
        <v>69</v>
      </c>
      <c r="AK12" s="34">
        <v>11</v>
      </c>
      <c r="AL12" s="35">
        <v>146</v>
      </c>
      <c r="AM12" s="32">
        <v>6</v>
      </c>
      <c r="AN12" s="37">
        <v>140</v>
      </c>
      <c r="AO12" s="34">
        <v>2</v>
      </c>
      <c r="AP12" s="35">
        <v>68</v>
      </c>
      <c r="AQ12" s="34">
        <v>3</v>
      </c>
      <c r="AR12" s="35">
        <v>129</v>
      </c>
      <c r="AS12" s="34">
        <v>1</v>
      </c>
      <c r="AT12" s="35">
        <v>56</v>
      </c>
      <c r="AU12" s="34">
        <v>4</v>
      </c>
      <c r="AV12" s="35">
        <v>330</v>
      </c>
      <c r="AW12" s="34">
        <v>2</v>
      </c>
      <c r="AX12" s="35">
        <v>227</v>
      </c>
      <c r="AY12" s="40">
        <f t="shared" si="29"/>
        <v>46</v>
      </c>
      <c r="AZ12" s="41">
        <f t="shared" si="30"/>
        <v>1184</v>
      </c>
      <c r="BA12" s="1" t="s">
        <v>63</v>
      </c>
      <c r="BB12" s="9"/>
      <c r="BC12" s="1" t="s">
        <v>63</v>
      </c>
      <c r="BD12" s="32"/>
      <c r="BE12" s="37"/>
      <c r="BF12" s="34"/>
      <c r="BG12" s="35"/>
      <c r="BH12" s="34"/>
      <c r="BI12" s="35"/>
      <c r="BJ12" s="32"/>
      <c r="BK12" s="37"/>
      <c r="BL12" s="34"/>
      <c r="BM12" s="35"/>
      <c r="BN12" s="34"/>
      <c r="BO12" s="35"/>
      <c r="BP12" s="40"/>
      <c r="BQ12" s="41"/>
      <c r="BR12" s="9"/>
      <c r="BS12" s="1" t="s">
        <v>63</v>
      </c>
      <c r="BT12" s="32"/>
      <c r="BU12" s="37"/>
      <c r="BV12" s="34"/>
      <c r="BW12" s="35"/>
      <c r="BX12" s="32"/>
      <c r="BY12" s="37"/>
      <c r="BZ12" s="34"/>
      <c r="CA12" s="35"/>
      <c r="CB12" s="32"/>
      <c r="CC12" s="37"/>
      <c r="CD12" s="34"/>
      <c r="CE12" s="35"/>
      <c r="CF12" s="34"/>
      <c r="CG12" s="35"/>
      <c r="CH12" s="40"/>
      <c r="CI12" s="41"/>
      <c r="CJ12" s="9"/>
      <c r="CK12" s="1" t="s">
        <v>63</v>
      </c>
      <c r="CL12" s="32">
        <v>3</v>
      </c>
      <c r="CM12" s="37">
        <v>22</v>
      </c>
      <c r="CN12" s="34">
        <v>1</v>
      </c>
      <c r="CO12" s="35">
        <v>35</v>
      </c>
      <c r="CP12" s="32">
        <v>0</v>
      </c>
      <c r="CQ12" s="37">
        <v>0</v>
      </c>
      <c r="CR12" s="34">
        <v>2</v>
      </c>
      <c r="CS12" s="35">
        <v>402</v>
      </c>
      <c r="CT12" s="32">
        <v>2</v>
      </c>
      <c r="CU12" s="35">
        <v>653</v>
      </c>
      <c r="CV12" s="34"/>
      <c r="CW12" s="35"/>
      <c r="CX12" s="34"/>
      <c r="CY12" s="37"/>
      <c r="CZ12" s="34"/>
      <c r="DA12" s="35"/>
      <c r="DB12" s="32"/>
      <c r="DC12" s="37"/>
      <c r="DD12" s="34"/>
      <c r="DE12" s="35"/>
      <c r="DF12" s="40">
        <f t="shared" si="26"/>
        <v>8</v>
      </c>
      <c r="DG12" s="41">
        <f t="shared" si="27"/>
        <v>1112</v>
      </c>
      <c r="DH12" s="1" t="s">
        <v>63</v>
      </c>
      <c r="DI12" s="9"/>
      <c r="DJ12" s="1" t="s">
        <v>63</v>
      </c>
      <c r="DK12" s="34">
        <v>2</v>
      </c>
      <c r="DL12" s="35">
        <v>5</v>
      </c>
      <c r="DM12" s="32">
        <v>1</v>
      </c>
      <c r="DN12" s="37">
        <v>5</v>
      </c>
      <c r="DO12" s="34"/>
      <c r="DP12" s="35"/>
      <c r="DQ12" s="32">
        <v>2</v>
      </c>
      <c r="DR12" s="37">
        <v>80</v>
      </c>
      <c r="DS12" s="34">
        <v>1</v>
      </c>
      <c r="DT12" s="35">
        <v>68</v>
      </c>
      <c r="DU12" s="32"/>
      <c r="DV12" s="37"/>
      <c r="DW12" s="34"/>
      <c r="DX12" s="35"/>
      <c r="DY12" s="34"/>
      <c r="DZ12" s="35"/>
      <c r="EA12" s="40">
        <f t="shared" si="28"/>
        <v>6</v>
      </c>
      <c r="EB12" s="41">
        <f t="shared" si="19"/>
        <v>158</v>
      </c>
      <c r="EC12" s="9"/>
      <c r="ED12" s="1" t="s">
        <v>63</v>
      </c>
      <c r="EE12" s="32">
        <v>13</v>
      </c>
      <c r="EF12" s="37">
        <v>250</v>
      </c>
      <c r="EG12" s="34"/>
      <c r="EH12" s="35"/>
      <c r="EI12" s="32"/>
      <c r="EJ12" s="37"/>
      <c r="EK12" s="34"/>
      <c r="EL12" s="35"/>
      <c r="EM12" s="32"/>
      <c r="EN12" s="37"/>
      <c r="EO12" s="34"/>
      <c r="EP12" s="35"/>
      <c r="EQ12" s="34"/>
      <c r="ER12" s="37"/>
      <c r="ES12" s="34"/>
      <c r="ET12" s="35"/>
      <c r="EU12" s="32"/>
      <c r="EV12" s="37"/>
      <c r="EW12" s="34"/>
      <c r="EX12" s="35"/>
      <c r="EY12" s="40">
        <f t="shared" ref="EY12:EY19" si="36">SUM(EE12,EG12,EI12,EK12,EM12,EO12,EQ12,ES12,EU12,EW12)</f>
        <v>13</v>
      </c>
      <c r="EZ12" s="41">
        <f t="shared" ref="EZ12:EZ18" si="37">SUM(EF12,EH12,EJ12,EL12,EN12,EP12,ER12,ET12,EV12,EX12)</f>
        <v>250</v>
      </c>
      <c r="FA12" s="1" t="s">
        <v>63</v>
      </c>
      <c r="FB12" s="9"/>
      <c r="FC12" s="1" t="s">
        <v>63</v>
      </c>
      <c r="FD12" s="32"/>
      <c r="FE12" s="37"/>
      <c r="FF12" s="34"/>
      <c r="FG12" s="35"/>
      <c r="FH12" s="32"/>
      <c r="FI12" s="37"/>
      <c r="FJ12" s="34"/>
      <c r="FK12" s="35"/>
      <c r="FL12" s="34"/>
      <c r="FM12" s="35"/>
      <c r="FN12" s="34"/>
      <c r="FO12" s="35"/>
      <c r="FP12" s="34"/>
      <c r="FQ12" s="35"/>
      <c r="FR12" s="34"/>
      <c r="FS12" s="35"/>
      <c r="FT12" s="40"/>
      <c r="FU12" s="41"/>
      <c r="FV12" s="1" t="s">
        <v>63</v>
      </c>
      <c r="FW12" s="9"/>
      <c r="FX12" s="1" t="s">
        <v>63</v>
      </c>
      <c r="FY12" s="32">
        <v>9</v>
      </c>
      <c r="FZ12" s="37">
        <v>9</v>
      </c>
      <c r="GA12" s="34">
        <v>78</v>
      </c>
      <c r="GB12" s="35">
        <v>344</v>
      </c>
      <c r="GC12" s="32">
        <v>26</v>
      </c>
      <c r="GD12" s="37">
        <v>329</v>
      </c>
      <c r="GE12" s="34">
        <v>3</v>
      </c>
      <c r="GF12" s="35">
        <v>68</v>
      </c>
      <c r="GG12" s="32">
        <v>3</v>
      </c>
      <c r="GH12" s="37">
        <v>94</v>
      </c>
      <c r="GI12" s="34">
        <v>1</v>
      </c>
      <c r="GJ12" s="35">
        <v>42</v>
      </c>
      <c r="GK12" s="32"/>
      <c r="GL12" s="37"/>
      <c r="GM12" s="34"/>
      <c r="GN12" s="35"/>
      <c r="GO12" s="40">
        <f t="shared" si="35"/>
        <v>120</v>
      </c>
      <c r="GP12" s="41">
        <f t="shared" si="21"/>
        <v>886</v>
      </c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1" customFormat="1" ht="17.25" customHeight="1">
      <c r="A13" s="1" t="s">
        <v>188</v>
      </c>
      <c r="B13" s="32"/>
      <c r="C13" s="37"/>
      <c r="D13" s="34"/>
      <c r="E13" s="35"/>
      <c r="F13" s="32">
        <v>1</v>
      </c>
      <c r="G13" s="37">
        <v>5</v>
      </c>
      <c r="H13" s="34">
        <v>2</v>
      </c>
      <c r="I13" s="35">
        <v>33</v>
      </c>
      <c r="J13" s="32">
        <v>2</v>
      </c>
      <c r="K13" s="37">
        <v>52</v>
      </c>
      <c r="L13" s="34"/>
      <c r="M13" s="35"/>
      <c r="N13" s="34">
        <v>1</v>
      </c>
      <c r="O13" s="35">
        <v>45</v>
      </c>
      <c r="P13" s="34">
        <v>2</v>
      </c>
      <c r="Q13" s="35">
        <v>137</v>
      </c>
      <c r="R13" s="32">
        <v>2</v>
      </c>
      <c r="S13" s="37">
        <v>218</v>
      </c>
      <c r="T13" s="34">
        <v>1</v>
      </c>
      <c r="U13" s="35">
        <v>226</v>
      </c>
      <c r="V13" s="32"/>
      <c r="W13" s="37"/>
      <c r="X13" s="34">
        <v>1</v>
      </c>
      <c r="Y13" s="35">
        <v>1968</v>
      </c>
      <c r="Z13" s="40">
        <f t="shared" si="24"/>
        <v>12</v>
      </c>
      <c r="AA13" s="41">
        <f t="shared" si="25"/>
        <v>2684</v>
      </c>
      <c r="AB13" s="1" t="s">
        <v>188</v>
      </c>
      <c r="AC13" s="2"/>
      <c r="AD13" s="1" t="s">
        <v>188</v>
      </c>
      <c r="AE13" s="32"/>
      <c r="AF13" s="37"/>
      <c r="AG13" s="34"/>
      <c r="AH13" s="35"/>
      <c r="AI13" s="32">
        <v>2</v>
      </c>
      <c r="AJ13" s="37">
        <v>12</v>
      </c>
      <c r="AK13" s="34">
        <v>3</v>
      </c>
      <c r="AL13" s="35">
        <v>44</v>
      </c>
      <c r="AM13" s="32">
        <v>1</v>
      </c>
      <c r="AN13" s="37">
        <v>24</v>
      </c>
      <c r="AO13" s="34">
        <v>1</v>
      </c>
      <c r="AP13" s="35">
        <v>32</v>
      </c>
      <c r="AQ13" s="34">
        <v>2</v>
      </c>
      <c r="AR13" s="35">
        <v>96</v>
      </c>
      <c r="AS13" s="34">
        <v>1</v>
      </c>
      <c r="AT13" s="35">
        <v>53</v>
      </c>
      <c r="AU13" s="34">
        <v>1</v>
      </c>
      <c r="AV13" s="35">
        <v>64</v>
      </c>
      <c r="AW13" s="34">
        <v>1</v>
      </c>
      <c r="AX13" s="35">
        <v>120</v>
      </c>
      <c r="AY13" s="40">
        <f t="shared" si="29"/>
        <v>12</v>
      </c>
      <c r="AZ13" s="41">
        <f t="shared" si="30"/>
        <v>445</v>
      </c>
      <c r="BA13" s="1" t="s">
        <v>188</v>
      </c>
      <c r="BB13" s="9"/>
      <c r="BC13" s="1" t="s">
        <v>188</v>
      </c>
      <c r="BD13" s="32"/>
      <c r="BE13" s="37"/>
      <c r="BF13" s="34"/>
      <c r="BG13" s="35"/>
      <c r="BH13" s="34"/>
      <c r="BI13" s="35"/>
      <c r="BJ13" s="32"/>
      <c r="BK13" s="37"/>
      <c r="BL13" s="34"/>
      <c r="BM13" s="35"/>
      <c r="BN13" s="34"/>
      <c r="BO13" s="35"/>
      <c r="BP13" s="40"/>
      <c r="BQ13" s="41"/>
      <c r="BR13" s="9"/>
      <c r="BS13" s="1" t="s">
        <v>188</v>
      </c>
      <c r="BT13" s="32"/>
      <c r="BU13" s="37"/>
      <c r="BV13" s="34"/>
      <c r="BW13" s="35"/>
      <c r="BX13" s="32"/>
      <c r="BY13" s="37"/>
      <c r="BZ13" s="34"/>
      <c r="CA13" s="35"/>
      <c r="CB13" s="32"/>
      <c r="CC13" s="37"/>
      <c r="CD13" s="34"/>
      <c r="CE13" s="35"/>
      <c r="CF13" s="34"/>
      <c r="CG13" s="35"/>
      <c r="CH13" s="40"/>
      <c r="CI13" s="41"/>
      <c r="CJ13" s="9"/>
      <c r="CK13" s="1" t="s">
        <v>188</v>
      </c>
      <c r="CL13" s="32">
        <v>1</v>
      </c>
      <c r="CM13" s="37">
        <v>3</v>
      </c>
      <c r="CN13" s="34"/>
      <c r="CO13" s="35"/>
      <c r="CP13" s="32"/>
      <c r="CQ13" s="37"/>
      <c r="CR13" s="34"/>
      <c r="CS13" s="35"/>
      <c r="CT13" s="32"/>
      <c r="CU13" s="35"/>
      <c r="CV13" s="34"/>
      <c r="CW13" s="35"/>
      <c r="CX13" s="34">
        <v>1</v>
      </c>
      <c r="CY13" s="37">
        <v>1338</v>
      </c>
      <c r="CZ13" s="34"/>
      <c r="DA13" s="35"/>
      <c r="DB13" s="32">
        <v>1</v>
      </c>
      <c r="DC13" s="37">
        <v>3342</v>
      </c>
      <c r="DD13" s="34"/>
      <c r="DE13" s="35"/>
      <c r="DF13" s="40">
        <f t="shared" si="26"/>
        <v>3</v>
      </c>
      <c r="DG13" s="41">
        <f t="shared" si="27"/>
        <v>4683</v>
      </c>
      <c r="DH13" s="1" t="s">
        <v>188</v>
      </c>
      <c r="DI13" s="9"/>
      <c r="DJ13" s="1" t="s">
        <v>188</v>
      </c>
      <c r="DK13" s="34">
        <v>1</v>
      </c>
      <c r="DL13" s="35">
        <v>2</v>
      </c>
      <c r="DM13" s="32"/>
      <c r="DN13" s="37"/>
      <c r="DO13" s="34"/>
      <c r="DP13" s="35"/>
      <c r="DQ13" s="32"/>
      <c r="DR13" s="37"/>
      <c r="DS13" s="34"/>
      <c r="DT13" s="35"/>
      <c r="DU13" s="32"/>
      <c r="DV13" s="37"/>
      <c r="DW13" s="34"/>
      <c r="DX13" s="35"/>
      <c r="DY13" s="34">
        <v>1</v>
      </c>
      <c r="DZ13" s="35">
        <v>543</v>
      </c>
      <c r="EA13" s="40">
        <f t="shared" si="28"/>
        <v>2</v>
      </c>
      <c r="EB13" s="41">
        <f t="shared" si="19"/>
        <v>545</v>
      </c>
      <c r="EC13" s="9"/>
      <c r="ED13" s="1" t="s">
        <v>188</v>
      </c>
      <c r="EE13" s="32">
        <v>4</v>
      </c>
      <c r="EF13" s="37">
        <v>23</v>
      </c>
      <c r="EG13" s="34">
        <v>1</v>
      </c>
      <c r="EH13" s="35">
        <v>180</v>
      </c>
      <c r="EI13" s="32">
        <v>1</v>
      </c>
      <c r="EJ13" s="37">
        <v>250</v>
      </c>
      <c r="EK13" s="34"/>
      <c r="EL13" s="35"/>
      <c r="EM13" s="32"/>
      <c r="EN13" s="37"/>
      <c r="EO13" s="34"/>
      <c r="EP13" s="35"/>
      <c r="EQ13" s="34"/>
      <c r="ER13" s="37"/>
      <c r="ES13" s="34"/>
      <c r="ET13" s="35"/>
      <c r="EU13" s="32"/>
      <c r="EV13" s="37"/>
      <c r="EW13" s="34"/>
      <c r="EX13" s="35"/>
      <c r="EY13" s="40">
        <f t="shared" si="36"/>
        <v>6</v>
      </c>
      <c r="EZ13" s="41">
        <f t="shared" si="37"/>
        <v>453</v>
      </c>
      <c r="FA13" s="1" t="s">
        <v>188</v>
      </c>
      <c r="FB13" s="9"/>
      <c r="FC13" s="1" t="s">
        <v>188</v>
      </c>
      <c r="FD13" s="32"/>
      <c r="FE13" s="37"/>
      <c r="FF13" s="34">
        <v>1</v>
      </c>
      <c r="FG13" s="35">
        <v>2000</v>
      </c>
      <c r="FH13" s="32"/>
      <c r="FI13" s="37"/>
      <c r="FJ13" s="34"/>
      <c r="FK13" s="35"/>
      <c r="FL13" s="34"/>
      <c r="FM13" s="35"/>
      <c r="FN13" s="34"/>
      <c r="FO13" s="35"/>
      <c r="FP13" s="34"/>
      <c r="FQ13" s="35"/>
      <c r="FR13" s="34"/>
      <c r="FS13" s="35"/>
      <c r="FT13" s="40">
        <f t="shared" ref="FT13:FT14" si="38">SUM(FD13,FF13,FH13,FJ13,FL13,FN13,FP13,FR13)</f>
        <v>1</v>
      </c>
      <c r="FU13" s="41">
        <f t="shared" ref="FU13:FU14" si="39">SUM(FE13,FG13,FI13,FK13,FM13,FO13,FQ13,FS13)</f>
        <v>2000</v>
      </c>
      <c r="FV13" s="1" t="s">
        <v>188</v>
      </c>
      <c r="FW13" s="9"/>
      <c r="FX13" s="1" t="s">
        <v>188</v>
      </c>
      <c r="FY13" s="32">
        <v>7</v>
      </c>
      <c r="FZ13" s="37">
        <v>7</v>
      </c>
      <c r="GA13" s="34">
        <v>41</v>
      </c>
      <c r="GB13" s="35">
        <v>142</v>
      </c>
      <c r="GC13" s="32">
        <v>9</v>
      </c>
      <c r="GD13" s="37">
        <v>123</v>
      </c>
      <c r="GE13" s="34">
        <v>2</v>
      </c>
      <c r="GF13" s="35">
        <v>43</v>
      </c>
      <c r="GG13" s="32">
        <v>2</v>
      </c>
      <c r="GH13" s="37">
        <v>68</v>
      </c>
      <c r="GI13" s="34">
        <v>1</v>
      </c>
      <c r="GJ13" s="35">
        <v>45</v>
      </c>
      <c r="GK13" s="32"/>
      <c r="GL13" s="37"/>
      <c r="GM13" s="34">
        <v>1</v>
      </c>
      <c r="GN13" s="35">
        <v>94</v>
      </c>
      <c r="GO13" s="40">
        <f t="shared" si="35"/>
        <v>63</v>
      </c>
      <c r="GP13" s="41">
        <f t="shared" si="21"/>
        <v>522</v>
      </c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1:256" s="11" customFormat="1" ht="17.25" customHeight="1">
      <c r="A14" s="1" t="s">
        <v>183</v>
      </c>
      <c r="B14" s="32"/>
      <c r="C14" s="37"/>
      <c r="D14" s="34"/>
      <c r="E14" s="35"/>
      <c r="F14" s="32">
        <v>2</v>
      </c>
      <c r="G14" s="37">
        <v>13</v>
      </c>
      <c r="H14" s="34">
        <v>3</v>
      </c>
      <c r="I14" s="35">
        <v>46</v>
      </c>
      <c r="J14" s="32"/>
      <c r="K14" s="37"/>
      <c r="L14" s="34">
        <v>1</v>
      </c>
      <c r="M14" s="35">
        <v>38</v>
      </c>
      <c r="N14" s="34">
        <v>1</v>
      </c>
      <c r="O14" s="35">
        <v>40</v>
      </c>
      <c r="P14" s="34">
        <v>2</v>
      </c>
      <c r="Q14" s="35">
        <v>144</v>
      </c>
      <c r="R14" s="32"/>
      <c r="S14" s="37"/>
      <c r="T14" s="34"/>
      <c r="U14" s="35"/>
      <c r="V14" s="32"/>
      <c r="W14" s="37"/>
      <c r="X14" s="34"/>
      <c r="Y14" s="35"/>
      <c r="Z14" s="40">
        <f t="shared" si="24"/>
        <v>9</v>
      </c>
      <c r="AA14" s="41">
        <f t="shared" si="25"/>
        <v>281</v>
      </c>
      <c r="AB14" s="1" t="s">
        <v>183</v>
      </c>
      <c r="AC14" s="2"/>
      <c r="AD14" s="1" t="s">
        <v>183</v>
      </c>
      <c r="AE14" s="32"/>
      <c r="AF14" s="37"/>
      <c r="AG14" s="34"/>
      <c r="AH14" s="35"/>
      <c r="AI14" s="32">
        <v>3</v>
      </c>
      <c r="AJ14" s="37">
        <v>21</v>
      </c>
      <c r="AK14" s="34">
        <v>2</v>
      </c>
      <c r="AL14" s="35">
        <v>25</v>
      </c>
      <c r="AM14" s="32">
        <v>2</v>
      </c>
      <c r="AN14" s="37">
        <v>43</v>
      </c>
      <c r="AO14" s="34">
        <v>1</v>
      </c>
      <c r="AP14" s="35">
        <v>30</v>
      </c>
      <c r="AQ14" s="34"/>
      <c r="AR14" s="35"/>
      <c r="AS14" s="34">
        <v>1</v>
      </c>
      <c r="AT14" s="35">
        <v>56</v>
      </c>
      <c r="AU14" s="34"/>
      <c r="AV14" s="35"/>
      <c r="AW14" s="34"/>
      <c r="AX14" s="35"/>
      <c r="AY14" s="40">
        <f t="shared" si="29"/>
        <v>9</v>
      </c>
      <c r="AZ14" s="41">
        <f t="shared" si="30"/>
        <v>175</v>
      </c>
      <c r="BA14" s="1" t="s">
        <v>183</v>
      </c>
      <c r="BB14" s="9"/>
      <c r="BC14" s="1" t="s">
        <v>183</v>
      </c>
      <c r="BD14" s="32"/>
      <c r="BE14" s="37"/>
      <c r="BF14" s="34"/>
      <c r="BG14" s="35"/>
      <c r="BH14" s="34"/>
      <c r="BI14" s="35"/>
      <c r="BJ14" s="32"/>
      <c r="BK14" s="37"/>
      <c r="BL14" s="34"/>
      <c r="BM14" s="35"/>
      <c r="BN14" s="34"/>
      <c r="BO14" s="35"/>
      <c r="BP14" s="40"/>
      <c r="BQ14" s="41"/>
      <c r="BR14" s="9"/>
      <c r="BS14" s="1" t="s">
        <v>183</v>
      </c>
      <c r="BT14" s="32"/>
      <c r="BU14" s="37"/>
      <c r="BV14" s="34"/>
      <c r="BW14" s="35"/>
      <c r="BX14" s="32"/>
      <c r="BY14" s="37"/>
      <c r="BZ14" s="34"/>
      <c r="CA14" s="35"/>
      <c r="CB14" s="32"/>
      <c r="CC14" s="37"/>
      <c r="CD14" s="34"/>
      <c r="CE14" s="35"/>
      <c r="CF14" s="34"/>
      <c r="CG14" s="35"/>
      <c r="CH14" s="40"/>
      <c r="CI14" s="41"/>
      <c r="CJ14" s="9"/>
      <c r="CK14" s="1" t="s">
        <v>183</v>
      </c>
      <c r="CL14" s="32"/>
      <c r="CM14" s="37"/>
      <c r="CN14" s="34"/>
      <c r="CO14" s="35"/>
      <c r="CP14" s="32">
        <v>2</v>
      </c>
      <c r="CQ14" s="37">
        <v>133</v>
      </c>
      <c r="CR14" s="34"/>
      <c r="CS14" s="35"/>
      <c r="CT14" s="32"/>
      <c r="CU14" s="35"/>
      <c r="CV14" s="34"/>
      <c r="CW14" s="35"/>
      <c r="CX14" s="34"/>
      <c r="CY14" s="37"/>
      <c r="CZ14" s="34"/>
      <c r="DA14" s="35"/>
      <c r="DB14" s="32"/>
      <c r="DC14" s="37"/>
      <c r="DD14" s="34"/>
      <c r="DE14" s="35"/>
      <c r="DF14" s="40">
        <f t="shared" si="26"/>
        <v>2</v>
      </c>
      <c r="DG14" s="41">
        <f t="shared" si="27"/>
        <v>133</v>
      </c>
      <c r="DH14" s="1" t="s">
        <v>183</v>
      </c>
      <c r="DI14" s="9"/>
      <c r="DJ14" s="1" t="s">
        <v>183</v>
      </c>
      <c r="DK14" s="34"/>
      <c r="DL14" s="35"/>
      <c r="DM14" s="32">
        <v>1</v>
      </c>
      <c r="DN14" s="37">
        <v>8</v>
      </c>
      <c r="DO14" s="34"/>
      <c r="DP14" s="35"/>
      <c r="DQ14" s="32"/>
      <c r="DR14" s="37"/>
      <c r="DS14" s="34"/>
      <c r="DT14" s="35"/>
      <c r="DU14" s="32"/>
      <c r="DV14" s="37"/>
      <c r="DW14" s="34"/>
      <c r="DX14" s="35"/>
      <c r="DY14" s="34"/>
      <c r="DZ14" s="35"/>
      <c r="EA14" s="40">
        <f t="shared" si="28"/>
        <v>1</v>
      </c>
      <c r="EB14" s="41">
        <f t="shared" si="19"/>
        <v>8</v>
      </c>
      <c r="EC14" s="9"/>
      <c r="ED14" s="1" t="s">
        <v>183</v>
      </c>
      <c r="EE14" s="32">
        <v>6</v>
      </c>
      <c r="EF14" s="37">
        <v>79</v>
      </c>
      <c r="EG14" s="34"/>
      <c r="EH14" s="35"/>
      <c r="EI14" s="32"/>
      <c r="EJ14" s="37"/>
      <c r="EK14" s="34">
        <v>1</v>
      </c>
      <c r="EL14" s="35">
        <v>500</v>
      </c>
      <c r="EM14" s="32"/>
      <c r="EN14" s="37"/>
      <c r="EO14" s="34"/>
      <c r="EP14" s="35"/>
      <c r="EQ14" s="34"/>
      <c r="ER14" s="37"/>
      <c r="ES14" s="34"/>
      <c r="ET14" s="35"/>
      <c r="EU14" s="32"/>
      <c r="EV14" s="37"/>
      <c r="EW14" s="34"/>
      <c r="EX14" s="35"/>
      <c r="EY14" s="40">
        <f t="shared" si="36"/>
        <v>7</v>
      </c>
      <c r="EZ14" s="41">
        <f t="shared" si="37"/>
        <v>579</v>
      </c>
      <c r="FA14" s="1" t="s">
        <v>183</v>
      </c>
      <c r="FB14" s="9"/>
      <c r="FC14" s="1" t="s">
        <v>183</v>
      </c>
      <c r="FD14" s="32"/>
      <c r="FE14" s="37"/>
      <c r="FF14" s="34">
        <v>1</v>
      </c>
      <c r="FG14" s="35">
        <v>4000</v>
      </c>
      <c r="FH14" s="32"/>
      <c r="FI14" s="37"/>
      <c r="FJ14" s="34">
        <v>9</v>
      </c>
      <c r="FK14" s="35">
        <v>184400</v>
      </c>
      <c r="FL14" s="34">
        <v>1</v>
      </c>
      <c r="FM14" s="35">
        <v>40000</v>
      </c>
      <c r="FN14" s="34"/>
      <c r="FO14" s="35"/>
      <c r="FP14" s="34"/>
      <c r="FQ14" s="35"/>
      <c r="FR14" s="34"/>
      <c r="FS14" s="35"/>
      <c r="FT14" s="40">
        <f t="shared" si="38"/>
        <v>11</v>
      </c>
      <c r="FU14" s="41">
        <f t="shared" si="39"/>
        <v>228400</v>
      </c>
      <c r="FV14" s="1" t="s">
        <v>183</v>
      </c>
      <c r="FW14" s="9"/>
      <c r="FX14" s="1" t="s">
        <v>183</v>
      </c>
      <c r="FY14" s="32">
        <v>2</v>
      </c>
      <c r="FZ14" s="37">
        <v>2</v>
      </c>
      <c r="GA14" s="34">
        <v>24</v>
      </c>
      <c r="GB14" s="35">
        <v>98</v>
      </c>
      <c r="GC14" s="32">
        <v>2</v>
      </c>
      <c r="GD14" s="37">
        <v>25</v>
      </c>
      <c r="GE14" s="34">
        <v>1</v>
      </c>
      <c r="GF14" s="35">
        <v>25</v>
      </c>
      <c r="GG14" s="32"/>
      <c r="GH14" s="37"/>
      <c r="GI14" s="34"/>
      <c r="GJ14" s="35"/>
      <c r="GK14" s="32"/>
      <c r="GL14" s="37"/>
      <c r="GM14" s="34"/>
      <c r="GN14" s="35"/>
      <c r="GO14" s="40">
        <f t="shared" si="35"/>
        <v>29</v>
      </c>
      <c r="GP14" s="41">
        <f t="shared" si="21"/>
        <v>150</v>
      </c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1:256" s="11" customFormat="1" ht="17.25" customHeight="1">
      <c r="A15" s="1" t="s">
        <v>66</v>
      </c>
      <c r="B15" s="32"/>
      <c r="C15" s="37"/>
      <c r="D15" s="34">
        <v>1</v>
      </c>
      <c r="E15" s="35">
        <v>2</v>
      </c>
      <c r="F15" s="32">
        <v>1</v>
      </c>
      <c r="G15" s="37">
        <v>8</v>
      </c>
      <c r="H15" s="34">
        <v>1</v>
      </c>
      <c r="I15" s="35">
        <v>12</v>
      </c>
      <c r="J15" s="32">
        <v>1</v>
      </c>
      <c r="K15" s="37">
        <v>29</v>
      </c>
      <c r="L15" s="34">
        <v>4</v>
      </c>
      <c r="M15" s="35">
        <v>140</v>
      </c>
      <c r="N15" s="34">
        <v>1</v>
      </c>
      <c r="O15" s="35">
        <v>48</v>
      </c>
      <c r="P15" s="34">
        <v>3</v>
      </c>
      <c r="Q15" s="35">
        <v>246</v>
      </c>
      <c r="R15" s="32"/>
      <c r="S15" s="37"/>
      <c r="T15" s="34"/>
      <c r="U15" s="35"/>
      <c r="V15" s="32"/>
      <c r="W15" s="37"/>
      <c r="X15" s="34"/>
      <c r="Y15" s="35"/>
      <c r="Z15" s="40">
        <f t="shared" si="24"/>
        <v>12</v>
      </c>
      <c r="AA15" s="41">
        <f t="shared" si="25"/>
        <v>485</v>
      </c>
      <c r="AB15" s="1" t="s">
        <v>66</v>
      </c>
      <c r="AC15" s="2"/>
      <c r="AD15" s="1" t="s">
        <v>66</v>
      </c>
      <c r="AE15" s="32"/>
      <c r="AF15" s="37"/>
      <c r="AG15" s="34">
        <v>1</v>
      </c>
      <c r="AH15" s="35">
        <v>2</v>
      </c>
      <c r="AI15" s="32">
        <v>2</v>
      </c>
      <c r="AJ15" s="37">
        <v>11</v>
      </c>
      <c r="AK15" s="34">
        <v>1</v>
      </c>
      <c r="AL15" s="35">
        <v>16</v>
      </c>
      <c r="AM15" s="32">
        <v>5</v>
      </c>
      <c r="AN15" s="37">
        <v>109</v>
      </c>
      <c r="AO15" s="34"/>
      <c r="AP15" s="35"/>
      <c r="AQ15" s="34">
        <v>1</v>
      </c>
      <c r="AR15" s="35">
        <v>41</v>
      </c>
      <c r="AS15" s="34">
        <v>2</v>
      </c>
      <c r="AT15" s="35">
        <v>104</v>
      </c>
      <c r="AU15" s="34"/>
      <c r="AV15" s="35"/>
      <c r="AW15" s="34"/>
      <c r="AX15" s="35"/>
      <c r="AY15" s="40">
        <f t="shared" si="29"/>
        <v>12</v>
      </c>
      <c r="AZ15" s="41">
        <f t="shared" si="30"/>
        <v>283</v>
      </c>
      <c r="BA15" s="1" t="s">
        <v>66</v>
      </c>
      <c r="BB15" s="9"/>
      <c r="BC15" s="1" t="s">
        <v>66</v>
      </c>
      <c r="BD15" s="32"/>
      <c r="BE15" s="37"/>
      <c r="BF15" s="34">
        <v>1</v>
      </c>
      <c r="BG15" s="35">
        <v>23</v>
      </c>
      <c r="BH15" s="34"/>
      <c r="BI15" s="35"/>
      <c r="BJ15" s="32"/>
      <c r="BK15" s="37"/>
      <c r="BL15" s="34"/>
      <c r="BM15" s="35"/>
      <c r="BN15" s="34"/>
      <c r="BO15" s="35"/>
      <c r="BP15" s="40">
        <f t="shared" si="31"/>
        <v>1</v>
      </c>
      <c r="BQ15" s="41">
        <f t="shared" si="32"/>
        <v>23</v>
      </c>
      <c r="BR15" s="9"/>
      <c r="BS15" s="1" t="s">
        <v>66</v>
      </c>
      <c r="BT15" s="32"/>
      <c r="BU15" s="37"/>
      <c r="BV15" s="34">
        <v>1</v>
      </c>
      <c r="BW15" s="35">
        <v>17</v>
      </c>
      <c r="BX15" s="32"/>
      <c r="BY15" s="37"/>
      <c r="BZ15" s="34"/>
      <c r="CA15" s="35"/>
      <c r="CB15" s="32"/>
      <c r="CC15" s="37"/>
      <c r="CD15" s="34"/>
      <c r="CE15" s="35"/>
      <c r="CF15" s="34"/>
      <c r="CG15" s="35"/>
      <c r="CH15" s="40">
        <f t="shared" si="33"/>
        <v>1</v>
      </c>
      <c r="CI15" s="41">
        <f t="shared" si="34"/>
        <v>17</v>
      </c>
      <c r="CJ15" s="9"/>
      <c r="CK15" s="1" t="s">
        <v>66</v>
      </c>
      <c r="CL15" s="32">
        <v>1</v>
      </c>
      <c r="CM15" s="37">
        <v>3</v>
      </c>
      <c r="CN15" s="34"/>
      <c r="CO15" s="35"/>
      <c r="CP15" s="32"/>
      <c r="CQ15" s="37"/>
      <c r="CR15" s="34"/>
      <c r="CS15" s="35"/>
      <c r="CT15" s="32"/>
      <c r="CU15" s="35"/>
      <c r="CV15" s="34">
        <v>1</v>
      </c>
      <c r="CW15" s="35">
        <v>600</v>
      </c>
      <c r="CX15" s="34">
        <v>1</v>
      </c>
      <c r="CY15" s="37">
        <v>1160</v>
      </c>
      <c r="CZ15" s="34">
        <v>1</v>
      </c>
      <c r="DA15" s="35">
        <v>2221</v>
      </c>
      <c r="DB15" s="32"/>
      <c r="DC15" s="37"/>
      <c r="DD15" s="34"/>
      <c r="DE15" s="35"/>
      <c r="DF15" s="40">
        <f t="shared" si="26"/>
        <v>4</v>
      </c>
      <c r="DG15" s="41">
        <f t="shared" si="27"/>
        <v>3984</v>
      </c>
      <c r="DH15" s="1" t="s">
        <v>66</v>
      </c>
      <c r="DI15" s="9"/>
      <c r="DJ15" s="1" t="s">
        <v>66</v>
      </c>
      <c r="DK15" s="34">
        <v>1</v>
      </c>
      <c r="DL15" s="35">
        <v>3</v>
      </c>
      <c r="DM15" s="32"/>
      <c r="DN15" s="37"/>
      <c r="DO15" s="34"/>
      <c r="DP15" s="35"/>
      <c r="DQ15" s="32">
        <v>1</v>
      </c>
      <c r="DR15" s="37">
        <v>45</v>
      </c>
      <c r="DS15" s="34"/>
      <c r="DT15" s="35"/>
      <c r="DU15" s="32">
        <v>1</v>
      </c>
      <c r="DV15" s="37">
        <v>216</v>
      </c>
      <c r="DW15" s="34"/>
      <c r="DX15" s="35"/>
      <c r="DY15" s="34"/>
      <c r="DZ15" s="35"/>
      <c r="EA15" s="40">
        <f t="shared" si="28"/>
        <v>3</v>
      </c>
      <c r="EB15" s="41">
        <f t="shared" si="19"/>
        <v>264</v>
      </c>
      <c r="EC15" s="9"/>
      <c r="ED15" s="1" t="s">
        <v>66</v>
      </c>
      <c r="EE15" s="32">
        <v>6</v>
      </c>
      <c r="EF15" s="37">
        <v>51</v>
      </c>
      <c r="EG15" s="34"/>
      <c r="EH15" s="35"/>
      <c r="EI15" s="32">
        <v>1</v>
      </c>
      <c r="EJ15" s="37">
        <v>270</v>
      </c>
      <c r="EK15" s="34"/>
      <c r="EL15" s="35"/>
      <c r="EM15" s="32"/>
      <c r="EN15" s="37"/>
      <c r="EO15" s="34"/>
      <c r="EP15" s="35"/>
      <c r="EQ15" s="34"/>
      <c r="ER15" s="37"/>
      <c r="ES15" s="34"/>
      <c r="ET15" s="35"/>
      <c r="EU15" s="32"/>
      <c r="EV15" s="37"/>
      <c r="EW15" s="34">
        <v>1</v>
      </c>
      <c r="EX15" s="35">
        <v>103500</v>
      </c>
      <c r="EY15" s="40">
        <f t="shared" si="36"/>
        <v>8</v>
      </c>
      <c r="EZ15" s="41">
        <f t="shared" si="37"/>
        <v>103821</v>
      </c>
      <c r="FA15" s="1" t="s">
        <v>66</v>
      </c>
      <c r="FB15" s="9"/>
      <c r="FC15" s="1" t="s">
        <v>66</v>
      </c>
      <c r="FD15" s="32"/>
      <c r="FE15" s="37"/>
      <c r="FF15" s="34"/>
      <c r="FG15" s="35"/>
      <c r="FH15" s="32"/>
      <c r="FI15" s="37"/>
      <c r="FJ15" s="34"/>
      <c r="FK15" s="35"/>
      <c r="FL15" s="34"/>
      <c r="FM15" s="35"/>
      <c r="FN15" s="34"/>
      <c r="FO15" s="35"/>
      <c r="FP15" s="34"/>
      <c r="FQ15" s="35"/>
      <c r="FR15" s="34"/>
      <c r="FS15" s="35"/>
      <c r="FT15" s="40"/>
      <c r="FU15" s="41"/>
      <c r="FV15" s="1" t="s">
        <v>66</v>
      </c>
      <c r="FW15" s="9"/>
      <c r="FX15" s="1" t="s">
        <v>66</v>
      </c>
      <c r="FY15" s="32"/>
      <c r="FZ15" s="37"/>
      <c r="GA15" s="34">
        <v>17</v>
      </c>
      <c r="GB15" s="35">
        <v>72</v>
      </c>
      <c r="GC15" s="32">
        <v>2</v>
      </c>
      <c r="GD15" s="37">
        <v>21</v>
      </c>
      <c r="GE15" s="34">
        <v>2</v>
      </c>
      <c r="GF15" s="35">
        <v>41</v>
      </c>
      <c r="GG15" s="32"/>
      <c r="GH15" s="37"/>
      <c r="GI15" s="34"/>
      <c r="GJ15" s="35"/>
      <c r="GK15" s="32"/>
      <c r="GL15" s="37"/>
      <c r="GM15" s="34"/>
      <c r="GN15" s="35"/>
      <c r="GO15" s="40">
        <f t="shared" si="35"/>
        <v>21</v>
      </c>
      <c r="GP15" s="41">
        <f t="shared" si="21"/>
        <v>134</v>
      </c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s="11" customFormat="1" ht="17.25" customHeight="1">
      <c r="A16" s="1" t="s">
        <v>184</v>
      </c>
      <c r="B16" s="32"/>
      <c r="C16" s="37"/>
      <c r="D16" s="34"/>
      <c r="E16" s="35"/>
      <c r="F16" s="32">
        <v>3</v>
      </c>
      <c r="G16" s="37">
        <v>22</v>
      </c>
      <c r="H16" s="34">
        <v>6</v>
      </c>
      <c r="I16" s="35">
        <v>92</v>
      </c>
      <c r="J16" s="32">
        <v>2</v>
      </c>
      <c r="K16" s="37">
        <v>47</v>
      </c>
      <c r="L16" s="34">
        <v>2</v>
      </c>
      <c r="M16" s="35">
        <v>69</v>
      </c>
      <c r="N16" s="34">
        <v>1</v>
      </c>
      <c r="O16" s="35">
        <v>42</v>
      </c>
      <c r="P16" s="34">
        <v>2</v>
      </c>
      <c r="Q16" s="35">
        <v>128</v>
      </c>
      <c r="R16" s="32"/>
      <c r="S16" s="37"/>
      <c r="T16" s="34"/>
      <c r="U16" s="35"/>
      <c r="V16" s="32"/>
      <c r="W16" s="37"/>
      <c r="X16" s="34"/>
      <c r="Y16" s="35"/>
      <c r="Z16" s="40">
        <f t="shared" si="24"/>
        <v>16</v>
      </c>
      <c r="AA16" s="41">
        <f t="shared" si="25"/>
        <v>400</v>
      </c>
      <c r="AB16" s="1" t="s">
        <v>184</v>
      </c>
      <c r="AC16" s="2"/>
      <c r="AD16" s="1" t="s">
        <v>184</v>
      </c>
      <c r="AE16" s="32"/>
      <c r="AF16" s="37"/>
      <c r="AG16" s="34">
        <v>3</v>
      </c>
      <c r="AH16" s="35">
        <v>10</v>
      </c>
      <c r="AI16" s="32">
        <v>3</v>
      </c>
      <c r="AJ16" s="37">
        <v>22</v>
      </c>
      <c r="AK16" s="34">
        <v>7</v>
      </c>
      <c r="AL16" s="35">
        <v>99</v>
      </c>
      <c r="AM16" s="32">
        <v>1</v>
      </c>
      <c r="AN16" s="37">
        <v>22</v>
      </c>
      <c r="AO16" s="34">
        <v>2</v>
      </c>
      <c r="AP16" s="35">
        <v>67</v>
      </c>
      <c r="AQ16" s="34"/>
      <c r="AR16" s="35"/>
      <c r="AS16" s="34"/>
      <c r="AT16" s="35"/>
      <c r="AU16" s="34"/>
      <c r="AV16" s="35"/>
      <c r="AW16" s="34"/>
      <c r="AX16" s="35"/>
      <c r="AY16" s="40">
        <f t="shared" si="29"/>
        <v>16</v>
      </c>
      <c r="AZ16" s="41">
        <f>SUM(AF16,AH16,AJ16,AL16,AN16,AP16,AR16,AT16,AV16,AX16)</f>
        <v>220</v>
      </c>
      <c r="BA16" s="1" t="s">
        <v>184</v>
      </c>
      <c r="BB16" s="9"/>
      <c r="BC16" s="1" t="s">
        <v>184</v>
      </c>
      <c r="BD16" s="32"/>
      <c r="BE16" s="37"/>
      <c r="BF16" s="34">
        <v>1</v>
      </c>
      <c r="BG16" s="35">
        <v>36</v>
      </c>
      <c r="BH16" s="34"/>
      <c r="BI16" s="35"/>
      <c r="BJ16" s="32">
        <v>1</v>
      </c>
      <c r="BK16" s="37">
        <v>79</v>
      </c>
      <c r="BL16" s="34"/>
      <c r="BM16" s="35"/>
      <c r="BN16" s="34"/>
      <c r="BO16" s="35"/>
      <c r="BP16" s="40">
        <f t="shared" si="31"/>
        <v>2</v>
      </c>
      <c r="BQ16" s="41">
        <f t="shared" si="32"/>
        <v>115</v>
      </c>
      <c r="BR16" s="9"/>
      <c r="BS16" s="1" t="s">
        <v>184</v>
      </c>
      <c r="BT16" s="32"/>
      <c r="BU16" s="37"/>
      <c r="BV16" s="34"/>
      <c r="BW16" s="35"/>
      <c r="BX16" s="32">
        <v>1</v>
      </c>
      <c r="BY16" s="37">
        <v>29</v>
      </c>
      <c r="BZ16" s="34"/>
      <c r="CA16" s="35"/>
      <c r="CB16" s="32"/>
      <c r="CC16" s="37"/>
      <c r="CD16" s="34">
        <v>1</v>
      </c>
      <c r="CE16" s="35">
        <v>61</v>
      </c>
      <c r="CF16" s="34"/>
      <c r="CG16" s="35"/>
      <c r="CH16" s="40">
        <f t="shared" si="33"/>
        <v>2</v>
      </c>
      <c r="CI16" s="41">
        <f t="shared" si="34"/>
        <v>90</v>
      </c>
      <c r="CJ16" s="9"/>
      <c r="CK16" s="1" t="s">
        <v>184</v>
      </c>
      <c r="CL16" s="32"/>
      <c r="CM16" s="37"/>
      <c r="CN16" s="34">
        <v>1</v>
      </c>
      <c r="CO16" s="35">
        <v>25</v>
      </c>
      <c r="CP16" s="32"/>
      <c r="CQ16" s="37"/>
      <c r="CR16" s="34">
        <v>1</v>
      </c>
      <c r="CS16" s="35">
        <v>256</v>
      </c>
      <c r="CT16" s="32">
        <v>3</v>
      </c>
      <c r="CU16" s="35">
        <v>1108</v>
      </c>
      <c r="CV16" s="34">
        <v>3</v>
      </c>
      <c r="CW16" s="35">
        <v>2232</v>
      </c>
      <c r="CX16" s="34">
        <v>1</v>
      </c>
      <c r="CY16" s="37">
        <v>1661</v>
      </c>
      <c r="CZ16" s="34">
        <v>1</v>
      </c>
      <c r="DA16" s="35">
        <v>2347</v>
      </c>
      <c r="DB16" s="32"/>
      <c r="DC16" s="37"/>
      <c r="DD16" s="34"/>
      <c r="DE16" s="35"/>
      <c r="DF16" s="40">
        <f t="shared" si="26"/>
        <v>10</v>
      </c>
      <c r="DG16" s="41">
        <f t="shared" si="27"/>
        <v>7629</v>
      </c>
      <c r="DH16" s="1" t="s">
        <v>184</v>
      </c>
      <c r="DI16" s="9"/>
      <c r="DJ16" s="1" t="s">
        <v>184</v>
      </c>
      <c r="DK16" s="34"/>
      <c r="DL16" s="35"/>
      <c r="DM16" s="32">
        <v>1</v>
      </c>
      <c r="DN16" s="37">
        <v>5</v>
      </c>
      <c r="DO16" s="34"/>
      <c r="DP16" s="35"/>
      <c r="DQ16" s="32">
        <v>1</v>
      </c>
      <c r="DR16" s="37">
        <v>24</v>
      </c>
      <c r="DS16" s="34"/>
      <c r="DT16" s="35"/>
      <c r="DU16" s="32">
        <v>3</v>
      </c>
      <c r="DV16" s="37">
        <v>383</v>
      </c>
      <c r="DW16" s="34"/>
      <c r="DX16" s="35"/>
      <c r="DY16" s="34"/>
      <c r="DZ16" s="35"/>
      <c r="EA16" s="40">
        <f t="shared" si="28"/>
        <v>5</v>
      </c>
      <c r="EB16" s="41">
        <f t="shared" si="19"/>
        <v>412</v>
      </c>
      <c r="EC16" s="9"/>
      <c r="ED16" s="1" t="s">
        <v>184</v>
      </c>
      <c r="EE16" s="32">
        <v>5</v>
      </c>
      <c r="EF16" s="37">
        <v>78</v>
      </c>
      <c r="EG16" s="34"/>
      <c r="EH16" s="35"/>
      <c r="EI16" s="32"/>
      <c r="EJ16" s="37"/>
      <c r="EK16" s="34"/>
      <c r="EL16" s="35"/>
      <c r="EM16" s="32"/>
      <c r="EN16" s="37"/>
      <c r="EO16" s="34"/>
      <c r="EP16" s="35"/>
      <c r="EQ16" s="34"/>
      <c r="ER16" s="37"/>
      <c r="ES16" s="34"/>
      <c r="ET16" s="35"/>
      <c r="EU16" s="32"/>
      <c r="EV16" s="37"/>
      <c r="EW16" s="34">
        <v>1</v>
      </c>
      <c r="EX16" s="35">
        <v>70000</v>
      </c>
      <c r="EY16" s="40">
        <f t="shared" si="36"/>
        <v>6</v>
      </c>
      <c r="EZ16" s="41">
        <f t="shared" si="37"/>
        <v>70078</v>
      </c>
      <c r="FA16" s="1" t="s">
        <v>184</v>
      </c>
      <c r="FB16" s="9"/>
      <c r="FC16" s="1" t="s">
        <v>184</v>
      </c>
      <c r="FD16" s="32"/>
      <c r="FE16" s="37"/>
      <c r="FF16" s="34"/>
      <c r="FG16" s="35"/>
      <c r="FH16" s="32"/>
      <c r="FI16" s="37"/>
      <c r="FJ16" s="34"/>
      <c r="FK16" s="35"/>
      <c r="FL16" s="34"/>
      <c r="FM16" s="35"/>
      <c r="FN16" s="34"/>
      <c r="FO16" s="35"/>
      <c r="FP16" s="34"/>
      <c r="FQ16" s="35"/>
      <c r="FR16" s="34"/>
      <c r="FS16" s="35"/>
      <c r="FT16" s="40"/>
      <c r="FU16" s="41"/>
      <c r="FV16" s="1" t="s">
        <v>184</v>
      </c>
      <c r="FW16" s="9"/>
      <c r="FX16" s="1" t="s">
        <v>184</v>
      </c>
      <c r="FY16" s="32"/>
      <c r="FZ16" s="37"/>
      <c r="GA16" s="34">
        <v>12</v>
      </c>
      <c r="GB16" s="35">
        <v>52</v>
      </c>
      <c r="GC16" s="32">
        <v>7</v>
      </c>
      <c r="GD16" s="37">
        <v>108</v>
      </c>
      <c r="GE16" s="34">
        <v>2</v>
      </c>
      <c r="GF16" s="35">
        <v>47</v>
      </c>
      <c r="GG16" s="32"/>
      <c r="GH16" s="37"/>
      <c r="GI16" s="34"/>
      <c r="GJ16" s="35"/>
      <c r="GK16" s="32">
        <v>1</v>
      </c>
      <c r="GL16" s="37">
        <v>53</v>
      </c>
      <c r="GM16" s="34"/>
      <c r="GN16" s="35"/>
      <c r="GO16" s="40">
        <f t="shared" si="35"/>
        <v>22</v>
      </c>
      <c r="GP16" s="41">
        <f t="shared" si="21"/>
        <v>260</v>
      </c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spans="1:256" s="11" customFormat="1" ht="17.25" customHeight="1">
      <c r="A17" s="1" t="s">
        <v>185</v>
      </c>
      <c r="B17" s="32"/>
      <c r="C17" s="37"/>
      <c r="D17" s="34">
        <v>14</v>
      </c>
      <c r="E17" s="35">
        <v>46</v>
      </c>
      <c r="F17" s="32">
        <v>24</v>
      </c>
      <c r="G17" s="37">
        <v>152</v>
      </c>
      <c r="H17" s="34">
        <v>32</v>
      </c>
      <c r="I17" s="35">
        <v>443</v>
      </c>
      <c r="J17" s="32">
        <v>21</v>
      </c>
      <c r="K17" s="37">
        <v>503</v>
      </c>
      <c r="L17" s="34">
        <v>8</v>
      </c>
      <c r="M17" s="35">
        <v>269</v>
      </c>
      <c r="N17" s="34">
        <v>10</v>
      </c>
      <c r="O17" s="35">
        <v>441</v>
      </c>
      <c r="P17" s="34">
        <v>19</v>
      </c>
      <c r="Q17" s="35">
        <v>1271</v>
      </c>
      <c r="R17" s="32">
        <v>8</v>
      </c>
      <c r="S17" s="37">
        <v>1031</v>
      </c>
      <c r="T17" s="34">
        <v>1</v>
      </c>
      <c r="U17" s="35">
        <v>247</v>
      </c>
      <c r="V17" s="32"/>
      <c r="W17" s="37"/>
      <c r="X17" s="34"/>
      <c r="Y17" s="35"/>
      <c r="Z17" s="40">
        <f t="shared" si="24"/>
        <v>137</v>
      </c>
      <c r="AA17" s="41">
        <f t="shared" si="25"/>
        <v>4403</v>
      </c>
      <c r="AB17" s="1" t="s">
        <v>185</v>
      </c>
      <c r="AC17" s="2"/>
      <c r="AD17" s="1" t="s">
        <v>185</v>
      </c>
      <c r="AE17" s="32">
        <v>2</v>
      </c>
      <c r="AF17" s="37">
        <v>2</v>
      </c>
      <c r="AG17" s="34">
        <v>28</v>
      </c>
      <c r="AH17" s="35">
        <v>84</v>
      </c>
      <c r="AI17" s="32">
        <v>27</v>
      </c>
      <c r="AJ17" s="37">
        <v>185</v>
      </c>
      <c r="AK17" s="34">
        <v>35</v>
      </c>
      <c r="AL17" s="35">
        <v>452</v>
      </c>
      <c r="AM17" s="32">
        <v>16</v>
      </c>
      <c r="AN17" s="37">
        <v>372</v>
      </c>
      <c r="AO17" s="34">
        <v>12</v>
      </c>
      <c r="AP17" s="35">
        <v>404</v>
      </c>
      <c r="AQ17" s="34">
        <v>6</v>
      </c>
      <c r="AR17" s="35">
        <v>261</v>
      </c>
      <c r="AS17" s="34">
        <v>2</v>
      </c>
      <c r="AT17" s="35">
        <v>111</v>
      </c>
      <c r="AU17" s="34">
        <v>6</v>
      </c>
      <c r="AV17" s="35">
        <v>432</v>
      </c>
      <c r="AW17" s="34">
        <v>1</v>
      </c>
      <c r="AX17" s="35">
        <v>130</v>
      </c>
      <c r="AY17" s="40">
        <f t="shared" si="29"/>
        <v>135</v>
      </c>
      <c r="AZ17" s="41">
        <f t="shared" si="30"/>
        <v>2433</v>
      </c>
      <c r="BA17" s="1" t="s">
        <v>185</v>
      </c>
      <c r="BB17" s="9"/>
      <c r="BC17" s="1" t="s">
        <v>185</v>
      </c>
      <c r="BD17" s="32"/>
      <c r="BE17" s="37"/>
      <c r="BF17" s="34">
        <v>1</v>
      </c>
      <c r="BG17" s="35">
        <v>32</v>
      </c>
      <c r="BH17" s="34"/>
      <c r="BI17" s="35"/>
      <c r="BJ17" s="32"/>
      <c r="BK17" s="37"/>
      <c r="BL17" s="34"/>
      <c r="BM17" s="35"/>
      <c r="BN17" s="34"/>
      <c r="BO17" s="35"/>
      <c r="BP17" s="40">
        <f t="shared" si="31"/>
        <v>1</v>
      </c>
      <c r="BQ17" s="41">
        <f t="shared" si="32"/>
        <v>32</v>
      </c>
      <c r="BR17" s="9"/>
      <c r="BS17" s="1" t="s">
        <v>185</v>
      </c>
      <c r="BT17" s="32"/>
      <c r="BU17" s="37"/>
      <c r="BV17" s="34"/>
      <c r="BW17" s="35"/>
      <c r="BX17" s="32">
        <v>1</v>
      </c>
      <c r="BY17" s="37">
        <v>21</v>
      </c>
      <c r="BZ17" s="34"/>
      <c r="CA17" s="35"/>
      <c r="CB17" s="32"/>
      <c r="CC17" s="37"/>
      <c r="CD17" s="34"/>
      <c r="CE17" s="35"/>
      <c r="CF17" s="34"/>
      <c r="CG17" s="35"/>
      <c r="CH17" s="40">
        <f t="shared" si="33"/>
        <v>1</v>
      </c>
      <c r="CI17" s="41">
        <f t="shared" si="34"/>
        <v>21</v>
      </c>
      <c r="CJ17" s="9"/>
      <c r="CK17" s="1" t="s">
        <v>185</v>
      </c>
      <c r="CL17" s="32">
        <v>3</v>
      </c>
      <c r="CM17" s="37">
        <v>3</v>
      </c>
      <c r="CN17" s="34"/>
      <c r="CO17" s="35"/>
      <c r="CP17" s="32"/>
      <c r="CQ17" s="37"/>
      <c r="CR17" s="34"/>
      <c r="CS17" s="35"/>
      <c r="CT17" s="32"/>
      <c r="CU17" s="35"/>
      <c r="CV17" s="34"/>
      <c r="CW17" s="35"/>
      <c r="CX17" s="34"/>
      <c r="CY17" s="37"/>
      <c r="CZ17" s="34"/>
      <c r="DA17" s="35"/>
      <c r="DB17" s="32"/>
      <c r="DC17" s="37"/>
      <c r="DD17" s="34"/>
      <c r="DE17" s="35"/>
      <c r="DF17" s="40">
        <f t="shared" si="26"/>
        <v>3</v>
      </c>
      <c r="DG17" s="41">
        <f t="shared" si="27"/>
        <v>3</v>
      </c>
      <c r="DH17" s="1" t="s">
        <v>185</v>
      </c>
      <c r="DI17" s="9"/>
      <c r="DJ17" s="1" t="s">
        <v>185</v>
      </c>
      <c r="DK17" s="34"/>
      <c r="DL17" s="35"/>
      <c r="DM17" s="32"/>
      <c r="DN17" s="37"/>
      <c r="DO17" s="34"/>
      <c r="DP17" s="35"/>
      <c r="DQ17" s="32"/>
      <c r="DR17" s="37"/>
      <c r="DS17" s="34"/>
      <c r="DT17" s="35"/>
      <c r="DU17" s="32"/>
      <c r="DV17" s="37"/>
      <c r="DW17" s="34"/>
      <c r="DX17" s="35"/>
      <c r="DY17" s="34"/>
      <c r="DZ17" s="35"/>
      <c r="EA17" s="40"/>
      <c r="EB17" s="41"/>
      <c r="EC17" s="9"/>
      <c r="ED17" s="1" t="s">
        <v>185</v>
      </c>
      <c r="EE17" s="32">
        <v>2</v>
      </c>
      <c r="EF17" s="37">
        <v>50</v>
      </c>
      <c r="EG17" s="34"/>
      <c r="EH17" s="35"/>
      <c r="EI17" s="32"/>
      <c r="EJ17" s="37"/>
      <c r="EK17" s="34"/>
      <c r="EL17" s="35"/>
      <c r="EM17" s="32"/>
      <c r="EN17" s="37"/>
      <c r="EO17" s="34"/>
      <c r="EP17" s="35"/>
      <c r="EQ17" s="34"/>
      <c r="ER17" s="37"/>
      <c r="ES17" s="34"/>
      <c r="ET17" s="35"/>
      <c r="EU17" s="32"/>
      <c r="EV17" s="37"/>
      <c r="EW17" s="34"/>
      <c r="EX17" s="35"/>
      <c r="EY17" s="40">
        <f t="shared" si="36"/>
        <v>2</v>
      </c>
      <c r="EZ17" s="41">
        <f t="shared" si="37"/>
        <v>50</v>
      </c>
      <c r="FA17" s="1" t="s">
        <v>185</v>
      </c>
      <c r="FB17" s="9"/>
      <c r="FC17" s="1" t="s">
        <v>185</v>
      </c>
      <c r="FD17" s="32"/>
      <c r="FE17" s="37"/>
      <c r="FF17" s="34"/>
      <c r="FG17" s="35"/>
      <c r="FH17" s="32"/>
      <c r="FI17" s="37"/>
      <c r="FJ17" s="34"/>
      <c r="FK17" s="35"/>
      <c r="FL17" s="34"/>
      <c r="FM17" s="35"/>
      <c r="FN17" s="34"/>
      <c r="FO17" s="35"/>
      <c r="FP17" s="34"/>
      <c r="FQ17" s="35"/>
      <c r="FR17" s="34"/>
      <c r="FS17" s="35"/>
      <c r="FT17" s="40"/>
      <c r="FU17" s="41"/>
      <c r="FV17" s="1" t="s">
        <v>185</v>
      </c>
      <c r="FW17" s="9"/>
      <c r="FX17" s="1" t="s">
        <v>185</v>
      </c>
      <c r="FY17" s="32">
        <v>6</v>
      </c>
      <c r="FZ17" s="37">
        <v>6</v>
      </c>
      <c r="GA17" s="34">
        <v>27</v>
      </c>
      <c r="GB17" s="35">
        <v>96</v>
      </c>
      <c r="GC17" s="32">
        <v>2</v>
      </c>
      <c r="GD17" s="37">
        <v>28</v>
      </c>
      <c r="GE17" s="34">
        <v>2</v>
      </c>
      <c r="GF17" s="35">
        <v>41</v>
      </c>
      <c r="GG17" s="32">
        <v>1</v>
      </c>
      <c r="GH17" s="37">
        <v>32</v>
      </c>
      <c r="GI17" s="34">
        <v>1</v>
      </c>
      <c r="GJ17" s="35">
        <v>47</v>
      </c>
      <c r="GK17" s="32"/>
      <c r="GL17" s="37"/>
      <c r="GM17" s="34"/>
      <c r="GN17" s="35"/>
      <c r="GO17" s="40">
        <f t="shared" si="35"/>
        <v>39</v>
      </c>
      <c r="GP17" s="41">
        <f t="shared" si="21"/>
        <v>250</v>
      </c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</row>
    <row r="18" spans="1:256" s="11" customFormat="1" ht="17.25" customHeight="1">
      <c r="A18" s="1" t="s">
        <v>69</v>
      </c>
      <c r="B18" s="32"/>
      <c r="C18" s="37"/>
      <c r="D18" s="34"/>
      <c r="E18" s="35"/>
      <c r="F18" s="32">
        <v>2</v>
      </c>
      <c r="G18" s="37">
        <v>16</v>
      </c>
      <c r="H18" s="34">
        <v>6</v>
      </c>
      <c r="I18" s="35">
        <v>84</v>
      </c>
      <c r="J18" s="32">
        <v>3</v>
      </c>
      <c r="K18" s="37">
        <v>77</v>
      </c>
      <c r="L18" s="34">
        <v>1</v>
      </c>
      <c r="M18" s="35">
        <v>39</v>
      </c>
      <c r="N18" s="34">
        <v>2</v>
      </c>
      <c r="O18" s="35">
        <v>84</v>
      </c>
      <c r="P18" s="34">
        <v>1</v>
      </c>
      <c r="Q18" s="35">
        <v>60</v>
      </c>
      <c r="R18" s="32"/>
      <c r="S18" s="37"/>
      <c r="T18" s="34"/>
      <c r="U18" s="35"/>
      <c r="V18" s="32"/>
      <c r="W18" s="37"/>
      <c r="X18" s="34"/>
      <c r="Y18" s="35"/>
      <c r="Z18" s="40">
        <f t="shared" si="24"/>
        <v>15</v>
      </c>
      <c r="AA18" s="41">
        <f t="shared" si="25"/>
        <v>360</v>
      </c>
      <c r="AB18" s="1" t="s">
        <v>69</v>
      </c>
      <c r="AC18" s="2"/>
      <c r="AD18" s="1" t="s">
        <v>69</v>
      </c>
      <c r="AE18" s="32"/>
      <c r="AF18" s="37"/>
      <c r="AG18" s="34"/>
      <c r="AH18" s="35"/>
      <c r="AI18" s="32">
        <v>6</v>
      </c>
      <c r="AJ18" s="37">
        <v>43</v>
      </c>
      <c r="AK18" s="34">
        <v>5</v>
      </c>
      <c r="AL18" s="35">
        <v>71</v>
      </c>
      <c r="AM18" s="32">
        <v>3</v>
      </c>
      <c r="AN18" s="37">
        <v>69</v>
      </c>
      <c r="AO18" s="34"/>
      <c r="AP18" s="35"/>
      <c r="AQ18" s="34">
        <v>1</v>
      </c>
      <c r="AR18" s="35">
        <v>42</v>
      </c>
      <c r="AS18" s="34"/>
      <c r="AT18" s="35"/>
      <c r="AU18" s="34"/>
      <c r="AV18" s="35"/>
      <c r="AW18" s="34"/>
      <c r="AX18" s="35"/>
      <c r="AY18" s="40">
        <f t="shared" si="29"/>
        <v>15</v>
      </c>
      <c r="AZ18" s="41">
        <f t="shared" si="30"/>
        <v>225</v>
      </c>
      <c r="BA18" s="1" t="s">
        <v>69</v>
      </c>
      <c r="BB18" s="9"/>
      <c r="BC18" s="1" t="s">
        <v>69</v>
      </c>
      <c r="BD18" s="32"/>
      <c r="BE18" s="37"/>
      <c r="BF18" s="34"/>
      <c r="BG18" s="35"/>
      <c r="BH18" s="34"/>
      <c r="BI18" s="35"/>
      <c r="BJ18" s="32"/>
      <c r="BK18" s="37"/>
      <c r="BL18" s="34"/>
      <c r="BM18" s="35"/>
      <c r="BN18" s="34"/>
      <c r="BO18" s="35"/>
      <c r="BP18" s="40"/>
      <c r="BQ18" s="41"/>
      <c r="BR18" s="9"/>
      <c r="BS18" s="1" t="s">
        <v>69</v>
      </c>
      <c r="BT18" s="32"/>
      <c r="BU18" s="37"/>
      <c r="BV18" s="34"/>
      <c r="BW18" s="35"/>
      <c r="BX18" s="32"/>
      <c r="BY18" s="37"/>
      <c r="BZ18" s="34"/>
      <c r="CA18" s="35"/>
      <c r="CB18" s="32"/>
      <c r="CC18" s="37"/>
      <c r="CD18" s="34"/>
      <c r="CE18" s="35"/>
      <c r="CF18" s="34"/>
      <c r="CG18" s="35"/>
      <c r="CH18" s="40"/>
      <c r="CI18" s="41"/>
      <c r="CJ18" s="9"/>
      <c r="CK18" s="1" t="s">
        <v>69</v>
      </c>
      <c r="CL18" s="32"/>
      <c r="CM18" s="37"/>
      <c r="CN18" s="34"/>
      <c r="CO18" s="35"/>
      <c r="CP18" s="32"/>
      <c r="CQ18" s="37"/>
      <c r="CR18" s="34"/>
      <c r="CS18" s="35"/>
      <c r="CT18" s="32"/>
      <c r="CU18" s="35"/>
      <c r="CV18" s="34"/>
      <c r="CW18" s="35"/>
      <c r="CX18" s="34"/>
      <c r="CY18" s="37"/>
      <c r="CZ18" s="34"/>
      <c r="DA18" s="35"/>
      <c r="DB18" s="32"/>
      <c r="DC18" s="37"/>
      <c r="DD18" s="34"/>
      <c r="DE18" s="35"/>
      <c r="DF18" s="40"/>
      <c r="DG18" s="41"/>
      <c r="DH18" s="1" t="s">
        <v>69</v>
      </c>
      <c r="DI18" s="9"/>
      <c r="DJ18" s="1" t="s">
        <v>69</v>
      </c>
      <c r="DK18" s="34"/>
      <c r="DL18" s="35"/>
      <c r="DM18" s="32"/>
      <c r="DN18" s="37"/>
      <c r="DO18" s="34"/>
      <c r="DP18" s="35"/>
      <c r="DQ18" s="32"/>
      <c r="DR18" s="37"/>
      <c r="DS18" s="34"/>
      <c r="DT18" s="35"/>
      <c r="DU18" s="32"/>
      <c r="DV18" s="37"/>
      <c r="DW18" s="34"/>
      <c r="DX18" s="35"/>
      <c r="DY18" s="34"/>
      <c r="DZ18" s="35"/>
      <c r="EA18" s="40"/>
      <c r="EB18" s="41"/>
      <c r="EC18" s="9"/>
      <c r="ED18" s="1" t="s">
        <v>69</v>
      </c>
      <c r="EE18" s="32">
        <v>2</v>
      </c>
      <c r="EF18" s="37">
        <v>25</v>
      </c>
      <c r="EG18" s="34"/>
      <c r="EH18" s="35"/>
      <c r="EI18" s="32"/>
      <c r="EJ18" s="37"/>
      <c r="EK18" s="34"/>
      <c r="EL18" s="35"/>
      <c r="EM18" s="32"/>
      <c r="EN18" s="37"/>
      <c r="EO18" s="34"/>
      <c r="EP18" s="35"/>
      <c r="EQ18" s="34"/>
      <c r="ER18" s="37"/>
      <c r="ES18" s="34"/>
      <c r="ET18" s="35"/>
      <c r="EU18" s="32"/>
      <c r="EV18" s="37"/>
      <c r="EW18" s="34"/>
      <c r="EX18" s="35"/>
      <c r="EY18" s="40">
        <f t="shared" si="36"/>
        <v>2</v>
      </c>
      <c r="EZ18" s="41">
        <f t="shared" si="37"/>
        <v>25</v>
      </c>
      <c r="FA18" s="1" t="s">
        <v>69</v>
      </c>
      <c r="FB18" s="9"/>
      <c r="FC18" s="1" t="s">
        <v>69</v>
      </c>
      <c r="FD18" s="32"/>
      <c r="FE18" s="37"/>
      <c r="FF18" s="34"/>
      <c r="FG18" s="35"/>
      <c r="FH18" s="32"/>
      <c r="FI18" s="37"/>
      <c r="FJ18" s="34"/>
      <c r="FK18" s="35"/>
      <c r="FL18" s="34"/>
      <c r="FM18" s="35"/>
      <c r="FN18" s="34"/>
      <c r="FO18" s="35"/>
      <c r="FP18" s="34"/>
      <c r="FQ18" s="35"/>
      <c r="FR18" s="34"/>
      <c r="FS18" s="35"/>
      <c r="FT18" s="40"/>
      <c r="FU18" s="41"/>
      <c r="FV18" s="1" t="s">
        <v>69</v>
      </c>
      <c r="FW18" s="9"/>
      <c r="FX18" s="1" t="s">
        <v>69</v>
      </c>
      <c r="FY18" s="32">
        <v>3</v>
      </c>
      <c r="FZ18" s="37">
        <v>3</v>
      </c>
      <c r="GA18" s="34">
        <v>14</v>
      </c>
      <c r="GB18" s="35">
        <v>75</v>
      </c>
      <c r="GC18" s="32">
        <v>7</v>
      </c>
      <c r="GD18" s="37">
        <v>89</v>
      </c>
      <c r="GE18" s="34">
        <v>1</v>
      </c>
      <c r="GF18" s="35">
        <v>24</v>
      </c>
      <c r="GG18" s="32"/>
      <c r="GH18" s="37"/>
      <c r="GI18" s="34">
        <v>1</v>
      </c>
      <c r="GJ18" s="35">
        <v>40</v>
      </c>
      <c r="GK18" s="32"/>
      <c r="GL18" s="37"/>
      <c r="GM18" s="34"/>
      <c r="GN18" s="35"/>
      <c r="GO18" s="40">
        <f t="shared" si="35"/>
        <v>26</v>
      </c>
      <c r="GP18" s="41">
        <f t="shared" si="21"/>
        <v>231</v>
      </c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</row>
    <row r="19" spans="1:256" s="11" customFormat="1" ht="17.25" customHeight="1">
      <c r="A19" s="12" t="s">
        <v>70</v>
      </c>
      <c r="B19" s="45">
        <v>1</v>
      </c>
      <c r="C19" s="50">
        <v>1</v>
      </c>
      <c r="D19" s="47">
        <v>1</v>
      </c>
      <c r="E19" s="48">
        <v>4</v>
      </c>
      <c r="F19" s="45">
        <v>1</v>
      </c>
      <c r="G19" s="50">
        <v>8</v>
      </c>
      <c r="H19" s="47">
        <v>1</v>
      </c>
      <c r="I19" s="48">
        <v>15</v>
      </c>
      <c r="J19" s="45">
        <v>1</v>
      </c>
      <c r="K19" s="50">
        <v>23</v>
      </c>
      <c r="L19" s="47"/>
      <c r="M19" s="48"/>
      <c r="N19" s="47"/>
      <c r="O19" s="48"/>
      <c r="P19" s="47">
        <v>1</v>
      </c>
      <c r="Q19" s="48">
        <v>90</v>
      </c>
      <c r="R19" s="45">
        <v>1</v>
      </c>
      <c r="S19" s="50">
        <v>125</v>
      </c>
      <c r="T19" s="47"/>
      <c r="U19" s="48"/>
      <c r="V19" s="45"/>
      <c r="W19" s="50"/>
      <c r="X19" s="47"/>
      <c r="Y19" s="48"/>
      <c r="Z19" s="40">
        <f>SUM(B19,D19,F19,H19,J19,L19,N19,P19,R19,T19,V19,X19)</f>
        <v>7</v>
      </c>
      <c r="AA19" s="41">
        <f>SUM(C19,E19,G19,I19,K19,M19,O19,Q19,S19,U19,W19,Y19)</f>
        <v>266</v>
      </c>
      <c r="AB19" s="12" t="s">
        <v>70</v>
      </c>
      <c r="AC19" s="2"/>
      <c r="AD19" s="12" t="s">
        <v>70</v>
      </c>
      <c r="AE19" s="45"/>
      <c r="AF19" s="50"/>
      <c r="AG19" s="47">
        <v>2</v>
      </c>
      <c r="AH19" s="48">
        <v>8</v>
      </c>
      <c r="AI19" s="45">
        <v>1</v>
      </c>
      <c r="AJ19" s="50">
        <v>9</v>
      </c>
      <c r="AK19" s="47">
        <v>1</v>
      </c>
      <c r="AL19" s="48">
        <v>14</v>
      </c>
      <c r="AM19" s="45"/>
      <c r="AN19" s="50"/>
      <c r="AO19" s="47"/>
      <c r="AP19" s="48"/>
      <c r="AQ19" s="47">
        <v>1</v>
      </c>
      <c r="AR19" s="48">
        <v>49</v>
      </c>
      <c r="AS19" s="47"/>
      <c r="AT19" s="48"/>
      <c r="AU19" s="47">
        <v>1</v>
      </c>
      <c r="AV19" s="48">
        <v>72</v>
      </c>
      <c r="AW19" s="47"/>
      <c r="AX19" s="48"/>
      <c r="AY19" s="40">
        <f>SUM(AE19,AG19,AI19,AK19,AM19,AO19,AQ19,AS19,AU19,AW19)</f>
        <v>6</v>
      </c>
      <c r="AZ19" s="41">
        <f t="shared" si="30"/>
        <v>152</v>
      </c>
      <c r="BA19" s="12" t="s">
        <v>70</v>
      </c>
      <c r="BB19" s="9"/>
      <c r="BC19" s="12" t="s">
        <v>70</v>
      </c>
      <c r="BD19" s="45"/>
      <c r="BE19" s="50"/>
      <c r="BF19" s="47"/>
      <c r="BG19" s="48"/>
      <c r="BH19" s="47"/>
      <c r="BI19" s="48"/>
      <c r="BJ19" s="45"/>
      <c r="BK19" s="50"/>
      <c r="BL19" s="47"/>
      <c r="BM19" s="48"/>
      <c r="BN19" s="47"/>
      <c r="BO19" s="48"/>
      <c r="BP19" s="40"/>
      <c r="BQ19" s="41"/>
      <c r="BR19" s="9"/>
      <c r="BS19" s="12" t="s">
        <v>70</v>
      </c>
      <c r="BT19" s="45"/>
      <c r="BU19" s="50"/>
      <c r="BV19" s="47"/>
      <c r="BW19" s="48"/>
      <c r="BX19" s="45"/>
      <c r="BY19" s="50"/>
      <c r="BZ19" s="47"/>
      <c r="CA19" s="48"/>
      <c r="CB19" s="45"/>
      <c r="CC19" s="50"/>
      <c r="CD19" s="47"/>
      <c r="CE19" s="48"/>
      <c r="CF19" s="47"/>
      <c r="CG19" s="48"/>
      <c r="CH19" s="40"/>
      <c r="CI19" s="41"/>
      <c r="CJ19" s="9"/>
      <c r="CK19" s="12" t="s">
        <v>70</v>
      </c>
      <c r="CL19" s="45">
        <v>4</v>
      </c>
      <c r="CM19" s="50">
        <v>19</v>
      </c>
      <c r="CN19" s="47">
        <v>1</v>
      </c>
      <c r="CO19" s="48">
        <v>20</v>
      </c>
      <c r="CP19" s="45"/>
      <c r="CQ19" s="50"/>
      <c r="CR19" s="47"/>
      <c r="CS19" s="48"/>
      <c r="CT19" s="45"/>
      <c r="CU19" s="48"/>
      <c r="CV19" s="47"/>
      <c r="CW19" s="48"/>
      <c r="CX19" s="47"/>
      <c r="CY19" s="50"/>
      <c r="CZ19" s="47"/>
      <c r="DA19" s="48"/>
      <c r="DB19" s="45"/>
      <c r="DC19" s="50"/>
      <c r="DD19" s="47"/>
      <c r="DE19" s="48"/>
      <c r="DF19" s="40">
        <f>SUM(CL19,CN19,CP19,CR19,CT19,CV19,CX19,CZ19,DB19,DD19)</f>
        <v>5</v>
      </c>
      <c r="DG19" s="41">
        <f>SUM(CM19,CO19,CQ19,CS19,CU19,CW19,CY19,DA19,DC19,DE19)</f>
        <v>39</v>
      </c>
      <c r="DH19" s="12" t="s">
        <v>70</v>
      </c>
      <c r="DI19" s="9"/>
      <c r="DJ19" s="12" t="s">
        <v>70</v>
      </c>
      <c r="DK19" s="47"/>
      <c r="DL19" s="48"/>
      <c r="DM19" s="45"/>
      <c r="DN19" s="50"/>
      <c r="DO19" s="47"/>
      <c r="DP19" s="48"/>
      <c r="DQ19" s="45"/>
      <c r="DR19" s="50"/>
      <c r="DS19" s="47"/>
      <c r="DT19" s="48"/>
      <c r="DU19" s="45"/>
      <c r="DV19" s="50"/>
      <c r="DW19" s="47"/>
      <c r="DX19" s="48"/>
      <c r="DY19" s="47"/>
      <c r="DZ19" s="48"/>
      <c r="EA19" s="40"/>
      <c r="EB19" s="41"/>
      <c r="EC19" s="9"/>
      <c r="ED19" s="12" t="s">
        <v>70</v>
      </c>
      <c r="EE19" s="45">
        <v>9</v>
      </c>
      <c r="EF19" s="50">
        <v>113</v>
      </c>
      <c r="EG19" s="47"/>
      <c r="EH19" s="48"/>
      <c r="EI19" s="45"/>
      <c r="EJ19" s="50"/>
      <c r="EK19" s="47"/>
      <c r="EL19" s="48"/>
      <c r="EM19" s="45"/>
      <c r="EN19" s="50"/>
      <c r="EO19" s="47"/>
      <c r="EP19" s="48"/>
      <c r="EQ19" s="47"/>
      <c r="ER19" s="50"/>
      <c r="ES19" s="47"/>
      <c r="ET19" s="48"/>
      <c r="EU19" s="45"/>
      <c r="EV19" s="50"/>
      <c r="EW19" s="47"/>
      <c r="EX19" s="48"/>
      <c r="EY19" s="40">
        <f t="shared" si="36"/>
        <v>9</v>
      </c>
      <c r="EZ19" s="41">
        <f>SUM(EF19,EH19,EJ19,EL19,EN19,EP19,ER19,ET19,EV19,EX19)</f>
        <v>113</v>
      </c>
      <c r="FA19" s="12" t="s">
        <v>70</v>
      </c>
      <c r="FB19" s="9"/>
      <c r="FC19" s="12" t="s">
        <v>70</v>
      </c>
      <c r="FD19" s="32"/>
      <c r="FE19" s="37"/>
      <c r="FF19" s="34"/>
      <c r="FG19" s="35"/>
      <c r="FH19" s="32"/>
      <c r="FI19" s="37"/>
      <c r="FJ19" s="34"/>
      <c r="FK19" s="35"/>
      <c r="FL19" s="34"/>
      <c r="FM19" s="35"/>
      <c r="FN19" s="34"/>
      <c r="FO19" s="35"/>
      <c r="FP19" s="34"/>
      <c r="FQ19" s="35"/>
      <c r="FR19" s="34"/>
      <c r="FS19" s="35"/>
      <c r="FT19" s="40"/>
      <c r="FU19" s="41"/>
      <c r="FV19" s="12" t="s">
        <v>70</v>
      </c>
      <c r="FW19" s="9"/>
      <c r="FX19" s="12" t="s">
        <v>70</v>
      </c>
      <c r="FY19" s="45">
        <v>2</v>
      </c>
      <c r="FZ19" s="50">
        <v>2</v>
      </c>
      <c r="GA19" s="47">
        <v>24</v>
      </c>
      <c r="GB19" s="48">
        <v>84</v>
      </c>
      <c r="GC19" s="45">
        <v>1</v>
      </c>
      <c r="GD19" s="50">
        <v>19</v>
      </c>
      <c r="GE19" s="47"/>
      <c r="GF19" s="48"/>
      <c r="GG19" s="45"/>
      <c r="GH19" s="50"/>
      <c r="GI19" s="47"/>
      <c r="GJ19" s="48"/>
      <c r="GK19" s="45"/>
      <c r="GL19" s="50"/>
      <c r="GM19" s="47"/>
      <c r="GN19" s="48"/>
      <c r="GO19" s="40">
        <f>SUM(FY19,GA19,GC19,GE19,GG19,GI19,GK19,GM19)</f>
        <v>27</v>
      </c>
      <c r="GP19" s="41">
        <f>SUM(FZ19,GB19,GD19,GF19,GH19,GJ19,GL19,GN19)</f>
        <v>105</v>
      </c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</row>
    <row r="20" spans="1:256" ht="17.25" customHeight="1">
      <c r="A20" s="8" t="s">
        <v>71</v>
      </c>
      <c r="B20" s="59">
        <f t="shared" ref="B20:AA20" si="40">SUM(B21:B30)</f>
        <v>8</v>
      </c>
      <c r="C20" s="64">
        <f t="shared" si="40"/>
        <v>8</v>
      </c>
      <c r="D20" s="61">
        <f t="shared" si="40"/>
        <v>35</v>
      </c>
      <c r="E20" s="62">
        <f t="shared" si="40"/>
        <v>111</v>
      </c>
      <c r="F20" s="59">
        <f t="shared" si="40"/>
        <v>43</v>
      </c>
      <c r="G20" s="64">
        <f t="shared" si="40"/>
        <v>281</v>
      </c>
      <c r="H20" s="61">
        <f t="shared" si="40"/>
        <v>76</v>
      </c>
      <c r="I20" s="62">
        <f t="shared" si="40"/>
        <v>1112</v>
      </c>
      <c r="J20" s="59">
        <f t="shared" si="40"/>
        <v>46</v>
      </c>
      <c r="K20" s="64">
        <f t="shared" si="40"/>
        <v>1142</v>
      </c>
      <c r="L20" s="61">
        <f t="shared" si="40"/>
        <v>26</v>
      </c>
      <c r="M20" s="62">
        <f t="shared" si="40"/>
        <v>894</v>
      </c>
      <c r="N20" s="61">
        <f t="shared" si="40"/>
        <v>13</v>
      </c>
      <c r="O20" s="62">
        <f t="shared" si="40"/>
        <v>562</v>
      </c>
      <c r="P20" s="61">
        <f t="shared" si="40"/>
        <v>19</v>
      </c>
      <c r="Q20" s="62">
        <f t="shared" si="40"/>
        <v>1242</v>
      </c>
      <c r="R20" s="59">
        <f t="shared" si="40"/>
        <v>7</v>
      </c>
      <c r="S20" s="64">
        <f t="shared" si="40"/>
        <v>908</v>
      </c>
      <c r="T20" s="61">
        <f t="shared" si="40"/>
        <v>1</v>
      </c>
      <c r="U20" s="62">
        <f t="shared" si="40"/>
        <v>267</v>
      </c>
      <c r="V20" s="59"/>
      <c r="W20" s="64"/>
      <c r="X20" s="61"/>
      <c r="Y20" s="62"/>
      <c r="Z20" s="61">
        <f t="shared" si="40"/>
        <v>274</v>
      </c>
      <c r="AA20" s="62">
        <f t="shared" si="40"/>
        <v>6527</v>
      </c>
      <c r="AB20" s="8" t="s">
        <v>71</v>
      </c>
      <c r="AC20" s="2"/>
      <c r="AD20" s="8" t="s">
        <v>71</v>
      </c>
      <c r="AE20" s="59">
        <f t="shared" ref="AE20:AZ20" si="41">SUM(AE21:AE30)</f>
        <v>15</v>
      </c>
      <c r="AF20" s="64">
        <f t="shared" si="41"/>
        <v>15</v>
      </c>
      <c r="AG20" s="61">
        <f t="shared" si="41"/>
        <v>56</v>
      </c>
      <c r="AH20" s="62">
        <f t="shared" si="41"/>
        <v>168</v>
      </c>
      <c r="AI20" s="59">
        <f t="shared" si="41"/>
        <v>58</v>
      </c>
      <c r="AJ20" s="64">
        <f t="shared" si="41"/>
        <v>394</v>
      </c>
      <c r="AK20" s="61">
        <f t="shared" si="41"/>
        <v>85</v>
      </c>
      <c r="AL20" s="62">
        <f t="shared" si="41"/>
        <v>1141</v>
      </c>
      <c r="AM20" s="59">
        <f t="shared" si="41"/>
        <v>32</v>
      </c>
      <c r="AN20" s="64">
        <f t="shared" si="41"/>
        <v>731</v>
      </c>
      <c r="AO20" s="61">
        <f t="shared" si="41"/>
        <v>13</v>
      </c>
      <c r="AP20" s="62">
        <f t="shared" si="41"/>
        <v>430</v>
      </c>
      <c r="AQ20" s="61">
        <f t="shared" si="41"/>
        <v>5</v>
      </c>
      <c r="AR20" s="62">
        <f t="shared" si="41"/>
        <v>207</v>
      </c>
      <c r="AS20" s="61">
        <f t="shared" si="41"/>
        <v>1</v>
      </c>
      <c r="AT20" s="62">
        <f t="shared" si="41"/>
        <v>52</v>
      </c>
      <c r="AU20" s="61">
        <f t="shared" si="41"/>
        <v>7</v>
      </c>
      <c r="AV20" s="62">
        <f t="shared" si="41"/>
        <v>521</v>
      </c>
      <c r="AW20" s="61"/>
      <c r="AX20" s="62"/>
      <c r="AY20" s="61">
        <f t="shared" si="41"/>
        <v>272</v>
      </c>
      <c r="AZ20" s="62">
        <f t="shared" si="41"/>
        <v>3659</v>
      </c>
      <c r="BA20" s="8" t="s">
        <v>71</v>
      </c>
      <c r="BC20" s="8" t="s">
        <v>71</v>
      </c>
      <c r="BD20" s="59"/>
      <c r="BE20" s="64"/>
      <c r="BF20" s="61">
        <f t="shared" ref="BF20:BQ20" si="42">SUM(BF21:BF30)</f>
        <v>1</v>
      </c>
      <c r="BG20" s="62">
        <f t="shared" si="42"/>
        <v>36</v>
      </c>
      <c r="BH20" s="61">
        <f t="shared" si="42"/>
        <v>2</v>
      </c>
      <c r="BI20" s="62">
        <f t="shared" si="42"/>
        <v>100</v>
      </c>
      <c r="BJ20" s="59"/>
      <c r="BK20" s="64"/>
      <c r="BL20" s="61">
        <f t="shared" si="42"/>
        <v>1</v>
      </c>
      <c r="BM20" s="62">
        <f t="shared" si="42"/>
        <v>83</v>
      </c>
      <c r="BN20" s="61">
        <f t="shared" si="42"/>
        <v>1</v>
      </c>
      <c r="BO20" s="62">
        <f t="shared" si="42"/>
        <v>210</v>
      </c>
      <c r="BP20" s="61">
        <f t="shared" si="42"/>
        <v>5</v>
      </c>
      <c r="BQ20" s="62">
        <f t="shared" si="42"/>
        <v>429</v>
      </c>
      <c r="BS20" s="8" t="s">
        <v>71</v>
      </c>
      <c r="BT20" s="59"/>
      <c r="BU20" s="64"/>
      <c r="BV20" s="61"/>
      <c r="BW20" s="62"/>
      <c r="BX20" s="59"/>
      <c r="BY20" s="64"/>
      <c r="BZ20" s="61">
        <f t="shared" ref="BZ20:CI20" si="43">SUM(BZ21:BZ30)</f>
        <v>2</v>
      </c>
      <c r="CA20" s="62">
        <f t="shared" si="43"/>
        <v>74</v>
      </c>
      <c r="CB20" s="59">
        <f t="shared" si="43"/>
        <v>1</v>
      </c>
      <c r="CC20" s="64">
        <f t="shared" si="43"/>
        <v>41</v>
      </c>
      <c r="CD20" s="61">
        <f t="shared" si="43"/>
        <v>1</v>
      </c>
      <c r="CE20" s="62">
        <f t="shared" si="43"/>
        <v>68</v>
      </c>
      <c r="CF20" s="61">
        <f t="shared" si="43"/>
        <v>1</v>
      </c>
      <c r="CG20" s="62">
        <f t="shared" si="43"/>
        <v>142</v>
      </c>
      <c r="CH20" s="61">
        <f t="shared" si="43"/>
        <v>5</v>
      </c>
      <c r="CI20" s="62">
        <f t="shared" si="43"/>
        <v>325</v>
      </c>
      <c r="CK20" s="8" t="s">
        <v>71</v>
      </c>
      <c r="CL20" s="59">
        <f t="shared" ref="CL20:DG20" si="44">SUM(CL21:CL30)</f>
        <v>15</v>
      </c>
      <c r="CM20" s="64">
        <f t="shared" si="44"/>
        <v>108</v>
      </c>
      <c r="CN20" s="61">
        <f t="shared" si="44"/>
        <v>13</v>
      </c>
      <c r="CO20" s="62">
        <f t="shared" si="44"/>
        <v>435</v>
      </c>
      <c r="CP20" s="59">
        <f t="shared" si="44"/>
        <v>11</v>
      </c>
      <c r="CQ20" s="64">
        <f t="shared" si="44"/>
        <v>799</v>
      </c>
      <c r="CR20" s="61">
        <f t="shared" si="44"/>
        <v>10</v>
      </c>
      <c r="CS20" s="62">
        <f t="shared" si="44"/>
        <v>1832</v>
      </c>
      <c r="CT20" s="59">
        <f t="shared" si="44"/>
        <v>2</v>
      </c>
      <c r="CU20" s="62">
        <f t="shared" si="44"/>
        <v>636</v>
      </c>
      <c r="CV20" s="61">
        <f t="shared" si="44"/>
        <v>5</v>
      </c>
      <c r="CW20" s="62">
        <f t="shared" si="44"/>
        <v>3453</v>
      </c>
      <c r="CX20" s="61">
        <f t="shared" si="44"/>
        <v>5</v>
      </c>
      <c r="CY20" s="64">
        <f t="shared" si="44"/>
        <v>7364</v>
      </c>
      <c r="CZ20" s="61">
        <f t="shared" si="44"/>
        <v>2</v>
      </c>
      <c r="DA20" s="62">
        <f t="shared" si="44"/>
        <v>5327</v>
      </c>
      <c r="DB20" s="59">
        <f t="shared" si="44"/>
        <v>2</v>
      </c>
      <c r="DC20" s="64">
        <f t="shared" si="44"/>
        <v>6508</v>
      </c>
      <c r="DD20" s="61"/>
      <c r="DE20" s="62"/>
      <c r="DF20" s="61">
        <f t="shared" si="44"/>
        <v>65</v>
      </c>
      <c r="DG20" s="62">
        <f t="shared" si="44"/>
        <v>26462</v>
      </c>
      <c r="DH20" s="8" t="s">
        <v>71</v>
      </c>
      <c r="DJ20" s="8" t="s">
        <v>71</v>
      </c>
      <c r="DK20" s="61">
        <f t="shared" ref="DK20:EB20" si="45">SUM(DK21:DK30)</f>
        <v>10</v>
      </c>
      <c r="DL20" s="62">
        <f t="shared" si="45"/>
        <v>19</v>
      </c>
      <c r="DM20" s="59">
        <f t="shared" si="45"/>
        <v>7</v>
      </c>
      <c r="DN20" s="64">
        <f t="shared" si="45"/>
        <v>53</v>
      </c>
      <c r="DO20" s="61">
        <f t="shared" si="45"/>
        <v>10</v>
      </c>
      <c r="DP20" s="62">
        <f t="shared" si="45"/>
        <v>131</v>
      </c>
      <c r="DQ20" s="59">
        <f t="shared" si="45"/>
        <v>9</v>
      </c>
      <c r="DR20" s="64">
        <f t="shared" si="45"/>
        <v>317</v>
      </c>
      <c r="DS20" s="61">
        <f t="shared" si="45"/>
        <v>5</v>
      </c>
      <c r="DT20" s="62">
        <f t="shared" si="45"/>
        <v>367</v>
      </c>
      <c r="DU20" s="59">
        <f t="shared" si="45"/>
        <v>7</v>
      </c>
      <c r="DV20" s="64">
        <f t="shared" si="45"/>
        <v>1135</v>
      </c>
      <c r="DW20" s="61">
        <f t="shared" si="45"/>
        <v>1</v>
      </c>
      <c r="DX20" s="62">
        <f t="shared" si="45"/>
        <v>384</v>
      </c>
      <c r="DY20" s="61">
        <f t="shared" si="45"/>
        <v>2</v>
      </c>
      <c r="DZ20" s="62">
        <f t="shared" si="45"/>
        <v>1272</v>
      </c>
      <c r="EA20" s="61">
        <f t="shared" si="45"/>
        <v>51</v>
      </c>
      <c r="EB20" s="62">
        <f t="shared" si="45"/>
        <v>3678</v>
      </c>
      <c r="ED20" s="8" t="s">
        <v>71</v>
      </c>
      <c r="EE20" s="59">
        <f t="shared" ref="EE20:EZ20" si="46">SUM(EE21:EE30)</f>
        <v>75</v>
      </c>
      <c r="EF20" s="64">
        <f t="shared" si="46"/>
        <v>1249</v>
      </c>
      <c r="EG20" s="61">
        <f t="shared" si="46"/>
        <v>3</v>
      </c>
      <c r="EH20" s="62">
        <f t="shared" si="46"/>
        <v>400</v>
      </c>
      <c r="EI20" s="59">
        <f t="shared" si="46"/>
        <v>3</v>
      </c>
      <c r="EJ20" s="64">
        <f t="shared" si="46"/>
        <v>750</v>
      </c>
      <c r="EK20" s="61">
        <f t="shared" si="46"/>
        <v>4</v>
      </c>
      <c r="EL20" s="62">
        <f t="shared" si="46"/>
        <v>2200</v>
      </c>
      <c r="EM20" s="59">
        <f t="shared" si="46"/>
        <v>2</v>
      </c>
      <c r="EN20" s="64">
        <f t="shared" si="46"/>
        <v>2000</v>
      </c>
      <c r="EO20" s="61">
        <f t="shared" si="46"/>
        <v>2</v>
      </c>
      <c r="EP20" s="62">
        <f t="shared" si="46"/>
        <v>7100</v>
      </c>
      <c r="EQ20" s="61"/>
      <c r="ER20" s="64"/>
      <c r="ES20" s="61">
        <f t="shared" si="46"/>
        <v>2</v>
      </c>
      <c r="ET20" s="62">
        <f t="shared" si="46"/>
        <v>51000</v>
      </c>
      <c r="EU20" s="59"/>
      <c r="EV20" s="64"/>
      <c r="EW20" s="61">
        <f t="shared" si="46"/>
        <v>1</v>
      </c>
      <c r="EX20" s="62">
        <f t="shared" si="46"/>
        <v>94484</v>
      </c>
      <c r="EY20" s="61">
        <f t="shared" si="46"/>
        <v>92</v>
      </c>
      <c r="EZ20" s="62">
        <f t="shared" si="46"/>
        <v>159183</v>
      </c>
      <c r="FA20" s="8" t="s">
        <v>71</v>
      </c>
      <c r="FC20" s="8" t="s">
        <v>71</v>
      </c>
      <c r="FD20" s="59"/>
      <c r="FE20" s="64"/>
      <c r="FF20" s="61"/>
      <c r="FG20" s="62"/>
      <c r="FH20" s="59"/>
      <c r="FI20" s="64"/>
      <c r="FJ20" s="61"/>
      <c r="FK20" s="62"/>
      <c r="FL20" s="61"/>
      <c r="FM20" s="62"/>
      <c r="FN20" s="61"/>
      <c r="FO20" s="62"/>
      <c r="FP20" s="61"/>
      <c r="FQ20" s="62"/>
      <c r="FR20" s="61"/>
      <c r="FS20" s="62"/>
      <c r="FT20" s="61"/>
      <c r="FU20" s="62"/>
      <c r="FV20" s="8" t="s">
        <v>71</v>
      </c>
      <c r="FX20" s="8" t="s">
        <v>71</v>
      </c>
      <c r="FY20" s="59">
        <f t="shared" ref="FY20:GP20" si="47">SUM(FY21:FY30)</f>
        <v>25</v>
      </c>
      <c r="FZ20" s="64">
        <f t="shared" si="47"/>
        <v>25</v>
      </c>
      <c r="GA20" s="61">
        <f t="shared" si="47"/>
        <v>128</v>
      </c>
      <c r="GB20" s="62">
        <f t="shared" si="47"/>
        <v>567</v>
      </c>
      <c r="GC20" s="59">
        <f t="shared" si="47"/>
        <v>28</v>
      </c>
      <c r="GD20" s="64">
        <f t="shared" si="47"/>
        <v>395</v>
      </c>
      <c r="GE20" s="61">
        <f t="shared" si="47"/>
        <v>11</v>
      </c>
      <c r="GF20" s="62">
        <f t="shared" si="47"/>
        <v>265</v>
      </c>
      <c r="GG20" s="59">
        <f t="shared" si="47"/>
        <v>2</v>
      </c>
      <c r="GH20" s="64">
        <f t="shared" si="47"/>
        <v>66</v>
      </c>
      <c r="GI20" s="61">
        <f t="shared" si="47"/>
        <v>3</v>
      </c>
      <c r="GJ20" s="62">
        <f t="shared" si="47"/>
        <v>137</v>
      </c>
      <c r="GK20" s="59"/>
      <c r="GL20" s="64"/>
      <c r="GM20" s="61">
        <f t="shared" si="47"/>
        <v>3</v>
      </c>
      <c r="GN20" s="62">
        <f t="shared" si="47"/>
        <v>246</v>
      </c>
      <c r="GO20" s="61">
        <f t="shared" si="47"/>
        <v>200</v>
      </c>
      <c r="GP20" s="62">
        <f t="shared" si="47"/>
        <v>1701</v>
      </c>
    </row>
    <row r="21" spans="1:256" s="11" customFormat="1" ht="17.25" customHeight="1">
      <c r="A21" s="1" t="s">
        <v>190</v>
      </c>
      <c r="B21" s="32">
        <v>6</v>
      </c>
      <c r="C21" s="37">
        <v>6</v>
      </c>
      <c r="D21" s="34">
        <v>25</v>
      </c>
      <c r="E21" s="35">
        <v>79</v>
      </c>
      <c r="F21" s="32">
        <v>33</v>
      </c>
      <c r="G21" s="37">
        <v>209</v>
      </c>
      <c r="H21" s="34">
        <v>45</v>
      </c>
      <c r="I21" s="35">
        <v>641</v>
      </c>
      <c r="J21" s="32">
        <v>31</v>
      </c>
      <c r="K21" s="37">
        <v>755</v>
      </c>
      <c r="L21" s="34">
        <v>18</v>
      </c>
      <c r="M21" s="35">
        <v>623</v>
      </c>
      <c r="N21" s="34">
        <v>8</v>
      </c>
      <c r="O21" s="35">
        <v>348</v>
      </c>
      <c r="P21" s="34">
        <v>17</v>
      </c>
      <c r="Q21" s="35">
        <v>1139</v>
      </c>
      <c r="R21" s="32">
        <v>3</v>
      </c>
      <c r="S21" s="37">
        <v>352</v>
      </c>
      <c r="T21" s="34">
        <v>1</v>
      </c>
      <c r="U21" s="35">
        <v>267</v>
      </c>
      <c r="V21" s="32"/>
      <c r="W21" s="37"/>
      <c r="X21" s="34"/>
      <c r="Y21" s="35"/>
      <c r="Z21" s="40">
        <f t="shared" si="24"/>
        <v>187</v>
      </c>
      <c r="AA21" s="41">
        <f t="shared" si="25"/>
        <v>4419</v>
      </c>
      <c r="AB21" s="1" t="s">
        <v>190</v>
      </c>
      <c r="AC21" s="2"/>
      <c r="AD21" s="1" t="s">
        <v>190</v>
      </c>
      <c r="AE21" s="32">
        <v>13</v>
      </c>
      <c r="AF21" s="37">
        <v>13</v>
      </c>
      <c r="AG21" s="34">
        <v>40</v>
      </c>
      <c r="AH21" s="35">
        <v>120</v>
      </c>
      <c r="AI21" s="32">
        <v>36</v>
      </c>
      <c r="AJ21" s="37">
        <v>230</v>
      </c>
      <c r="AK21" s="34">
        <v>54</v>
      </c>
      <c r="AL21" s="35">
        <v>709</v>
      </c>
      <c r="AM21" s="32">
        <v>23</v>
      </c>
      <c r="AN21" s="37">
        <v>520</v>
      </c>
      <c r="AO21" s="34">
        <v>12</v>
      </c>
      <c r="AP21" s="35">
        <v>400</v>
      </c>
      <c r="AQ21" s="34">
        <v>5</v>
      </c>
      <c r="AR21" s="35">
        <v>207</v>
      </c>
      <c r="AS21" s="34">
        <v>1</v>
      </c>
      <c r="AT21" s="35">
        <v>52</v>
      </c>
      <c r="AU21" s="34">
        <v>3</v>
      </c>
      <c r="AV21" s="35">
        <v>201</v>
      </c>
      <c r="AW21" s="34"/>
      <c r="AX21" s="35"/>
      <c r="AY21" s="40">
        <f t="shared" si="29"/>
        <v>187</v>
      </c>
      <c r="AZ21" s="41">
        <f>SUM(AF21,AH21,AJ21,AL21,AN21,AP21,AR21,AT21,AV21,AX21)</f>
        <v>2452</v>
      </c>
      <c r="BA21" s="1" t="s">
        <v>190</v>
      </c>
      <c r="BB21" s="9"/>
      <c r="BC21" s="1" t="s">
        <v>190</v>
      </c>
      <c r="BD21" s="32"/>
      <c r="BE21" s="37"/>
      <c r="BF21" s="34"/>
      <c r="BG21" s="35"/>
      <c r="BH21" s="34"/>
      <c r="BI21" s="35"/>
      <c r="BJ21" s="32"/>
      <c r="BK21" s="37"/>
      <c r="BL21" s="34"/>
      <c r="BM21" s="35"/>
      <c r="BN21" s="34"/>
      <c r="BO21" s="35"/>
      <c r="BP21" s="40"/>
      <c r="BQ21" s="41"/>
      <c r="BR21" s="9"/>
      <c r="BS21" s="1" t="s">
        <v>190</v>
      </c>
      <c r="BT21" s="32"/>
      <c r="BU21" s="37"/>
      <c r="BV21" s="34"/>
      <c r="BW21" s="35"/>
      <c r="BX21" s="32"/>
      <c r="BY21" s="37"/>
      <c r="BZ21" s="34"/>
      <c r="CA21" s="35"/>
      <c r="CB21" s="32"/>
      <c r="CC21" s="37"/>
      <c r="CD21" s="34"/>
      <c r="CE21" s="35"/>
      <c r="CF21" s="34"/>
      <c r="CG21" s="35"/>
      <c r="CH21" s="40"/>
      <c r="CI21" s="41"/>
      <c r="CJ21" s="9"/>
      <c r="CK21" s="1" t="s">
        <v>190</v>
      </c>
      <c r="CL21" s="32">
        <v>3</v>
      </c>
      <c r="CM21" s="37">
        <v>31</v>
      </c>
      <c r="CN21" s="34">
        <v>4</v>
      </c>
      <c r="CO21" s="35">
        <v>128</v>
      </c>
      <c r="CP21" s="32">
        <v>7</v>
      </c>
      <c r="CQ21" s="37">
        <v>474</v>
      </c>
      <c r="CR21" s="34">
        <v>4</v>
      </c>
      <c r="CS21" s="35">
        <v>712</v>
      </c>
      <c r="CT21" s="32"/>
      <c r="CU21" s="35"/>
      <c r="CV21" s="34">
        <v>2</v>
      </c>
      <c r="CW21" s="35">
        <v>1427</v>
      </c>
      <c r="CX21" s="34">
        <v>3</v>
      </c>
      <c r="CY21" s="37">
        <v>3904</v>
      </c>
      <c r="CZ21" s="34">
        <v>1</v>
      </c>
      <c r="DA21" s="35">
        <v>2961</v>
      </c>
      <c r="DB21" s="32">
        <v>1</v>
      </c>
      <c r="DC21" s="37">
        <v>3231</v>
      </c>
      <c r="DD21" s="34"/>
      <c r="DE21" s="35"/>
      <c r="DF21" s="40">
        <f>SUM(CL21,CN21,CP21,CR21,CT21,CV21,CX21,CZ21,DB21,DD21)</f>
        <v>25</v>
      </c>
      <c r="DG21" s="41">
        <f>SUM(CM21,CO21,CQ21,CS21,CU21,CW21,CY21,DA21,DC21,DE21)</f>
        <v>12868</v>
      </c>
      <c r="DH21" s="1" t="s">
        <v>190</v>
      </c>
      <c r="DI21" s="9"/>
      <c r="DJ21" s="1" t="s">
        <v>190</v>
      </c>
      <c r="DK21" s="34">
        <v>1</v>
      </c>
      <c r="DL21" s="35">
        <v>1</v>
      </c>
      <c r="DM21" s="32">
        <v>3</v>
      </c>
      <c r="DN21" s="37">
        <v>19</v>
      </c>
      <c r="DO21" s="34">
        <v>5</v>
      </c>
      <c r="DP21" s="35">
        <v>67</v>
      </c>
      <c r="DQ21" s="32">
        <v>4</v>
      </c>
      <c r="DR21" s="37">
        <v>147</v>
      </c>
      <c r="DS21" s="34">
        <v>2</v>
      </c>
      <c r="DT21" s="35">
        <v>127</v>
      </c>
      <c r="DU21" s="32">
        <v>4</v>
      </c>
      <c r="DV21" s="37">
        <v>604</v>
      </c>
      <c r="DW21" s="34">
        <v>1</v>
      </c>
      <c r="DX21" s="35">
        <v>384</v>
      </c>
      <c r="DY21" s="34">
        <v>1</v>
      </c>
      <c r="DZ21" s="35">
        <v>748</v>
      </c>
      <c r="EA21" s="40">
        <f t="shared" si="28"/>
        <v>21</v>
      </c>
      <c r="EB21" s="41">
        <f t="shared" si="19"/>
        <v>2097</v>
      </c>
      <c r="EC21" s="9"/>
      <c r="ED21" s="1" t="s">
        <v>190</v>
      </c>
      <c r="EE21" s="32">
        <v>54</v>
      </c>
      <c r="EF21" s="37">
        <v>896</v>
      </c>
      <c r="EG21" s="34">
        <v>2</v>
      </c>
      <c r="EH21" s="35">
        <v>280</v>
      </c>
      <c r="EI21" s="32">
        <v>2</v>
      </c>
      <c r="EJ21" s="37">
        <v>500</v>
      </c>
      <c r="EK21" s="34">
        <v>2</v>
      </c>
      <c r="EL21" s="35">
        <v>1200</v>
      </c>
      <c r="EM21" s="32">
        <v>1</v>
      </c>
      <c r="EN21" s="37">
        <v>1000</v>
      </c>
      <c r="EO21" s="34"/>
      <c r="EP21" s="35"/>
      <c r="EQ21" s="34"/>
      <c r="ER21" s="37"/>
      <c r="ES21" s="34">
        <v>1</v>
      </c>
      <c r="ET21" s="35">
        <v>28000</v>
      </c>
      <c r="EU21" s="32"/>
      <c r="EV21" s="37"/>
      <c r="EW21" s="34"/>
      <c r="EX21" s="35"/>
      <c r="EY21" s="26">
        <f t="shared" ref="EY21:EY29" si="48">SUM(EE21,EG21,EI21,EK21,EM21,EO21,EQ21,ES21,EU21,EW21)</f>
        <v>62</v>
      </c>
      <c r="EZ21" s="27">
        <f t="shared" ref="EZ21:EZ29" si="49">SUM(EF21,EH21,EJ21,EL21,EN21,EP21,ER21,ET21,EV21,EX21)</f>
        <v>31876</v>
      </c>
      <c r="FA21" s="1" t="s">
        <v>190</v>
      </c>
      <c r="FB21" s="9"/>
      <c r="FC21" s="1" t="s">
        <v>190</v>
      </c>
      <c r="FD21" s="32"/>
      <c r="FE21" s="37"/>
      <c r="FF21" s="34"/>
      <c r="FG21" s="35"/>
      <c r="FH21" s="32"/>
      <c r="FI21" s="37"/>
      <c r="FJ21" s="34"/>
      <c r="FK21" s="35"/>
      <c r="FL21" s="34"/>
      <c r="FM21" s="35"/>
      <c r="FN21" s="34"/>
      <c r="FO21" s="35"/>
      <c r="FP21" s="34"/>
      <c r="FQ21" s="35"/>
      <c r="FR21" s="34"/>
      <c r="FS21" s="35"/>
      <c r="FT21" s="40"/>
      <c r="FU21" s="41"/>
      <c r="FV21" s="1" t="s">
        <v>190</v>
      </c>
      <c r="FW21" s="9"/>
      <c r="FX21" s="1" t="s">
        <v>190</v>
      </c>
      <c r="FY21" s="32">
        <v>18</v>
      </c>
      <c r="FZ21" s="37">
        <v>18</v>
      </c>
      <c r="GA21" s="34">
        <v>84</v>
      </c>
      <c r="GB21" s="35">
        <v>358</v>
      </c>
      <c r="GC21" s="32">
        <v>15</v>
      </c>
      <c r="GD21" s="37">
        <v>212</v>
      </c>
      <c r="GE21" s="34">
        <v>2</v>
      </c>
      <c r="GF21" s="35">
        <v>53</v>
      </c>
      <c r="GG21" s="32">
        <v>1</v>
      </c>
      <c r="GH21" s="37">
        <v>35</v>
      </c>
      <c r="GI21" s="34">
        <v>2</v>
      </c>
      <c r="GJ21" s="35">
        <v>91</v>
      </c>
      <c r="GK21" s="32"/>
      <c r="GL21" s="37"/>
      <c r="GM21" s="34">
        <v>2</v>
      </c>
      <c r="GN21" s="35">
        <v>186</v>
      </c>
      <c r="GO21" s="40">
        <f t="shared" si="35"/>
        <v>124</v>
      </c>
      <c r="GP21" s="41">
        <f t="shared" si="21"/>
        <v>953</v>
      </c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</row>
    <row r="22" spans="1:256" s="11" customFormat="1" ht="17.25" customHeight="1">
      <c r="A22" s="1" t="s">
        <v>191</v>
      </c>
      <c r="B22" s="32">
        <v>1</v>
      </c>
      <c r="C22" s="37">
        <v>1</v>
      </c>
      <c r="D22" s="34">
        <v>1</v>
      </c>
      <c r="E22" s="35">
        <v>3</v>
      </c>
      <c r="F22" s="32">
        <v>1</v>
      </c>
      <c r="G22" s="37">
        <v>5</v>
      </c>
      <c r="H22" s="34">
        <v>6</v>
      </c>
      <c r="I22" s="35">
        <v>83</v>
      </c>
      <c r="J22" s="32">
        <v>4</v>
      </c>
      <c r="K22" s="37">
        <v>101</v>
      </c>
      <c r="L22" s="34">
        <v>3</v>
      </c>
      <c r="M22" s="35">
        <v>95</v>
      </c>
      <c r="N22" s="34">
        <v>1</v>
      </c>
      <c r="O22" s="35">
        <v>46</v>
      </c>
      <c r="P22" s="34"/>
      <c r="Q22" s="35"/>
      <c r="R22" s="32">
        <v>2</v>
      </c>
      <c r="S22" s="37">
        <v>244</v>
      </c>
      <c r="T22" s="34"/>
      <c r="U22" s="35"/>
      <c r="V22" s="32"/>
      <c r="W22" s="37"/>
      <c r="X22" s="34"/>
      <c r="Y22" s="35"/>
      <c r="Z22" s="40">
        <f t="shared" si="24"/>
        <v>19</v>
      </c>
      <c r="AA22" s="41">
        <f t="shared" si="25"/>
        <v>578</v>
      </c>
      <c r="AB22" s="1" t="s">
        <v>191</v>
      </c>
      <c r="AC22" s="2"/>
      <c r="AD22" s="1" t="s">
        <v>191</v>
      </c>
      <c r="AE22" s="32"/>
      <c r="AF22" s="37"/>
      <c r="AG22" s="34">
        <v>3</v>
      </c>
      <c r="AH22" s="35">
        <v>10</v>
      </c>
      <c r="AI22" s="32">
        <v>2</v>
      </c>
      <c r="AJ22" s="37">
        <v>14</v>
      </c>
      <c r="AK22" s="34">
        <v>8</v>
      </c>
      <c r="AL22" s="35">
        <v>112</v>
      </c>
      <c r="AM22" s="32">
        <v>3</v>
      </c>
      <c r="AN22" s="37">
        <v>68</v>
      </c>
      <c r="AO22" s="34"/>
      <c r="AP22" s="35"/>
      <c r="AQ22" s="34"/>
      <c r="AR22" s="35"/>
      <c r="AS22" s="34"/>
      <c r="AT22" s="35"/>
      <c r="AU22" s="34">
        <v>2</v>
      </c>
      <c r="AV22" s="35">
        <v>145</v>
      </c>
      <c r="AW22" s="34"/>
      <c r="AX22" s="35"/>
      <c r="AY22" s="40">
        <f t="shared" si="29"/>
        <v>18</v>
      </c>
      <c r="AZ22" s="41">
        <f t="shared" si="29"/>
        <v>349</v>
      </c>
      <c r="BA22" s="1" t="s">
        <v>191</v>
      </c>
      <c r="BB22" s="9"/>
      <c r="BC22" s="1" t="s">
        <v>191</v>
      </c>
      <c r="BD22" s="32"/>
      <c r="BE22" s="37"/>
      <c r="BF22" s="34">
        <v>1</v>
      </c>
      <c r="BG22" s="35">
        <v>36</v>
      </c>
      <c r="BH22" s="34">
        <v>2</v>
      </c>
      <c r="BI22" s="35">
        <v>100</v>
      </c>
      <c r="BJ22" s="32"/>
      <c r="BK22" s="37"/>
      <c r="BL22" s="34">
        <v>1</v>
      </c>
      <c r="BM22" s="35">
        <v>83</v>
      </c>
      <c r="BN22" s="34">
        <v>1</v>
      </c>
      <c r="BO22" s="35">
        <v>210</v>
      </c>
      <c r="BP22" s="40">
        <f t="shared" si="31"/>
        <v>5</v>
      </c>
      <c r="BQ22" s="41">
        <f t="shared" si="32"/>
        <v>429</v>
      </c>
      <c r="BR22" s="9"/>
      <c r="BS22" s="1" t="s">
        <v>191</v>
      </c>
      <c r="BT22" s="32"/>
      <c r="BU22" s="37"/>
      <c r="BV22" s="34"/>
      <c r="BW22" s="35"/>
      <c r="BX22" s="32"/>
      <c r="BY22" s="37"/>
      <c r="BZ22" s="34">
        <v>2</v>
      </c>
      <c r="CA22" s="35">
        <v>74</v>
      </c>
      <c r="CB22" s="32">
        <v>1</v>
      </c>
      <c r="CC22" s="37">
        <v>41</v>
      </c>
      <c r="CD22" s="34">
        <v>1</v>
      </c>
      <c r="CE22" s="35">
        <v>68</v>
      </c>
      <c r="CF22" s="34">
        <v>1</v>
      </c>
      <c r="CG22" s="35">
        <v>142</v>
      </c>
      <c r="CH22" s="40">
        <f>SUM(BT22,BV22,BX22,BZ22,CB22,CD22,CF22)</f>
        <v>5</v>
      </c>
      <c r="CI22" s="41">
        <f>SUM(BU22,BW22,BY22,CA22,CC22,CE22,CG22)</f>
        <v>325</v>
      </c>
      <c r="CJ22" s="9"/>
      <c r="CK22" s="1" t="s">
        <v>191</v>
      </c>
      <c r="CL22" s="32">
        <v>4</v>
      </c>
      <c r="CM22" s="37">
        <v>21</v>
      </c>
      <c r="CN22" s="34">
        <v>1</v>
      </c>
      <c r="CO22" s="35">
        <v>41</v>
      </c>
      <c r="CP22" s="32">
        <v>1</v>
      </c>
      <c r="CQ22" s="37">
        <v>94</v>
      </c>
      <c r="CR22" s="34">
        <v>3</v>
      </c>
      <c r="CS22" s="35">
        <v>642</v>
      </c>
      <c r="CT22" s="32">
        <v>2</v>
      </c>
      <c r="CU22" s="35">
        <v>636</v>
      </c>
      <c r="CV22" s="34"/>
      <c r="CW22" s="35"/>
      <c r="CX22" s="34">
        <v>2</v>
      </c>
      <c r="CY22" s="37">
        <v>3460</v>
      </c>
      <c r="CZ22" s="34">
        <v>1</v>
      </c>
      <c r="DA22" s="35">
        <v>2366</v>
      </c>
      <c r="DB22" s="32">
        <v>1</v>
      </c>
      <c r="DC22" s="37">
        <v>3277</v>
      </c>
      <c r="DD22" s="34"/>
      <c r="DE22" s="35"/>
      <c r="DF22" s="40">
        <f>SUM(CL22,CN22,CP22,CR22,CT22,CV22,CX22,CZ22,DB22,DD22)</f>
        <v>15</v>
      </c>
      <c r="DG22" s="41">
        <f>SUM(CM22,CO22,CQ22,CS22,CU22,CW22,CY22,DA22,DC22,DE22)</f>
        <v>10537</v>
      </c>
      <c r="DH22" s="1" t="s">
        <v>191</v>
      </c>
      <c r="DI22" s="9"/>
      <c r="DJ22" s="1" t="s">
        <v>191</v>
      </c>
      <c r="DK22" s="34">
        <v>3</v>
      </c>
      <c r="DL22" s="35">
        <v>5</v>
      </c>
      <c r="DM22" s="32"/>
      <c r="DN22" s="37"/>
      <c r="DO22" s="34">
        <v>1</v>
      </c>
      <c r="DP22" s="35">
        <v>14</v>
      </c>
      <c r="DQ22" s="32">
        <v>2</v>
      </c>
      <c r="DR22" s="37">
        <v>80</v>
      </c>
      <c r="DS22" s="34">
        <v>1</v>
      </c>
      <c r="DT22" s="35">
        <v>80</v>
      </c>
      <c r="DU22" s="32">
        <v>2</v>
      </c>
      <c r="DV22" s="37">
        <v>411</v>
      </c>
      <c r="DW22" s="34"/>
      <c r="DX22" s="35"/>
      <c r="DY22" s="34">
        <v>1</v>
      </c>
      <c r="DZ22" s="35">
        <v>524</v>
      </c>
      <c r="EA22" s="40">
        <f t="shared" si="28"/>
        <v>10</v>
      </c>
      <c r="EB22" s="41">
        <f t="shared" si="19"/>
        <v>1114</v>
      </c>
      <c r="EC22" s="9"/>
      <c r="ED22" s="1" t="s">
        <v>191</v>
      </c>
      <c r="EE22" s="32">
        <v>1</v>
      </c>
      <c r="EF22" s="37">
        <v>7</v>
      </c>
      <c r="EG22" s="34"/>
      <c r="EH22" s="35"/>
      <c r="EI22" s="32">
        <v>1</v>
      </c>
      <c r="EJ22" s="37">
        <v>250</v>
      </c>
      <c r="EK22" s="34">
        <v>1</v>
      </c>
      <c r="EL22" s="35">
        <v>500</v>
      </c>
      <c r="EM22" s="32"/>
      <c r="EN22" s="37"/>
      <c r="EO22" s="34"/>
      <c r="EP22" s="35"/>
      <c r="EQ22" s="34"/>
      <c r="ER22" s="37"/>
      <c r="ES22" s="34"/>
      <c r="ET22" s="35"/>
      <c r="EU22" s="32"/>
      <c r="EV22" s="37"/>
      <c r="EW22" s="34">
        <v>1</v>
      </c>
      <c r="EX22" s="35">
        <v>94484</v>
      </c>
      <c r="EY22" s="40">
        <f t="shared" si="48"/>
        <v>4</v>
      </c>
      <c r="EZ22" s="41">
        <f t="shared" si="49"/>
        <v>95241</v>
      </c>
      <c r="FA22" s="1" t="s">
        <v>191</v>
      </c>
      <c r="FB22" s="9"/>
      <c r="FC22" s="1" t="s">
        <v>191</v>
      </c>
      <c r="FD22" s="32"/>
      <c r="FE22" s="37"/>
      <c r="FF22" s="34"/>
      <c r="FG22" s="35"/>
      <c r="FH22" s="32"/>
      <c r="FI22" s="37"/>
      <c r="FJ22" s="34"/>
      <c r="FK22" s="35"/>
      <c r="FL22" s="34"/>
      <c r="FM22" s="35"/>
      <c r="FN22" s="34"/>
      <c r="FO22" s="35"/>
      <c r="FP22" s="34"/>
      <c r="FQ22" s="35"/>
      <c r="FR22" s="34"/>
      <c r="FS22" s="35"/>
      <c r="FT22" s="40"/>
      <c r="FU22" s="41"/>
      <c r="FV22" s="1" t="s">
        <v>191</v>
      </c>
      <c r="FW22" s="9"/>
      <c r="FX22" s="1" t="s">
        <v>191</v>
      </c>
      <c r="FY22" s="32">
        <v>1</v>
      </c>
      <c r="FZ22" s="37">
        <v>1</v>
      </c>
      <c r="GA22" s="34">
        <v>6</v>
      </c>
      <c r="GB22" s="35">
        <v>36</v>
      </c>
      <c r="GC22" s="32">
        <v>2</v>
      </c>
      <c r="GD22" s="37">
        <v>26</v>
      </c>
      <c r="GE22" s="34">
        <v>1</v>
      </c>
      <c r="GF22" s="35">
        <v>21</v>
      </c>
      <c r="GG22" s="32"/>
      <c r="GH22" s="37"/>
      <c r="GI22" s="34"/>
      <c r="GJ22" s="35"/>
      <c r="GK22" s="32"/>
      <c r="GL22" s="37"/>
      <c r="GM22" s="34"/>
      <c r="GN22" s="35"/>
      <c r="GO22" s="40">
        <f t="shared" si="35"/>
        <v>10</v>
      </c>
      <c r="GP22" s="41">
        <f t="shared" si="21"/>
        <v>84</v>
      </c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spans="1:256" s="11" customFormat="1" ht="17.25" customHeight="1">
      <c r="A23" s="1" t="s">
        <v>192</v>
      </c>
      <c r="B23" s="32"/>
      <c r="C23" s="37"/>
      <c r="D23" s="34">
        <v>5</v>
      </c>
      <c r="E23" s="35">
        <v>16</v>
      </c>
      <c r="F23" s="32">
        <v>6</v>
      </c>
      <c r="G23" s="37">
        <v>46</v>
      </c>
      <c r="H23" s="34">
        <v>13</v>
      </c>
      <c r="I23" s="35">
        <v>208</v>
      </c>
      <c r="J23" s="32">
        <v>6</v>
      </c>
      <c r="K23" s="37">
        <v>159</v>
      </c>
      <c r="L23" s="34">
        <v>2</v>
      </c>
      <c r="M23" s="35">
        <v>61</v>
      </c>
      <c r="N23" s="34">
        <v>3</v>
      </c>
      <c r="O23" s="35">
        <v>126</v>
      </c>
      <c r="P23" s="34">
        <v>2</v>
      </c>
      <c r="Q23" s="35">
        <v>103</v>
      </c>
      <c r="R23" s="32">
        <v>2</v>
      </c>
      <c r="S23" s="37">
        <v>312</v>
      </c>
      <c r="T23" s="34"/>
      <c r="U23" s="35"/>
      <c r="V23" s="32"/>
      <c r="W23" s="37"/>
      <c r="X23" s="34"/>
      <c r="Y23" s="35"/>
      <c r="Z23" s="40">
        <f t="shared" si="24"/>
        <v>39</v>
      </c>
      <c r="AA23" s="41">
        <f t="shared" si="25"/>
        <v>1031</v>
      </c>
      <c r="AB23" s="1" t="s">
        <v>192</v>
      </c>
      <c r="AC23" s="2"/>
      <c r="AD23" s="1" t="s">
        <v>192</v>
      </c>
      <c r="AE23" s="32">
        <v>1</v>
      </c>
      <c r="AF23" s="37">
        <v>1</v>
      </c>
      <c r="AG23" s="34">
        <v>6</v>
      </c>
      <c r="AH23" s="35">
        <v>18</v>
      </c>
      <c r="AI23" s="32">
        <v>9</v>
      </c>
      <c r="AJ23" s="37">
        <v>69</v>
      </c>
      <c r="AK23" s="34">
        <v>16</v>
      </c>
      <c r="AL23" s="35">
        <v>221</v>
      </c>
      <c r="AM23" s="32">
        <v>3</v>
      </c>
      <c r="AN23" s="37">
        <v>75</v>
      </c>
      <c r="AO23" s="34">
        <v>1</v>
      </c>
      <c r="AP23" s="35">
        <v>30</v>
      </c>
      <c r="AQ23" s="34"/>
      <c r="AR23" s="35"/>
      <c r="AS23" s="34"/>
      <c r="AT23" s="35"/>
      <c r="AU23" s="34">
        <v>2</v>
      </c>
      <c r="AV23" s="35">
        <v>175</v>
      </c>
      <c r="AW23" s="34"/>
      <c r="AX23" s="35"/>
      <c r="AY23" s="40">
        <f t="shared" si="29"/>
        <v>38</v>
      </c>
      <c r="AZ23" s="41">
        <f t="shared" si="29"/>
        <v>589</v>
      </c>
      <c r="BA23" s="1" t="s">
        <v>192</v>
      </c>
      <c r="BB23" s="9"/>
      <c r="BC23" s="1" t="s">
        <v>192</v>
      </c>
      <c r="BD23" s="32"/>
      <c r="BE23" s="37"/>
      <c r="BF23" s="34"/>
      <c r="BG23" s="35"/>
      <c r="BH23" s="34"/>
      <c r="BI23" s="35"/>
      <c r="BJ23" s="32"/>
      <c r="BK23" s="37"/>
      <c r="BL23" s="34"/>
      <c r="BM23" s="35"/>
      <c r="BN23" s="34"/>
      <c r="BO23" s="35"/>
      <c r="BP23" s="40"/>
      <c r="BQ23" s="41"/>
      <c r="BR23" s="9"/>
      <c r="BS23" s="1" t="s">
        <v>192</v>
      </c>
      <c r="BT23" s="32"/>
      <c r="BU23" s="37"/>
      <c r="BV23" s="34"/>
      <c r="BW23" s="35"/>
      <c r="BX23" s="32"/>
      <c r="BY23" s="37"/>
      <c r="BZ23" s="34"/>
      <c r="CA23" s="35"/>
      <c r="CB23" s="32"/>
      <c r="CC23" s="37"/>
      <c r="CD23" s="34"/>
      <c r="CE23" s="35"/>
      <c r="CF23" s="34"/>
      <c r="CG23" s="35"/>
      <c r="CH23" s="40"/>
      <c r="CI23" s="41"/>
      <c r="CJ23" s="9"/>
      <c r="CK23" s="1" t="s">
        <v>192</v>
      </c>
      <c r="CL23" s="32">
        <v>3</v>
      </c>
      <c r="CM23" s="37">
        <v>37</v>
      </c>
      <c r="CN23" s="34">
        <v>4</v>
      </c>
      <c r="CO23" s="35">
        <v>118</v>
      </c>
      <c r="CP23" s="32">
        <v>3</v>
      </c>
      <c r="CQ23" s="37">
        <v>231</v>
      </c>
      <c r="CR23" s="34">
        <v>3</v>
      </c>
      <c r="CS23" s="35">
        <v>478</v>
      </c>
      <c r="CT23" s="32"/>
      <c r="CU23" s="35"/>
      <c r="CV23" s="34">
        <v>2</v>
      </c>
      <c r="CW23" s="35">
        <v>1342</v>
      </c>
      <c r="CX23" s="34"/>
      <c r="CY23" s="37"/>
      <c r="CZ23" s="34"/>
      <c r="DA23" s="35"/>
      <c r="DB23" s="32"/>
      <c r="DC23" s="37"/>
      <c r="DD23" s="34"/>
      <c r="DE23" s="35"/>
      <c r="DF23" s="40">
        <f t="shared" ref="DF23:DF39" si="50">SUM(CL23,CN23,CP23,CR23,CT23,CV23,CX23,CZ23,DB23,DD23)</f>
        <v>15</v>
      </c>
      <c r="DG23" s="41">
        <f t="shared" ref="DG23:DG29" si="51">SUM(CM23,CO23,CQ23,CS23,CU23,CW23,CY23,DA23,DC23,DE23)</f>
        <v>2206</v>
      </c>
      <c r="DH23" s="1" t="s">
        <v>192</v>
      </c>
      <c r="DI23" s="9"/>
      <c r="DJ23" s="1" t="s">
        <v>192</v>
      </c>
      <c r="DK23" s="34">
        <v>4</v>
      </c>
      <c r="DL23" s="35">
        <v>9</v>
      </c>
      <c r="DM23" s="32">
        <v>2</v>
      </c>
      <c r="DN23" s="37">
        <v>18</v>
      </c>
      <c r="DO23" s="34">
        <v>3</v>
      </c>
      <c r="DP23" s="35">
        <v>34</v>
      </c>
      <c r="DQ23" s="32">
        <v>3</v>
      </c>
      <c r="DR23" s="37">
        <v>90</v>
      </c>
      <c r="DS23" s="34">
        <v>1</v>
      </c>
      <c r="DT23" s="35">
        <v>73</v>
      </c>
      <c r="DU23" s="32">
        <v>1</v>
      </c>
      <c r="DV23" s="37">
        <v>120</v>
      </c>
      <c r="DW23" s="34"/>
      <c r="DX23" s="35"/>
      <c r="DY23" s="34"/>
      <c r="DZ23" s="35"/>
      <c r="EA23" s="40">
        <f t="shared" si="28"/>
        <v>14</v>
      </c>
      <c r="EB23" s="41">
        <f t="shared" si="19"/>
        <v>344</v>
      </c>
      <c r="EC23" s="9"/>
      <c r="ED23" s="1" t="s">
        <v>192</v>
      </c>
      <c r="EE23" s="32">
        <v>12</v>
      </c>
      <c r="EF23" s="37">
        <v>167</v>
      </c>
      <c r="EG23" s="34"/>
      <c r="EH23" s="35"/>
      <c r="EI23" s="32"/>
      <c r="EJ23" s="37"/>
      <c r="EK23" s="34"/>
      <c r="EL23" s="35"/>
      <c r="EM23" s="32"/>
      <c r="EN23" s="37"/>
      <c r="EO23" s="34">
        <v>1</v>
      </c>
      <c r="EP23" s="35">
        <v>4500</v>
      </c>
      <c r="EQ23" s="34"/>
      <c r="ER23" s="37"/>
      <c r="ES23" s="34">
        <v>1</v>
      </c>
      <c r="ET23" s="35">
        <v>23000</v>
      </c>
      <c r="EU23" s="32"/>
      <c r="EV23" s="37"/>
      <c r="EW23" s="34"/>
      <c r="EX23" s="35"/>
      <c r="EY23" s="40">
        <f t="shared" si="48"/>
        <v>14</v>
      </c>
      <c r="EZ23" s="41">
        <f t="shared" si="49"/>
        <v>27667</v>
      </c>
      <c r="FA23" s="1" t="s">
        <v>192</v>
      </c>
      <c r="FB23" s="9"/>
      <c r="FC23" s="1" t="s">
        <v>192</v>
      </c>
      <c r="FD23" s="32"/>
      <c r="FE23" s="37"/>
      <c r="FF23" s="34"/>
      <c r="FG23" s="35"/>
      <c r="FH23" s="32"/>
      <c r="FI23" s="37"/>
      <c r="FJ23" s="34"/>
      <c r="FK23" s="35"/>
      <c r="FL23" s="34"/>
      <c r="FM23" s="35"/>
      <c r="FN23" s="34"/>
      <c r="FO23" s="35"/>
      <c r="FP23" s="34"/>
      <c r="FQ23" s="35"/>
      <c r="FR23" s="34"/>
      <c r="FS23" s="35"/>
      <c r="FT23" s="40"/>
      <c r="FU23" s="41"/>
      <c r="FV23" s="1" t="s">
        <v>192</v>
      </c>
      <c r="FW23" s="9"/>
      <c r="FX23" s="1" t="s">
        <v>192</v>
      </c>
      <c r="FY23" s="32">
        <v>4</v>
      </c>
      <c r="FZ23" s="37">
        <v>4</v>
      </c>
      <c r="GA23" s="34">
        <v>25</v>
      </c>
      <c r="GB23" s="35">
        <v>123</v>
      </c>
      <c r="GC23" s="32">
        <v>2</v>
      </c>
      <c r="GD23" s="37">
        <v>32</v>
      </c>
      <c r="GE23" s="34">
        <v>3</v>
      </c>
      <c r="GF23" s="35">
        <v>71</v>
      </c>
      <c r="GG23" s="32"/>
      <c r="GH23" s="37"/>
      <c r="GI23" s="34">
        <v>1</v>
      </c>
      <c r="GJ23" s="35">
        <v>46</v>
      </c>
      <c r="GK23" s="32"/>
      <c r="GL23" s="37"/>
      <c r="GM23" s="34"/>
      <c r="GN23" s="35"/>
      <c r="GO23" s="40">
        <f t="shared" si="35"/>
        <v>35</v>
      </c>
      <c r="GP23" s="41">
        <f t="shared" si="21"/>
        <v>276</v>
      </c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1:256" s="11" customFormat="1" ht="17.25" customHeight="1">
      <c r="A24" s="1" t="s">
        <v>74</v>
      </c>
      <c r="B24" s="32"/>
      <c r="C24" s="37"/>
      <c r="D24" s="34"/>
      <c r="E24" s="35"/>
      <c r="F24" s="32">
        <v>1</v>
      </c>
      <c r="G24" s="37">
        <v>7</v>
      </c>
      <c r="H24" s="34">
        <v>3</v>
      </c>
      <c r="I24" s="35">
        <v>41</v>
      </c>
      <c r="J24" s="32"/>
      <c r="K24" s="37"/>
      <c r="L24" s="34"/>
      <c r="M24" s="35"/>
      <c r="N24" s="34"/>
      <c r="O24" s="35"/>
      <c r="P24" s="34"/>
      <c r="Q24" s="35"/>
      <c r="R24" s="32"/>
      <c r="S24" s="37"/>
      <c r="T24" s="34"/>
      <c r="U24" s="35"/>
      <c r="V24" s="32"/>
      <c r="W24" s="37"/>
      <c r="X24" s="34"/>
      <c r="Y24" s="35"/>
      <c r="Z24" s="40">
        <f t="shared" si="24"/>
        <v>4</v>
      </c>
      <c r="AA24" s="41">
        <f t="shared" si="25"/>
        <v>48</v>
      </c>
      <c r="AB24" s="1" t="s">
        <v>74</v>
      </c>
      <c r="AC24" s="2"/>
      <c r="AD24" s="1" t="s">
        <v>74</v>
      </c>
      <c r="AE24" s="32"/>
      <c r="AF24" s="37"/>
      <c r="AG24" s="34">
        <v>1</v>
      </c>
      <c r="AH24" s="35">
        <v>3</v>
      </c>
      <c r="AI24" s="32">
        <v>3</v>
      </c>
      <c r="AJ24" s="37">
        <v>23</v>
      </c>
      <c r="AK24" s="34"/>
      <c r="AL24" s="35"/>
      <c r="AM24" s="32"/>
      <c r="AN24" s="37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40">
        <f t="shared" si="29"/>
        <v>4</v>
      </c>
      <c r="AZ24" s="41">
        <f t="shared" si="29"/>
        <v>26</v>
      </c>
      <c r="BA24" s="1" t="s">
        <v>74</v>
      </c>
      <c r="BB24" s="9"/>
      <c r="BC24" s="1" t="s">
        <v>74</v>
      </c>
      <c r="BD24" s="32"/>
      <c r="BE24" s="37"/>
      <c r="BF24" s="34"/>
      <c r="BG24" s="35"/>
      <c r="BH24" s="34"/>
      <c r="BI24" s="35"/>
      <c r="BJ24" s="32"/>
      <c r="BK24" s="37"/>
      <c r="BL24" s="34"/>
      <c r="BM24" s="35"/>
      <c r="BN24" s="34"/>
      <c r="BO24" s="35"/>
      <c r="BP24" s="40"/>
      <c r="BQ24" s="41"/>
      <c r="BR24" s="9"/>
      <c r="BS24" s="1" t="s">
        <v>74</v>
      </c>
      <c r="BT24" s="32"/>
      <c r="BU24" s="37"/>
      <c r="BV24" s="34"/>
      <c r="BW24" s="35"/>
      <c r="BX24" s="32"/>
      <c r="BY24" s="37"/>
      <c r="BZ24" s="34"/>
      <c r="CA24" s="35"/>
      <c r="CB24" s="32"/>
      <c r="CC24" s="37"/>
      <c r="CD24" s="34"/>
      <c r="CE24" s="35"/>
      <c r="CF24" s="34"/>
      <c r="CG24" s="35"/>
      <c r="CH24" s="40"/>
      <c r="CI24" s="41"/>
      <c r="CJ24" s="9"/>
      <c r="CK24" s="1" t="s">
        <v>74</v>
      </c>
      <c r="CL24" s="32">
        <v>1</v>
      </c>
      <c r="CM24" s="37">
        <v>3</v>
      </c>
      <c r="CN24" s="34">
        <v>1</v>
      </c>
      <c r="CO24" s="35">
        <v>24</v>
      </c>
      <c r="CP24" s="32"/>
      <c r="CQ24" s="37"/>
      <c r="CR24" s="34"/>
      <c r="CS24" s="35"/>
      <c r="CT24" s="32"/>
      <c r="CU24" s="35"/>
      <c r="CV24" s="34"/>
      <c r="CW24" s="35"/>
      <c r="CX24" s="34"/>
      <c r="CY24" s="37"/>
      <c r="CZ24" s="34"/>
      <c r="DA24" s="35"/>
      <c r="DB24" s="32"/>
      <c r="DC24" s="37"/>
      <c r="DD24" s="34"/>
      <c r="DE24" s="35"/>
      <c r="DF24" s="40">
        <f t="shared" si="50"/>
        <v>2</v>
      </c>
      <c r="DG24" s="41">
        <f t="shared" si="51"/>
        <v>27</v>
      </c>
      <c r="DH24" s="1" t="s">
        <v>74</v>
      </c>
      <c r="DI24" s="9"/>
      <c r="DJ24" s="1" t="s">
        <v>74</v>
      </c>
      <c r="DK24" s="34">
        <v>1</v>
      </c>
      <c r="DL24" s="35">
        <v>3</v>
      </c>
      <c r="DM24" s="32">
        <v>1</v>
      </c>
      <c r="DN24" s="37">
        <v>7</v>
      </c>
      <c r="DO24" s="34"/>
      <c r="DP24" s="35"/>
      <c r="DQ24" s="32"/>
      <c r="DR24" s="37"/>
      <c r="DS24" s="34"/>
      <c r="DT24" s="35"/>
      <c r="DU24" s="32"/>
      <c r="DV24" s="37"/>
      <c r="DW24" s="34"/>
      <c r="DX24" s="35"/>
      <c r="DY24" s="34"/>
      <c r="DZ24" s="35"/>
      <c r="EA24" s="40">
        <f t="shared" si="28"/>
        <v>2</v>
      </c>
      <c r="EB24" s="41">
        <f t="shared" si="19"/>
        <v>10</v>
      </c>
      <c r="EC24" s="9"/>
      <c r="ED24" s="1" t="s">
        <v>74</v>
      </c>
      <c r="EE24" s="32"/>
      <c r="EF24" s="37"/>
      <c r="EG24" s="34"/>
      <c r="EH24" s="35"/>
      <c r="EI24" s="32"/>
      <c r="EJ24" s="37"/>
      <c r="EK24" s="34"/>
      <c r="EL24" s="35"/>
      <c r="EM24" s="32"/>
      <c r="EN24" s="37"/>
      <c r="EO24" s="34"/>
      <c r="EP24" s="35"/>
      <c r="EQ24" s="34"/>
      <c r="ER24" s="37"/>
      <c r="ES24" s="34"/>
      <c r="ET24" s="35"/>
      <c r="EU24" s="32"/>
      <c r="EV24" s="37"/>
      <c r="EW24" s="34"/>
      <c r="EX24" s="35"/>
      <c r="EY24" s="40"/>
      <c r="EZ24" s="41"/>
      <c r="FA24" s="1" t="s">
        <v>74</v>
      </c>
      <c r="FB24" s="9"/>
      <c r="FC24" s="1" t="s">
        <v>74</v>
      </c>
      <c r="FD24" s="32"/>
      <c r="FE24" s="37"/>
      <c r="FF24" s="34"/>
      <c r="FG24" s="35"/>
      <c r="FH24" s="32"/>
      <c r="FI24" s="37"/>
      <c r="FJ24" s="34"/>
      <c r="FK24" s="35"/>
      <c r="FL24" s="34"/>
      <c r="FM24" s="35"/>
      <c r="FN24" s="34"/>
      <c r="FO24" s="35"/>
      <c r="FP24" s="34"/>
      <c r="FQ24" s="35"/>
      <c r="FR24" s="34"/>
      <c r="FS24" s="35"/>
      <c r="FT24" s="40"/>
      <c r="FU24" s="41"/>
      <c r="FV24" s="1" t="s">
        <v>74</v>
      </c>
      <c r="FW24" s="9"/>
      <c r="FX24" s="1" t="s">
        <v>74</v>
      </c>
      <c r="FY24" s="32"/>
      <c r="FZ24" s="37"/>
      <c r="GA24" s="34">
        <v>1</v>
      </c>
      <c r="GB24" s="35">
        <v>5</v>
      </c>
      <c r="GC24" s="32"/>
      <c r="GD24" s="37"/>
      <c r="GE24" s="34">
        <v>1</v>
      </c>
      <c r="GF24" s="35">
        <v>21</v>
      </c>
      <c r="GG24" s="32"/>
      <c r="GH24" s="37"/>
      <c r="GI24" s="34"/>
      <c r="GJ24" s="35"/>
      <c r="GK24" s="32"/>
      <c r="GL24" s="37"/>
      <c r="GM24" s="34">
        <v>1</v>
      </c>
      <c r="GN24" s="35">
        <v>60</v>
      </c>
      <c r="GO24" s="40">
        <f t="shared" si="35"/>
        <v>3</v>
      </c>
      <c r="GP24" s="41">
        <f t="shared" si="21"/>
        <v>86</v>
      </c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s="11" customFormat="1" ht="17.25" customHeight="1">
      <c r="A25" s="1" t="s">
        <v>193</v>
      </c>
      <c r="B25" s="32"/>
      <c r="C25" s="37"/>
      <c r="D25" s="34"/>
      <c r="E25" s="35"/>
      <c r="F25" s="32"/>
      <c r="G25" s="37"/>
      <c r="H25" s="34"/>
      <c r="I25" s="35"/>
      <c r="J25" s="32"/>
      <c r="K25" s="37"/>
      <c r="L25" s="34"/>
      <c r="M25" s="35"/>
      <c r="N25" s="34"/>
      <c r="O25" s="35"/>
      <c r="P25" s="34"/>
      <c r="Q25" s="35"/>
      <c r="R25" s="32"/>
      <c r="S25" s="37"/>
      <c r="T25" s="34"/>
      <c r="U25" s="35"/>
      <c r="V25" s="32"/>
      <c r="W25" s="37"/>
      <c r="X25" s="34"/>
      <c r="Y25" s="35"/>
      <c r="Z25" s="40">
        <f t="shared" si="24"/>
        <v>0</v>
      </c>
      <c r="AA25" s="41">
        <f t="shared" si="25"/>
        <v>0</v>
      </c>
      <c r="AB25" s="1" t="s">
        <v>193</v>
      </c>
      <c r="AC25" s="2"/>
      <c r="AD25" s="1" t="s">
        <v>193</v>
      </c>
      <c r="AE25" s="32"/>
      <c r="AF25" s="37"/>
      <c r="AG25" s="34"/>
      <c r="AH25" s="35"/>
      <c r="AI25" s="32"/>
      <c r="AJ25" s="37"/>
      <c r="AK25" s="34"/>
      <c r="AL25" s="35"/>
      <c r="AM25" s="32"/>
      <c r="AN25" s="37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40"/>
      <c r="AZ25" s="41"/>
      <c r="BA25" s="1" t="s">
        <v>193</v>
      </c>
      <c r="BB25" s="9"/>
      <c r="BC25" s="1" t="s">
        <v>193</v>
      </c>
      <c r="BD25" s="32"/>
      <c r="BE25" s="37"/>
      <c r="BF25" s="34"/>
      <c r="BG25" s="35"/>
      <c r="BH25" s="34"/>
      <c r="BI25" s="35"/>
      <c r="BJ25" s="32"/>
      <c r="BK25" s="37"/>
      <c r="BL25" s="34"/>
      <c r="BM25" s="35"/>
      <c r="BN25" s="34"/>
      <c r="BO25" s="35"/>
      <c r="BP25" s="40"/>
      <c r="BQ25" s="41"/>
      <c r="BR25" s="9"/>
      <c r="BS25" s="1" t="s">
        <v>193</v>
      </c>
      <c r="BT25" s="32"/>
      <c r="BU25" s="37"/>
      <c r="BV25" s="34"/>
      <c r="BW25" s="35"/>
      <c r="BX25" s="32"/>
      <c r="BY25" s="37"/>
      <c r="BZ25" s="34"/>
      <c r="CA25" s="35"/>
      <c r="CB25" s="32"/>
      <c r="CC25" s="37"/>
      <c r="CD25" s="34"/>
      <c r="CE25" s="35"/>
      <c r="CF25" s="34"/>
      <c r="CG25" s="35"/>
      <c r="CH25" s="40"/>
      <c r="CI25" s="41"/>
      <c r="CJ25" s="9"/>
      <c r="CK25" s="1" t="s">
        <v>193</v>
      </c>
      <c r="CL25" s="32"/>
      <c r="CM25" s="37"/>
      <c r="CN25" s="34"/>
      <c r="CO25" s="35"/>
      <c r="CP25" s="32"/>
      <c r="CQ25" s="37"/>
      <c r="CR25" s="34"/>
      <c r="CS25" s="35"/>
      <c r="CT25" s="32"/>
      <c r="CU25" s="35"/>
      <c r="CV25" s="34"/>
      <c r="CW25" s="35"/>
      <c r="CX25" s="34"/>
      <c r="CY25" s="37"/>
      <c r="CZ25" s="34"/>
      <c r="DA25" s="35"/>
      <c r="DB25" s="32"/>
      <c r="DC25" s="37"/>
      <c r="DD25" s="34"/>
      <c r="DE25" s="35"/>
      <c r="DF25" s="40"/>
      <c r="DG25" s="41"/>
      <c r="DH25" s="1" t="s">
        <v>193</v>
      </c>
      <c r="DI25" s="9"/>
      <c r="DJ25" s="1" t="s">
        <v>193</v>
      </c>
      <c r="DK25" s="34"/>
      <c r="DL25" s="35"/>
      <c r="DM25" s="32"/>
      <c r="DN25" s="37"/>
      <c r="DO25" s="34"/>
      <c r="DP25" s="35"/>
      <c r="DQ25" s="32"/>
      <c r="DR25" s="37"/>
      <c r="DS25" s="34"/>
      <c r="DT25" s="35"/>
      <c r="DU25" s="32"/>
      <c r="DV25" s="37"/>
      <c r="DW25" s="34"/>
      <c r="DX25" s="35"/>
      <c r="DY25" s="34"/>
      <c r="DZ25" s="35"/>
      <c r="EA25" s="40"/>
      <c r="EB25" s="41"/>
      <c r="EC25" s="9"/>
      <c r="ED25" s="1" t="s">
        <v>193</v>
      </c>
      <c r="EE25" s="32"/>
      <c r="EF25" s="37"/>
      <c r="EG25" s="34"/>
      <c r="EH25" s="35"/>
      <c r="EI25" s="32"/>
      <c r="EJ25" s="37"/>
      <c r="EK25" s="34"/>
      <c r="EL25" s="35"/>
      <c r="EM25" s="32"/>
      <c r="EN25" s="37"/>
      <c r="EO25" s="34"/>
      <c r="EP25" s="35"/>
      <c r="EQ25" s="34"/>
      <c r="ER25" s="37"/>
      <c r="ES25" s="34"/>
      <c r="ET25" s="35"/>
      <c r="EU25" s="32"/>
      <c r="EV25" s="37"/>
      <c r="EW25" s="34"/>
      <c r="EX25" s="35"/>
      <c r="EY25" s="40"/>
      <c r="EZ25" s="41"/>
      <c r="FA25" s="1" t="s">
        <v>193</v>
      </c>
      <c r="FB25" s="9"/>
      <c r="FC25" s="1" t="s">
        <v>193</v>
      </c>
      <c r="FD25" s="32"/>
      <c r="FE25" s="37"/>
      <c r="FF25" s="34"/>
      <c r="FG25" s="35"/>
      <c r="FH25" s="32"/>
      <c r="FI25" s="37"/>
      <c r="FJ25" s="34"/>
      <c r="FK25" s="35"/>
      <c r="FL25" s="34"/>
      <c r="FM25" s="35"/>
      <c r="FN25" s="34"/>
      <c r="FO25" s="35"/>
      <c r="FP25" s="34"/>
      <c r="FQ25" s="35"/>
      <c r="FR25" s="34"/>
      <c r="FS25" s="35"/>
      <c r="FT25" s="40"/>
      <c r="FU25" s="41"/>
      <c r="FV25" s="1" t="s">
        <v>193</v>
      </c>
      <c r="FW25" s="9"/>
      <c r="FX25" s="1" t="s">
        <v>193</v>
      </c>
      <c r="FY25" s="32"/>
      <c r="FZ25" s="37"/>
      <c r="GA25" s="34">
        <v>4</v>
      </c>
      <c r="GB25" s="35">
        <v>13</v>
      </c>
      <c r="GC25" s="32"/>
      <c r="GD25" s="37"/>
      <c r="GE25" s="34"/>
      <c r="GF25" s="35"/>
      <c r="GG25" s="32"/>
      <c r="GH25" s="37"/>
      <c r="GI25" s="34"/>
      <c r="GJ25" s="35"/>
      <c r="GK25" s="32"/>
      <c r="GL25" s="37"/>
      <c r="GM25" s="34"/>
      <c r="GN25" s="35"/>
      <c r="GO25" s="40">
        <f t="shared" si="35"/>
        <v>4</v>
      </c>
      <c r="GP25" s="41">
        <f t="shared" si="21"/>
        <v>13</v>
      </c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spans="1:256" s="11" customFormat="1" ht="17.25" customHeight="1">
      <c r="A26" s="1" t="s">
        <v>76</v>
      </c>
      <c r="B26" s="32"/>
      <c r="C26" s="37"/>
      <c r="D26" s="34"/>
      <c r="E26" s="35"/>
      <c r="F26" s="32"/>
      <c r="G26" s="37"/>
      <c r="H26" s="34">
        <v>1</v>
      </c>
      <c r="I26" s="35">
        <v>18</v>
      </c>
      <c r="J26" s="32"/>
      <c r="K26" s="37"/>
      <c r="L26" s="34"/>
      <c r="M26" s="35"/>
      <c r="N26" s="34"/>
      <c r="O26" s="35"/>
      <c r="P26" s="34"/>
      <c r="Q26" s="35"/>
      <c r="R26" s="32"/>
      <c r="S26" s="37"/>
      <c r="T26" s="34"/>
      <c r="U26" s="35"/>
      <c r="V26" s="32"/>
      <c r="W26" s="37"/>
      <c r="X26" s="34"/>
      <c r="Y26" s="35"/>
      <c r="Z26" s="40">
        <f t="shared" si="24"/>
        <v>1</v>
      </c>
      <c r="AA26" s="41">
        <f t="shared" si="25"/>
        <v>18</v>
      </c>
      <c r="AB26" s="1" t="s">
        <v>76</v>
      </c>
      <c r="AC26" s="2"/>
      <c r="AD26" s="1" t="s">
        <v>76</v>
      </c>
      <c r="AE26" s="32"/>
      <c r="AF26" s="37"/>
      <c r="AG26" s="34">
        <v>1</v>
      </c>
      <c r="AH26" s="35">
        <v>4</v>
      </c>
      <c r="AI26" s="32"/>
      <c r="AJ26" s="68"/>
      <c r="AK26" s="34"/>
      <c r="AL26" s="35"/>
      <c r="AM26" s="32"/>
      <c r="AN26" s="37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40">
        <f t="shared" si="29"/>
        <v>1</v>
      </c>
      <c r="AZ26" s="41">
        <f t="shared" si="29"/>
        <v>4</v>
      </c>
      <c r="BA26" s="1" t="s">
        <v>76</v>
      </c>
      <c r="BB26" s="9"/>
      <c r="BC26" s="1" t="s">
        <v>76</v>
      </c>
      <c r="BD26" s="32"/>
      <c r="BE26" s="37"/>
      <c r="BF26" s="34"/>
      <c r="BG26" s="35"/>
      <c r="BH26" s="34"/>
      <c r="BI26" s="35"/>
      <c r="BJ26" s="32"/>
      <c r="BK26" s="37"/>
      <c r="BL26" s="34"/>
      <c r="BM26" s="35"/>
      <c r="BN26" s="34"/>
      <c r="BO26" s="35"/>
      <c r="BP26" s="40"/>
      <c r="BQ26" s="41"/>
      <c r="BR26" s="9"/>
      <c r="BS26" s="1" t="s">
        <v>76</v>
      </c>
      <c r="BT26" s="32"/>
      <c r="BU26" s="37"/>
      <c r="BV26" s="34"/>
      <c r="BW26" s="35"/>
      <c r="BX26" s="32"/>
      <c r="BY26" s="37"/>
      <c r="BZ26" s="34"/>
      <c r="CA26" s="35"/>
      <c r="CB26" s="32"/>
      <c r="CC26" s="37"/>
      <c r="CD26" s="34"/>
      <c r="CE26" s="35"/>
      <c r="CF26" s="34"/>
      <c r="CG26" s="35"/>
      <c r="CH26" s="40"/>
      <c r="CI26" s="41"/>
      <c r="CJ26" s="9"/>
      <c r="CK26" s="1" t="s">
        <v>76</v>
      </c>
      <c r="CL26" s="32">
        <v>2</v>
      </c>
      <c r="CM26" s="37">
        <v>5</v>
      </c>
      <c r="CN26" s="34">
        <v>1</v>
      </c>
      <c r="CO26" s="35">
        <v>28</v>
      </c>
      <c r="CP26" s="32"/>
      <c r="CQ26" s="37"/>
      <c r="CR26" s="34"/>
      <c r="CS26" s="35"/>
      <c r="CT26" s="32"/>
      <c r="CU26" s="35"/>
      <c r="CV26" s="34"/>
      <c r="CW26" s="35"/>
      <c r="CX26" s="34"/>
      <c r="CY26" s="37"/>
      <c r="CZ26" s="34"/>
      <c r="DA26" s="35"/>
      <c r="DB26" s="32"/>
      <c r="DC26" s="37"/>
      <c r="DD26" s="34"/>
      <c r="DE26" s="35"/>
      <c r="DF26" s="40">
        <f t="shared" si="50"/>
        <v>3</v>
      </c>
      <c r="DG26" s="41">
        <f t="shared" si="51"/>
        <v>33</v>
      </c>
      <c r="DH26" s="1" t="s">
        <v>76</v>
      </c>
      <c r="DI26" s="9"/>
      <c r="DJ26" s="1" t="s">
        <v>76</v>
      </c>
      <c r="DK26" s="34">
        <v>1</v>
      </c>
      <c r="DL26" s="35">
        <v>1</v>
      </c>
      <c r="DM26" s="32"/>
      <c r="DN26" s="37"/>
      <c r="DO26" s="34">
        <v>1</v>
      </c>
      <c r="DP26" s="35">
        <v>16</v>
      </c>
      <c r="DQ26" s="32"/>
      <c r="DR26" s="37"/>
      <c r="DS26" s="34"/>
      <c r="DT26" s="35"/>
      <c r="DU26" s="32"/>
      <c r="DV26" s="37"/>
      <c r="DW26" s="34"/>
      <c r="DX26" s="35"/>
      <c r="DY26" s="34"/>
      <c r="DZ26" s="35"/>
      <c r="EA26" s="40">
        <f t="shared" si="28"/>
        <v>2</v>
      </c>
      <c r="EB26" s="41">
        <f t="shared" si="19"/>
        <v>17</v>
      </c>
      <c r="EC26" s="9"/>
      <c r="ED26" s="1" t="s">
        <v>76</v>
      </c>
      <c r="EE26" s="32">
        <v>5</v>
      </c>
      <c r="EF26" s="37">
        <v>60</v>
      </c>
      <c r="EG26" s="34">
        <v>1</v>
      </c>
      <c r="EH26" s="35">
        <v>120</v>
      </c>
      <c r="EI26" s="32"/>
      <c r="EJ26" s="37"/>
      <c r="EK26" s="34"/>
      <c r="EL26" s="35"/>
      <c r="EM26" s="32">
        <v>1</v>
      </c>
      <c r="EN26" s="37">
        <v>1000</v>
      </c>
      <c r="EO26" s="34"/>
      <c r="EP26" s="35"/>
      <c r="EQ26" s="34"/>
      <c r="ER26" s="37"/>
      <c r="ES26" s="34"/>
      <c r="ET26" s="35"/>
      <c r="EU26" s="32"/>
      <c r="EV26" s="37"/>
      <c r="EW26" s="34"/>
      <c r="EX26" s="35"/>
      <c r="EY26" s="40">
        <f t="shared" si="48"/>
        <v>7</v>
      </c>
      <c r="EZ26" s="41">
        <f t="shared" si="49"/>
        <v>1180</v>
      </c>
      <c r="FA26" s="1" t="s">
        <v>76</v>
      </c>
      <c r="FB26" s="9"/>
      <c r="FC26" s="1" t="s">
        <v>76</v>
      </c>
      <c r="FD26" s="32"/>
      <c r="FE26" s="37"/>
      <c r="FF26" s="34"/>
      <c r="FG26" s="35"/>
      <c r="FH26" s="32"/>
      <c r="FI26" s="37"/>
      <c r="FJ26" s="34"/>
      <c r="FK26" s="35"/>
      <c r="FL26" s="34"/>
      <c r="FM26" s="35"/>
      <c r="FN26" s="34"/>
      <c r="FO26" s="35"/>
      <c r="FP26" s="34"/>
      <c r="FQ26" s="35"/>
      <c r="FR26" s="34"/>
      <c r="FS26" s="35"/>
      <c r="FT26" s="40"/>
      <c r="FU26" s="41"/>
      <c r="FV26" s="1" t="s">
        <v>76</v>
      </c>
      <c r="FW26" s="9"/>
      <c r="FX26" s="1" t="s">
        <v>76</v>
      </c>
      <c r="FY26" s="32">
        <v>2</v>
      </c>
      <c r="FZ26" s="37">
        <v>2</v>
      </c>
      <c r="GA26" s="34">
        <v>3</v>
      </c>
      <c r="GB26" s="35">
        <v>11</v>
      </c>
      <c r="GC26" s="32"/>
      <c r="GD26" s="37"/>
      <c r="GE26" s="34">
        <v>3</v>
      </c>
      <c r="GF26" s="35">
        <v>73</v>
      </c>
      <c r="GG26" s="32"/>
      <c r="GH26" s="37"/>
      <c r="GI26" s="34"/>
      <c r="GJ26" s="35"/>
      <c r="GK26" s="32"/>
      <c r="GL26" s="37"/>
      <c r="GM26" s="34"/>
      <c r="GN26" s="35"/>
      <c r="GO26" s="40">
        <f t="shared" si="35"/>
        <v>8</v>
      </c>
      <c r="GP26" s="41">
        <f t="shared" si="21"/>
        <v>86</v>
      </c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1:256" s="11" customFormat="1" ht="17.25" customHeight="1">
      <c r="A27" s="1" t="s">
        <v>194</v>
      </c>
      <c r="B27" s="32">
        <v>1</v>
      </c>
      <c r="C27" s="37">
        <v>1</v>
      </c>
      <c r="D27" s="34">
        <v>2</v>
      </c>
      <c r="E27" s="35">
        <v>6</v>
      </c>
      <c r="F27" s="32">
        <v>1</v>
      </c>
      <c r="G27" s="37">
        <v>9</v>
      </c>
      <c r="H27" s="34"/>
      <c r="I27" s="35"/>
      <c r="J27" s="32"/>
      <c r="K27" s="37"/>
      <c r="L27" s="34">
        <v>1</v>
      </c>
      <c r="M27" s="35">
        <v>38</v>
      </c>
      <c r="N27" s="34"/>
      <c r="O27" s="35"/>
      <c r="P27" s="34"/>
      <c r="Q27" s="35"/>
      <c r="R27" s="32"/>
      <c r="S27" s="37"/>
      <c r="T27" s="34"/>
      <c r="U27" s="35"/>
      <c r="V27" s="32"/>
      <c r="W27" s="37"/>
      <c r="X27" s="34"/>
      <c r="Y27" s="35"/>
      <c r="Z27" s="40">
        <f>SUM(B27,D27,F27,H27,J27,L27,N27,P27,R27,T27,V27,X27)</f>
        <v>5</v>
      </c>
      <c r="AA27" s="41">
        <f t="shared" si="25"/>
        <v>54</v>
      </c>
      <c r="AB27" s="1" t="s">
        <v>194</v>
      </c>
      <c r="AC27" s="2"/>
      <c r="AD27" s="1" t="s">
        <v>194</v>
      </c>
      <c r="AE27" s="32">
        <v>1</v>
      </c>
      <c r="AF27" s="37">
        <v>1</v>
      </c>
      <c r="AG27" s="34">
        <v>2</v>
      </c>
      <c r="AH27" s="35">
        <v>5</v>
      </c>
      <c r="AI27" s="32">
        <v>1</v>
      </c>
      <c r="AJ27" s="37">
        <v>6</v>
      </c>
      <c r="AK27" s="34">
        <v>1</v>
      </c>
      <c r="AL27" s="35">
        <v>19</v>
      </c>
      <c r="AM27" s="32"/>
      <c r="AN27" s="37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40">
        <f t="shared" si="29"/>
        <v>5</v>
      </c>
      <c r="AZ27" s="41">
        <f t="shared" si="29"/>
        <v>31</v>
      </c>
      <c r="BA27" s="1" t="s">
        <v>194</v>
      </c>
      <c r="BB27" s="9"/>
      <c r="BC27" s="1" t="s">
        <v>194</v>
      </c>
      <c r="BD27" s="32"/>
      <c r="BE27" s="37"/>
      <c r="BF27" s="34"/>
      <c r="BG27" s="35"/>
      <c r="BH27" s="34"/>
      <c r="BI27" s="35"/>
      <c r="BJ27" s="32"/>
      <c r="BK27" s="37"/>
      <c r="BL27" s="34"/>
      <c r="BM27" s="35"/>
      <c r="BN27" s="34"/>
      <c r="BO27" s="35"/>
      <c r="BP27" s="40"/>
      <c r="BQ27" s="41"/>
      <c r="BR27" s="9"/>
      <c r="BS27" s="1" t="s">
        <v>194</v>
      </c>
      <c r="BT27" s="32"/>
      <c r="BU27" s="37"/>
      <c r="BV27" s="34"/>
      <c r="BW27" s="35"/>
      <c r="BX27" s="32"/>
      <c r="BY27" s="37"/>
      <c r="BZ27" s="34"/>
      <c r="CA27" s="35"/>
      <c r="CB27" s="32"/>
      <c r="CC27" s="37"/>
      <c r="CD27" s="34"/>
      <c r="CE27" s="35"/>
      <c r="CF27" s="34"/>
      <c r="CG27" s="35"/>
      <c r="CH27" s="40"/>
      <c r="CI27" s="41"/>
      <c r="CJ27" s="9"/>
      <c r="CK27" s="1" t="s">
        <v>194</v>
      </c>
      <c r="CL27" s="32">
        <v>2</v>
      </c>
      <c r="CM27" s="37">
        <v>11</v>
      </c>
      <c r="CN27" s="34"/>
      <c r="CO27" s="35"/>
      <c r="CP27" s="32"/>
      <c r="CQ27" s="37"/>
      <c r="CR27" s="34"/>
      <c r="CS27" s="35"/>
      <c r="CT27" s="32"/>
      <c r="CU27" s="35"/>
      <c r="CV27" s="34">
        <v>1</v>
      </c>
      <c r="CW27" s="35">
        <v>684</v>
      </c>
      <c r="CX27" s="34"/>
      <c r="CY27" s="37"/>
      <c r="CZ27" s="34"/>
      <c r="DA27" s="35"/>
      <c r="DB27" s="32"/>
      <c r="DC27" s="37"/>
      <c r="DD27" s="34"/>
      <c r="DE27" s="35"/>
      <c r="DF27" s="40">
        <f t="shared" si="50"/>
        <v>3</v>
      </c>
      <c r="DG27" s="41">
        <f t="shared" si="51"/>
        <v>695</v>
      </c>
      <c r="DH27" s="1" t="s">
        <v>194</v>
      </c>
      <c r="DI27" s="9"/>
      <c r="DJ27" s="1" t="s">
        <v>194</v>
      </c>
      <c r="DK27" s="34"/>
      <c r="DL27" s="35"/>
      <c r="DM27" s="32"/>
      <c r="DN27" s="37"/>
      <c r="DO27" s="34"/>
      <c r="DP27" s="35"/>
      <c r="DQ27" s="32"/>
      <c r="DR27" s="37"/>
      <c r="DS27" s="34">
        <v>1</v>
      </c>
      <c r="DT27" s="35">
        <v>87</v>
      </c>
      <c r="DU27" s="32"/>
      <c r="DV27" s="37"/>
      <c r="DW27" s="34"/>
      <c r="DX27" s="35"/>
      <c r="DY27" s="34"/>
      <c r="DZ27" s="35"/>
      <c r="EA27" s="40">
        <f t="shared" si="28"/>
        <v>1</v>
      </c>
      <c r="EB27" s="41">
        <f t="shared" si="19"/>
        <v>87</v>
      </c>
      <c r="EC27" s="9"/>
      <c r="ED27" s="1" t="s">
        <v>194</v>
      </c>
      <c r="EE27" s="32"/>
      <c r="EF27" s="37"/>
      <c r="EG27" s="34"/>
      <c r="EH27" s="35"/>
      <c r="EI27" s="32"/>
      <c r="EJ27" s="37"/>
      <c r="EK27" s="34"/>
      <c r="EL27" s="35"/>
      <c r="EM27" s="32"/>
      <c r="EN27" s="37"/>
      <c r="EO27" s="34"/>
      <c r="EP27" s="35"/>
      <c r="EQ27" s="34"/>
      <c r="ER27" s="37"/>
      <c r="ES27" s="34"/>
      <c r="ET27" s="35"/>
      <c r="EU27" s="32"/>
      <c r="EV27" s="37"/>
      <c r="EW27" s="34"/>
      <c r="EX27" s="35"/>
      <c r="EY27" s="40"/>
      <c r="EZ27" s="41"/>
      <c r="FA27" s="1" t="s">
        <v>194</v>
      </c>
      <c r="FB27" s="9"/>
      <c r="FC27" s="1" t="s">
        <v>194</v>
      </c>
      <c r="FD27" s="32"/>
      <c r="FE27" s="37"/>
      <c r="FF27" s="34"/>
      <c r="FG27" s="35"/>
      <c r="FH27" s="32"/>
      <c r="FI27" s="37"/>
      <c r="FJ27" s="34"/>
      <c r="FK27" s="35"/>
      <c r="FL27" s="34"/>
      <c r="FM27" s="35"/>
      <c r="FN27" s="34"/>
      <c r="FO27" s="35"/>
      <c r="FP27" s="34"/>
      <c r="FQ27" s="35"/>
      <c r="FR27" s="34"/>
      <c r="FS27" s="35"/>
      <c r="FT27" s="40"/>
      <c r="FU27" s="41"/>
      <c r="FV27" s="1" t="s">
        <v>194</v>
      </c>
      <c r="FW27" s="9"/>
      <c r="FX27" s="1" t="s">
        <v>194</v>
      </c>
      <c r="FY27" s="32"/>
      <c r="FZ27" s="37"/>
      <c r="GA27" s="34"/>
      <c r="GB27" s="35"/>
      <c r="GC27" s="32"/>
      <c r="GD27" s="37"/>
      <c r="GE27" s="34"/>
      <c r="GF27" s="35"/>
      <c r="GG27" s="32"/>
      <c r="GH27" s="37"/>
      <c r="GI27" s="34"/>
      <c r="GJ27" s="35"/>
      <c r="GK27" s="32"/>
      <c r="GL27" s="37"/>
      <c r="GM27" s="34"/>
      <c r="GN27" s="35"/>
      <c r="GO27" s="40"/>
      <c r="GP27" s="41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s="11" customFormat="1" ht="17.25" customHeight="1">
      <c r="A28" s="1" t="s">
        <v>78</v>
      </c>
      <c r="B28" s="32"/>
      <c r="C28" s="37"/>
      <c r="D28" s="34">
        <v>1</v>
      </c>
      <c r="E28" s="35">
        <v>4</v>
      </c>
      <c r="F28" s="32"/>
      <c r="G28" s="37"/>
      <c r="H28" s="34">
        <v>1</v>
      </c>
      <c r="I28" s="35">
        <v>11</v>
      </c>
      <c r="J28" s="32"/>
      <c r="K28" s="37"/>
      <c r="L28" s="34"/>
      <c r="M28" s="35"/>
      <c r="N28" s="34"/>
      <c r="O28" s="35"/>
      <c r="P28" s="34"/>
      <c r="Q28" s="35"/>
      <c r="R28" s="32"/>
      <c r="S28" s="37"/>
      <c r="T28" s="34"/>
      <c r="U28" s="35"/>
      <c r="V28" s="32"/>
      <c r="W28" s="37"/>
      <c r="X28" s="34"/>
      <c r="Y28" s="35"/>
      <c r="Z28" s="40">
        <f t="shared" si="24"/>
        <v>2</v>
      </c>
      <c r="AA28" s="41">
        <f t="shared" si="25"/>
        <v>15</v>
      </c>
      <c r="AB28" s="1" t="s">
        <v>78</v>
      </c>
      <c r="AC28" s="2"/>
      <c r="AD28" s="1" t="s">
        <v>78</v>
      </c>
      <c r="AE28" s="32"/>
      <c r="AF28" s="37"/>
      <c r="AG28" s="34">
        <v>1</v>
      </c>
      <c r="AH28" s="35">
        <v>3</v>
      </c>
      <c r="AI28" s="32">
        <v>1</v>
      </c>
      <c r="AJ28" s="37">
        <v>5</v>
      </c>
      <c r="AK28" s="34"/>
      <c r="AL28" s="35"/>
      <c r="AM28" s="32"/>
      <c r="AN28" s="37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40">
        <f t="shared" si="29"/>
        <v>2</v>
      </c>
      <c r="AZ28" s="41">
        <f t="shared" si="29"/>
        <v>8</v>
      </c>
      <c r="BA28" s="1" t="s">
        <v>78</v>
      </c>
      <c r="BB28" s="9"/>
      <c r="BC28" s="1" t="s">
        <v>78</v>
      </c>
      <c r="BD28" s="32"/>
      <c r="BE28" s="37"/>
      <c r="BF28" s="34"/>
      <c r="BG28" s="35"/>
      <c r="BH28" s="34"/>
      <c r="BI28" s="35"/>
      <c r="BJ28" s="32"/>
      <c r="BK28" s="37"/>
      <c r="BL28" s="34"/>
      <c r="BM28" s="35"/>
      <c r="BN28" s="34"/>
      <c r="BO28" s="35"/>
      <c r="BP28" s="40"/>
      <c r="BQ28" s="41"/>
      <c r="BR28" s="9"/>
      <c r="BS28" s="1" t="s">
        <v>78</v>
      </c>
      <c r="BT28" s="32"/>
      <c r="BU28" s="37"/>
      <c r="BV28" s="34"/>
      <c r="BW28" s="35"/>
      <c r="BX28" s="32"/>
      <c r="BY28" s="37"/>
      <c r="BZ28" s="34"/>
      <c r="CA28" s="35"/>
      <c r="CB28" s="32"/>
      <c r="CC28" s="37"/>
      <c r="CD28" s="34"/>
      <c r="CE28" s="35"/>
      <c r="CF28" s="34"/>
      <c r="CG28" s="35"/>
      <c r="CH28" s="40"/>
      <c r="CI28" s="41"/>
      <c r="CJ28" s="9"/>
      <c r="CK28" s="1" t="s">
        <v>78</v>
      </c>
      <c r="CL28" s="32"/>
      <c r="CM28" s="37"/>
      <c r="CN28" s="34"/>
      <c r="CO28" s="35"/>
      <c r="CP28" s="32"/>
      <c r="CQ28" s="37"/>
      <c r="CR28" s="34"/>
      <c r="CS28" s="35"/>
      <c r="CT28" s="32"/>
      <c r="CU28" s="35"/>
      <c r="CV28" s="34"/>
      <c r="CW28" s="35"/>
      <c r="CX28" s="34"/>
      <c r="CY28" s="37"/>
      <c r="CZ28" s="34"/>
      <c r="DA28" s="35"/>
      <c r="DB28" s="32"/>
      <c r="DC28" s="37"/>
      <c r="DD28" s="34"/>
      <c r="DE28" s="35"/>
      <c r="DF28" s="40"/>
      <c r="DG28" s="41"/>
      <c r="DH28" s="1" t="s">
        <v>78</v>
      </c>
      <c r="DI28" s="9"/>
      <c r="DJ28" s="1" t="s">
        <v>78</v>
      </c>
      <c r="DK28" s="34"/>
      <c r="DL28" s="35"/>
      <c r="DM28" s="32"/>
      <c r="DN28" s="37"/>
      <c r="DO28" s="34"/>
      <c r="DP28" s="35"/>
      <c r="DQ28" s="32"/>
      <c r="DR28" s="37"/>
      <c r="DS28" s="34"/>
      <c r="DT28" s="35"/>
      <c r="DU28" s="32"/>
      <c r="DV28" s="37"/>
      <c r="DW28" s="34"/>
      <c r="DX28" s="35"/>
      <c r="DY28" s="34"/>
      <c r="DZ28" s="35"/>
      <c r="EA28" s="40"/>
      <c r="EB28" s="41"/>
      <c r="EC28" s="9"/>
      <c r="ED28" s="1" t="s">
        <v>78</v>
      </c>
      <c r="EE28" s="32"/>
      <c r="EF28" s="37"/>
      <c r="EG28" s="34"/>
      <c r="EH28" s="35"/>
      <c r="EI28" s="32"/>
      <c r="EJ28" s="37"/>
      <c r="EK28" s="34"/>
      <c r="EL28" s="35"/>
      <c r="EM28" s="32"/>
      <c r="EN28" s="37"/>
      <c r="EO28" s="34"/>
      <c r="EP28" s="35"/>
      <c r="EQ28" s="34"/>
      <c r="ER28" s="37"/>
      <c r="ES28" s="34"/>
      <c r="ET28" s="35"/>
      <c r="EU28" s="32"/>
      <c r="EV28" s="37"/>
      <c r="EW28" s="34"/>
      <c r="EX28" s="35"/>
      <c r="EY28" s="40"/>
      <c r="EZ28" s="41"/>
      <c r="FA28" s="1" t="s">
        <v>78</v>
      </c>
      <c r="FB28" s="9"/>
      <c r="FC28" s="1" t="s">
        <v>78</v>
      </c>
      <c r="FD28" s="32"/>
      <c r="FE28" s="37"/>
      <c r="FF28" s="34"/>
      <c r="FG28" s="35"/>
      <c r="FH28" s="32"/>
      <c r="FI28" s="37"/>
      <c r="FJ28" s="34"/>
      <c r="FK28" s="35"/>
      <c r="FL28" s="34"/>
      <c r="FM28" s="35"/>
      <c r="FN28" s="34"/>
      <c r="FO28" s="35"/>
      <c r="FP28" s="34"/>
      <c r="FQ28" s="35"/>
      <c r="FR28" s="34"/>
      <c r="FS28" s="35"/>
      <c r="FT28" s="40"/>
      <c r="FU28" s="41"/>
      <c r="FV28" s="1" t="s">
        <v>78</v>
      </c>
      <c r="FW28" s="9"/>
      <c r="FX28" s="1" t="s">
        <v>78</v>
      </c>
      <c r="FY28" s="32"/>
      <c r="FZ28" s="37"/>
      <c r="GA28" s="34">
        <v>3</v>
      </c>
      <c r="GB28" s="35">
        <v>12</v>
      </c>
      <c r="GC28" s="32">
        <v>4</v>
      </c>
      <c r="GD28" s="37">
        <v>54</v>
      </c>
      <c r="GE28" s="34"/>
      <c r="GF28" s="35"/>
      <c r="GG28" s="32"/>
      <c r="GH28" s="37"/>
      <c r="GI28" s="34"/>
      <c r="GJ28" s="35"/>
      <c r="GK28" s="32"/>
      <c r="GL28" s="37"/>
      <c r="GM28" s="34"/>
      <c r="GN28" s="35"/>
      <c r="GO28" s="40">
        <f t="shared" si="35"/>
        <v>7</v>
      </c>
      <c r="GP28" s="41">
        <f>SUM(FZ28,GB28,GD28,GF28,GH28,GJ28,GL28,GN28)</f>
        <v>66</v>
      </c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s="11" customFormat="1" ht="17.25" customHeight="1">
      <c r="A29" s="1" t="s">
        <v>195</v>
      </c>
      <c r="B29" s="32"/>
      <c r="C29" s="37"/>
      <c r="D29" s="34">
        <v>1</v>
      </c>
      <c r="E29" s="35">
        <v>3</v>
      </c>
      <c r="F29" s="32">
        <v>1</v>
      </c>
      <c r="G29" s="37">
        <v>5</v>
      </c>
      <c r="H29" s="34">
        <v>7</v>
      </c>
      <c r="I29" s="35">
        <v>110</v>
      </c>
      <c r="J29" s="32">
        <v>5</v>
      </c>
      <c r="K29" s="37">
        <v>127</v>
      </c>
      <c r="L29" s="34">
        <v>2</v>
      </c>
      <c r="M29" s="35">
        <v>77</v>
      </c>
      <c r="N29" s="34">
        <v>1</v>
      </c>
      <c r="O29" s="35">
        <v>42</v>
      </c>
      <c r="P29" s="34"/>
      <c r="Q29" s="35"/>
      <c r="R29" s="32"/>
      <c r="S29" s="37"/>
      <c r="T29" s="34"/>
      <c r="U29" s="35"/>
      <c r="V29" s="32"/>
      <c r="W29" s="37"/>
      <c r="X29" s="34"/>
      <c r="Y29" s="35"/>
      <c r="Z29" s="40">
        <f t="shared" si="24"/>
        <v>17</v>
      </c>
      <c r="AA29" s="41">
        <f t="shared" si="25"/>
        <v>364</v>
      </c>
      <c r="AB29" s="1" t="s">
        <v>195</v>
      </c>
      <c r="AC29" s="2"/>
      <c r="AD29" s="1" t="s">
        <v>195</v>
      </c>
      <c r="AE29" s="32"/>
      <c r="AF29" s="37"/>
      <c r="AG29" s="34">
        <v>2</v>
      </c>
      <c r="AH29" s="35">
        <v>5</v>
      </c>
      <c r="AI29" s="32">
        <v>6</v>
      </c>
      <c r="AJ29" s="37">
        <v>47</v>
      </c>
      <c r="AK29" s="34">
        <v>6</v>
      </c>
      <c r="AL29" s="35">
        <v>80</v>
      </c>
      <c r="AM29" s="32">
        <v>3</v>
      </c>
      <c r="AN29" s="37">
        <v>68</v>
      </c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40">
        <f t="shared" si="29"/>
        <v>17</v>
      </c>
      <c r="AZ29" s="41">
        <f>SUM(AF29,AH29,AJ29,AL29,AN29,AP29,AR29,AT29,AV29,AX29)</f>
        <v>200</v>
      </c>
      <c r="BA29" s="1" t="s">
        <v>195</v>
      </c>
      <c r="BB29" s="9"/>
      <c r="BC29" s="1" t="s">
        <v>195</v>
      </c>
      <c r="BD29" s="32"/>
      <c r="BE29" s="37"/>
      <c r="BF29" s="34"/>
      <c r="BG29" s="35"/>
      <c r="BH29" s="34"/>
      <c r="BI29" s="35"/>
      <c r="BJ29" s="32"/>
      <c r="BK29" s="37"/>
      <c r="BL29" s="34"/>
      <c r="BM29" s="35"/>
      <c r="BN29" s="34"/>
      <c r="BO29" s="35"/>
      <c r="BP29" s="40"/>
      <c r="BQ29" s="41"/>
      <c r="BR29" s="9"/>
      <c r="BS29" s="1" t="s">
        <v>195</v>
      </c>
      <c r="BT29" s="32"/>
      <c r="BU29" s="37"/>
      <c r="BV29" s="34"/>
      <c r="BW29" s="35"/>
      <c r="BX29" s="32"/>
      <c r="BY29" s="37"/>
      <c r="BZ29" s="34"/>
      <c r="CA29" s="35"/>
      <c r="CB29" s="32"/>
      <c r="CC29" s="37"/>
      <c r="CD29" s="34"/>
      <c r="CE29" s="35"/>
      <c r="CF29" s="34"/>
      <c r="CG29" s="35"/>
      <c r="CH29" s="40"/>
      <c r="CI29" s="41"/>
      <c r="CJ29" s="9"/>
      <c r="CK29" s="1" t="s">
        <v>195</v>
      </c>
      <c r="CL29" s="32"/>
      <c r="CM29" s="37"/>
      <c r="CN29" s="34">
        <v>2</v>
      </c>
      <c r="CO29" s="35">
        <v>96</v>
      </c>
      <c r="CP29" s="32"/>
      <c r="CQ29" s="37"/>
      <c r="CR29" s="34"/>
      <c r="CS29" s="35"/>
      <c r="CT29" s="32"/>
      <c r="CU29" s="35"/>
      <c r="CV29" s="34"/>
      <c r="CW29" s="35"/>
      <c r="CX29" s="34"/>
      <c r="CY29" s="37"/>
      <c r="CZ29" s="34"/>
      <c r="DA29" s="35"/>
      <c r="DB29" s="32"/>
      <c r="DC29" s="37"/>
      <c r="DD29" s="34"/>
      <c r="DE29" s="35"/>
      <c r="DF29" s="40">
        <f t="shared" si="50"/>
        <v>2</v>
      </c>
      <c r="DG29" s="41">
        <f t="shared" si="51"/>
        <v>96</v>
      </c>
      <c r="DH29" s="1" t="s">
        <v>195</v>
      </c>
      <c r="DI29" s="9"/>
      <c r="DJ29" s="1" t="s">
        <v>195</v>
      </c>
      <c r="DK29" s="34"/>
      <c r="DL29" s="35"/>
      <c r="DM29" s="32">
        <v>1</v>
      </c>
      <c r="DN29" s="37">
        <v>9</v>
      </c>
      <c r="DO29" s="34"/>
      <c r="DP29" s="35"/>
      <c r="DQ29" s="32"/>
      <c r="DR29" s="37"/>
      <c r="DS29" s="34"/>
      <c r="DT29" s="35"/>
      <c r="DU29" s="32"/>
      <c r="DV29" s="37"/>
      <c r="DW29" s="34"/>
      <c r="DX29" s="35"/>
      <c r="DY29" s="34"/>
      <c r="DZ29" s="35"/>
      <c r="EA29" s="40">
        <f t="shared" si="28"/>
        <v>1</v>
      </c>
      <c r="EB29" s="41">
        <f t="shared" si="19"/>
        <v>9</v>
      </c>
      <c r="EC29" s="9"/>
      <c r="ED29" s="1" t="s">
        <v>195</v>
      </c>
      <c r="EE29" s="32">
        <v>2</v>
      </c>
      <c r="EF29" s="37">
        <v>97</v>
      </c>
      <c r="EG29" s="34"/>
      <c r="EH29" s="35"/>
      <c r="EI29" s="32"/>
      <c r="EJ29" s="37"/>
      <c r="EK29" s="34"/>
      <c r="EL29" s="35"/>
      <c r="EM29" s="32"/>
      <c r="EN29" s="37"/>
      <c r="EO29" s="34">
        <v>1</v>
      </c>
      <c r="EP29" s="35">
        <v>2600</v>
      </c>
      <c r="EQ29" s="34"/>
      <c r="ER29" s="37"/>
      <c r="ES29" s="34"/>
      <c r="ET29" s="35"/>
      <c r="EU29" s="32"/>
      <c r="EV29" s="37"/>
      <c r="EW29" s="34"/>
      <c r="EX29" s="35"/>
      <c r="EY29" s="40">
        <f t="shared" si="48"/>
        <v>3</v>
      </c>
      <c r="EZ29" s="41">
        <f t="shared" si="49"/>
        <v>2697</v>
      </c>
      <c r="FA29" s="1" t="s">
        <v>195</v>
      </c>
      <c r="FB29" s="9"/>
      <c r="FC29" s="1" t="s">
        <v>195</v>
      </c>
      <c r="FD29" s="32"/>
      <c r="FE29" s="37"/>
      <c r="FF29" s="34"/>
      <c r="FG29" s="35"/>
      <c r="FH29" s="32"/>
      <c r="FI29" s="37"/>
      <c r="FJ29" s="34"/>
      <c r="FK29" s="35"/>
      <c r="FL29" s="34"/>
      <c r="FM29" s="35"/>
      <c r="FN29" s="34"/>
      <c r="FO29" s="35"/>
      <c r="FP29" s="34"/>
      <c r="FQ29" s="35"/>
      <c r="FR29" s="34"/>
      <c r="FS29" s="35"/>
      <c r="FT29" s="40"/>
      <c r="FU29" s="41"/>
      <c r="FV29" s="1" t="s">
        <v>195</v>
      </c>
      <c r="FW29" s="9"/>
      <c r="FX29" s="1" t="s">
        <v>195</v>
      </c>
      <c r="FY29" s="32"/>
      <c r="FZ29" s="37"/>
      <c r="GA29" s="34">
        <v>2</v>
      </c>
      <c r="GB29" s="35">
        <v>9</v>
      </c>
      <c r="GC29" s="32">
        <v>5</v>
      </c>
      <c r="GD29" s="37">
        <v>71</v>
      </c>
      <c r="GE29" s="34">
        <v>1</v>
      </c>
      <c r="GF29" s="35">
        <v>26</v>
      </c>
      <c r="GG29" s="32">
        <v>1</v>
      </c>
      <c r="GH29" s="37">
        <v>31</v>
      </c>
      <c r="GI29" s="34"/>
      <c r="GJ29" s="35"/>
      <c r="GK29" s="32"/>
      <c r="GL29" s="37"/>
      <c r="GM29" s="34"/>
      <c r="GN29" s="35"/>
      <c r="GO29" s="40">
        <f t="shared" si="35"/>
        <v>9</v>
      </c>
      <c r="GP29" s="41">
        <f t="shared" si="21"/>
        <v>137</v>
      </c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1:256" s="11" customFormat="1" ht="17.25" customHeight="1">
      <c r="A30" s="1" t="s">
        <v>196</v>
      </c>
      <c r="B30" s="32"/>
      <c r="C30" s="37"/>
      <c r="D30" s="34"/>
      <c r="E30" s="35"/>
      <c r="F30" s="32"/>
      <c r="G30" s="37"/>
      <c r="H30" s="34"/>
      <c r="I30" s="35"/>
      <c r="J30" s="32"/>
      <c r="K30" s="37"/>
      <c r="L30" s="34"/>
      <c r="M30" s="35"/>
      <c r="N30" s="34"/>
      <c r="O30" s="35"/>
      <c r="P30" s="34"/>
      <c r="Q30" s="35"/>
      <c r="R30" s="32"/>
      <c r="S30" s="37"/>
      <c r="T30" s="34"/>
      <c r="U30" s="35"/>
      <c r="V30" s="32"/>
      <c r="W30" s="37"/>
      <c r="X30" s="34"/>
      <c r="Y30" s="35"/>
      <c r="Z30" s="40"/>
      <c r="AA30" s="41"/>
      <c r="AB30" s="1" t="s">
        <v>196</v>
      </c>
      <c r="AC30" s="2"/>
      <c r="AD30" s="1" t="s">
        <v>196</v>
      </c>
      <c r="AE30" s="32"/>
      <c r="AF30" s="37"/>
      <c r="AG30" s="34"/>
      <c r="AH30" s="35"/>
      <c r="AI30" s="32"/>
      <c r="AJ30" s="37"/>
      <c r="AK30" s="34"/>
      <c r="AL30" s="35"/>
      <c r="AM30" s="32"/>
      <c r="AN30" s="37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40"/>
      <c r="AZ30" s="41"/>
      <c r="BA30" s="1" t="s">
        <v>196</v>
      </c>
      <c r="BB30" s="9"/>
      <c r="BC30" s="1" t="s">
        <v>196</v>
      </c>
      <c r="BD30" s="32"/>
      <c r="BE30" s="37"/>
      <c r="BF30" s="34"/>
      <c r="BG30" s="35"/>
      <c r="BH30" s="34"/>
      <c r="BI30" s="35"/>
      <c r="BJ30" s="32"/>
      <c r="BK30" s="37"/>
      <c r="BL30" s="34"/>
      <c r="BM30" s="35"/>
      <c r="BN30" s="34"/>
      <c r="BO30" s="35"/>
      <c r="BP30" s="40"/>
      <c r="BQ30" s="41"/>
      <c r="BR30" s="9"/>
      <c r="BS30" s="1" t="s">
        <v>196</v>
      </c>
      <c r="BT30" s="32"/>
      <c r="BU30" s="37"/>
      <c r="BV30" s="34"/>
      <c r="BW30" s="35"/>
      <c r="BX30" s="32"/>
      <c r="BY30" s="37"/>
      <c r="BZ30" s="34"/>
      <c r="CA30" s="35"/>
      <c r="CB30" s="32"/>
      <c r="CC30" s="37"/>
      <c r="CD30" s="34"/>
      <c r="CE30" s="35"/>
      <c r="CF30" s="34"/>
      <c r="CG30" s="35"/>
      <c r="CH30" s="40"/>
      <c r="CI30" s="41"/>
      <c r="CJ30" s="9"/>
      <c r="CK30" s="1" t="s">
        <v>196</v>
      </c>
      <c r="CL30" s="32"/>
      <c r="CM30" s="37"/>
      <c r="CN30" s="34"/>
      <c r="CO30" s="35"/>
      <c r="CP30" s="32"/>
      <c r="CQ30" s="37"/>
      <c r="CR30" s="34"/>
      <c r="CS30" s="35"/>
      <c r="CT30" s="32"/>
      <c r="CU30" s="35"/>
      <c r="CV30" s="34"/>
      <c r="CW30" s="35"/>
      <c r="CX30" s="34"/>
      <c r="CY30" s="37"/>
      <c r="CZ30" s="34"/>
      <c r="DA30" s="35"/>
      <c r="DB30" s="32"/>
      <c r="DC30" s="37"/>
      <c r="DD30" s="34"/>
      <c r="DE30" s="35"/>
      <c r="DF30" s="40"/>
      <c r="DG30" s="41"/>
      <c r="DH30" s="1" t="s">
        <v>196</v>
      </c>
      <c r="DI30" s="9"/>
      <c r="DJ30" s="1" t="s">
        <v>196</v>
      </c>
      <c r="DK30" s="34"/>
      <c r="DL30" s="35"/>
      <c r="DM30" s="32"/>
      <c r="DN30" s="37"/>
      <c r="DO30" s="34"/>
      <c r="DP30" s="35"/>
      <c r="DQ30" s="32"/>
      <c r="DR30" s="37"/>
      <c r="DS30" s="34"/>
      <c r="DT30" s="35"/>
      <c r="DU30" s="32"/>
      <c r="DV30" s="37"/>
      <c r="DW30" s="34"/>
      <c r="DX30" s="35"/>
      <c r="DY30" s="34"/>
      <c r="DZ30" s="35"/>
      <c r="EA30" s="40">
        <f>SUM(DK30,DM30,DO30,DQ30,DS30,DU30,DW30,DY30)</f>
        <v>0</v>
      </c>
      <c r="EB30" s="41">
        <f>SUM(DL30,DN30,DP30,DR30,DT30,DV30,DX30,DZ30)</f>
        <v>0</v>
      </c>
      <c r="EC30" s="9"/>
      <c r="ED30" s="1" t="s">
        <v>196</v>
      </c>
      <c r="EE30" s="32">
        <v>1</v>
      </c>
      <c r="EF30" s="37">
        <v>22</v>
      </c>
      <c r="EG30" s="34"/>
      <c r="EH30" s="35"/>
      <c r="EI30" s="32"/>
      <c r="EJ30" s="37"/>
      <c r="EK30" s="34">
        <v>1</v>
      </c>
      <c r="EL30" s="35">
        <v>500</v>
      </c>
      <c r="EM30" s="32"/>
      <c r="EN30" s="37"/>
      <c r="EO30" s="34"/>
      <c r="EP30" s="35"/>
      <c r="EQ30" s="34"/>
      <c r="ER30" s="37"/>
      <c r="ES30" s="34"/>
      <c r="ET30" s="35"/>
      <c r="EU30" s="32"/>
      <c r="EV30" s="37"/>
      <c r="EW30" s="34"/>
      <c r="EX30" s="35"/>
      <c r="EY30" s="40">
        <f>SUM(EE30,EG30,EI30,EK30,EM30,EO30,EQ30,ES30,EU30,EW30)</f>
        <v>2</v>
      </c>
      <c r="EZ30" s="41">
        <f>SUM(EF30,EH30,EJ30,EL30,EN30,EP30,ER30,ET30,EV30,EX30)</f>
        <v>522</v>
      </c>
      <c r="FA30" s="1" t="s">
        <v>196</v>
      </c>
      <c r="FB30" s="9"/>
      <c r="FC30" s="1" t="s">
        <v>196</v>
      </c>
      <c r="FD30" s="32"/>
      <c r="FE30" s="37"/>
      <c r="FF30" s="34"/>
      <c r="FG30" s="35"/>
      <c r="FH30" s="32"/>
      <c r="FI30" s="37"/>
      <c r="FJ30" s="34"/>
      <c r="FK30" s="35"/>
      <c r="FL30" s="34"/>
      <c r="FM30" s="35"/>
      <c r="FN30" s="34"/>
      <c r="FO30" s="35"/>
      <c r="FP30" s="34"/>
      <c r="FQ30" s="35"/>
      <c r="FR30" s="34"/>
      <c r="FS30" s="35"/>
      <c r="FT30" s="40"/>
      <c r="FU30" s="41"/>
      <c r="FV30" s="1" t="s">
        <v>196</v>
      </c>
      <c r="FW30" s="9"/>
      <c r="FX30" s="1" t="s">
        <v>196</v>
      </c>
      <c r="FY30" s="32"/>
      <c r="FZ30" s="37"/>
      <c r="GA30" s="34"/>
      <c r="GB30" s="35"/>
      <c r="GC30" s="32"/>
      <c r="GD30" s="37"/>
      <c r="GE30" s="34"/>
      <c r="GF30" s="35"/>
      <c r="GG30" s="32"/>
      <c r="GH30" s="37"/>
      <c r="GI30" s="34"/>
      <c r="GJ30" s="35"/>
      <c r="GK30" s="32"/>
      <c r="GL30" s="37"/>
      <c r="GM30" s="34"/>
      <c r="GN30" s="35"/>
      <c r="GO30" s="40"/>
      <c r="GP30" s="41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1:256" ht="17.25" customHeight="1">
      <c r="A31" s="8" t="s">
        <v>81</v>
      </c>
      <c r="B31" s="59">
        <f>SUM(B32:B45)</f>
        <v>9</v>
      </c>
      <c r="C31" s="64">
        <f t="shared" ref="C31:Z31" si="52">SUM(C32:C45)</f>
        <v>9</v>
      </c>
      <c r="D31" s="61">
        <f t="shared" si="52"/>
        <v>28</v>
      </c>
      <c r="E31" s="62">
        <f t="shared" si="52"/>
        <v>84</v>
      </c>
      <c r="F31" s="59">
        <f t="shared" si="52"/>
        <v>42</v>
      </c>
      <c r="G31" s="64">
        <f t="shared" si="52"/>
        <v>300</v>
      </c>
      <c r="H31" s="61">
        <f t="shared" si="52"/>
        <v>61</v>
      </c>
      <c r="I31" s="62">
        <f t="shared" si="52"/>
        <v>863</v>
      </c>
      <c r="J31" s="59">
        <f t="shared" si="52"/>
        <v>48</v>
      </c>
      <c r="K31" s="64">
        <f t="shared" si="52"/>
        <v>1135</v>
      </c>
      <c r="L31" s="61">
        <f t="shared" si="52"/>
        <v>38</v>
      </c>
      <c r="M31" s="62">
        <f t="shared" si="52"/>
        <v>1291</v>
      </c>
      <c r="N31" s="61">
        <f t="shared" si="52"/>
        <v>21</v>
      </c>
      <c r="O31" s="62">
        <f t="shared" si="52"/>
        <v>926</v>
      </c>
      <c r="P31" s="61">
        <f t="shared" si="52"/>
        <v>40</v>
      </c>
      <c r="Q31" s="62">
        <f t="shared" si="52"/>
        <v>2601</v>
      </c>
      <c r="R31" s="59">
        <f t="shared" si="52"/>
        <v>14</v>
      </c>
      <c r="S31" s="64">
        <f t="shared" si="52"/>
        <v>1834</v>
      </c>
      <c r="T31" s="61"/>
      <c r="U31" s="62"/>
      <c r="V31" s="59"/>
      <c r="W31" s="64"/>
      <c r="X31" s="61"/>
      <c r="Y31" s="62"/>
      <c r="Z31" s="61">
        <f t="shared" si="52"/>
        <v>301</v>
      </c>
      <c r="AA31" s="62">
        <f>SUM(AA32:AA45)</f>
        <v>9043</v>
      </c>
      <c r="AB31" s="8" t="s">
        <v>81</v>
      </c>
      <c r="AC31" s="2"/>
      <c r="AD31" s="8" t="s">
        <v>81</v>
      </c>
      <c r="AE31" s="59">
        <f t="shared" ref="AE31:AZ31" si="53">SUM(AE32:AE45)</f>
        <v>12</v>
      </c>
      <c r="AF31" s="64">
        <f t="shared" si="53"/>
        <v>12</v>
      </c>
      <c r="AG31" s="61">
        <f t="shared" si="53"/>
        <v>37</v>
      </c>
      <c r="AH31" s="62">
        <f t="shared" si="53"/>
        <v>103</v>
      </c>
      <c r="AI31" s="59">
        <f t="shared" si="53"/>
        <v>60</v>
      </c>
      <c r="AJ31" s="64">
        <f t="shared" si="53"/>
        <v>400</v>
      </c>
      <c r="AK31" s="61">
        <f t="shared" si="53"/>
        <v>78</v>
      </c>
      <c r="AL31" s="62">
        <f t="shared" si="53"/>
        <v>1052</v>
      </c>
      <c r="AM31" s="59">
        <f t="shared" si="53"/>
        <v>52</v>
      </c>
      <c r="AN31" s="64">
        <f t="shared" si="53"/>
        <v>1207</v>
      </c>
      <c r="AO31" s="61">
        <f t="shared" si="53"/>
        <v>22</v>
      </c>
      <c r="AP31" s="62">
        <f t="shared" si="53"/>
        <v>755</v>
      </c>
      <c r="AQ31" s="61">
        <f t="shared" si="53"/>
        <v>13</v>
      </c>
      <c r="AR31" s="62">
        <f t="shared" si="53"/>
        <v>569</v>
      </c>
      <c r="AS31" s="61">
        <f t="shared" si="53"/>
        <v>8</v>
      </c>
      <c r="AT31" s="62">
        <f t="shared" si="53"/>
        <v>422</v>
      </c>
      <c r="AU31" s="61">
        <f t="shared" si="53"/>
        <v>13</v>
      </c>
      <c r="AV31" s="62">
        <f t="shared" si="53"/>
        <v>1000</v>
      </c>
      <c r="AW31" s="61"/>
      <c r="AX31" s="62"/>
      <c r="AY31" s="61">
        <f t="shared" si="53"/>
        <v>295</v>
      </c>
      <c r="AZ31" s="62">
        <f t="shared" si="53"/>
        <v>5520</v>
      </c>
      <c r="BA31" s="8" t="s">
        <v>81</v>
      </c>
      <c r="BC31" s="8" t="s">
        <v>81</v>
      </c>
      <c r="BD31" s="59">
        <f t="shared" ref="BD31:BQ31" si="54">SUM(BD32:BD45)</f>
        <v>1</v>
      </c>
      <c r="BE31" s="64">
        <f t="shared" si="54"/>
        <v>11</v>
      </c>
      <c r="BF31" s="61">
        <f t="shared" si="54"/>
        <v>12</v>
      </c>
      <c r="BG31" s="62">
        <f t="shared" si="54"/>
        <v>372</v>
      </c>
      <c r="BH31" s="61">
        <f t="shared" si="54"/>
        <v>9</v>
      </c>
      <c r="BI31" s="62">
        <f t="shared" si="54"/>
        <v>417</v>
      </c>
      <c r="BJ31" s="59">
        <f t="shared" si="54"/>
        <v>12</v>
      </c>
      <c r="BK31" s="64">
        <f t="shared" si="54"/>
        <v>800</v>
      </c>
      <c r="BL31" s="61">
        <f t="shared" si="54"/>
        <v>6</v>
      </c>
      <c r="BM31" s="62">
        <f t="shared" si="54"/>
        <v>521</v>
      </c>
      <c r="BN31" s="61">
        <f t="shared" si="54"/>
        <v>6</v>
      </c>
      <c r="BO31" s="62">
        <f t="shared" si="54"/>
        <v>848</v>
      </c>
      <c r="BP31" s="61">
        <f t="shared" si="54"/>
        <v>46</v>
      </c>
      <c r="BQ31" s="62">
        <f t="shared" si="54"/>
        <v>2969</v>
      </c>
      <c r="BS31" s="8" t="s">
        <v>81</v>
      </c>
      <c r="BT31" s="59"/>
      <c r="BU31" s="64"/>
      <c r="BV31" s="61">
        <f t="shared" ref="BV31:CI31" si="55">SUM(BV32:BV45)</f>
        <v>2</v>
      </c>
      <c r="BW31" s="62">
        <f t="shared" si="55"/>
        <v>27</v>
      </c>
      <c r="BX31" s="59">
        <f t="shared" si="55"/>
        <v>8</v>
      </c>
      <c r="BY31" s="64">
        <f t="shared" si="55"/>
        <v>207</v>
      </c>
      <c r="BZ31" s="61">
        <f t="shared" si="55"/>
        <v>7</v>
      </c>
      <c r="CA31" s="62">
        <f t="shared" si="55"/>
        <v>247</v>
      </c>
      <c r="CB31" s="59">
        <f t="shared" si="55"/>
        <v>8</v>
      </c>
      <c r="CC31" s="64">
        <f t="shared" si="55"/>
        <v>344</v>
      </c>
      <c r="CD31" s="61">
        <f t="shared" si="55"/>
        <v>10</v>
      </c>
      <c r="CE31" s="62">
        <f t="shared" si="55"/>
        <v>579</v>
      </c>
      <c r="CF31" s="61">
        <f t="shared" si="55"/>
        <v>10</v>
      </c>
      <c r="CG31" s="62">
        <f t="shared" si="55"/>
        <v>1022</v>
      </c>
      <c r="CH31" s="61">
        <f t="shared" si="55"/>
        <v>45</v>
      </c>
      <c r="CI31" s="62">
        <f t="shared" si="55"/>
        <v>2426</v>
      </c>
      <c r="CK31" s="8" t="s">
        <v>81</v>
      </c>
      <c r="CL31" s="59">
        <f t="shared" ref="CL31:DG31" si="56">SUM(CL32:CL45)</f>
        <v>12</v>
      </c>
      <c r="CM31" s="64">
        <f t="shared" si="56"/>
        <v>92</v>
      </c>
      <c r="CN31" s="61">
        <f t="shared" si="56"/>
        <v>5</v>
      </c>
      <c r="CO31" s="62">
        <f t="shared" si="56"/>
        <v>187</v>
      </c>
      <c r="CP31" s="59">
        <f t="shared" si="56"/>
        <v>10</v>
      </c>
      <c r="CQ31" s="64">
        <f t="shared" si="56"/>
        <v>731</v>
      </c>
      <c r="CR31" s="61">
        <f t="shared" si="56"/>
        <v>18</v>
      </c>
      <c r="CS31" s="62">
        <f t="shared" si="56"/>
        <v>3055</v>
      </c>
      <c r="CT31" s="59">
        <f t="shared" si="56"/>
        <v>9</v>
      </c>
      <c r="CU31" s="62">
        <f t="shared" si="56"/>
        <v>3498</v>
      </c>
      <c r="CV31" s="61">
        <f t="shared" si="56"/>
        <v>7</v>
      </c>
      <c r="CW31" s="62">
        <f t="shared" si="56"/>
        <v>4899</v>
      </c>
      <c r="CX31" s="61">
        <f t="shared" si="56"/>
        <v>7</v>
      </c>
      <c r="CY31" s="64">
        <f t="shared" si="56"/>
        <v>9341</v>
      </c>
      <c r="CZ31" s="61">
        <f t="shared" si="56"/>
        <v>2</v>
      </c>
      <c r="DA31" s="62">
        <f t="shared" si="56"/>
        <v>5025</v>
      </c>
      <c r="DB31" s="59"/>
      <c r="DC31" s="64"/>
      <c r="DD31" s="61">
        <f t="shared" si="56"/>
        <v>2</v>
      </c>
      <c r="DE31" s="62">
        <f t="shared" si="56"/>
        <v>35467</v>
      </c>
      <c r="DF31" s="61">
        <f t="shared" si="56"/>
        <v>72</v>
      </c>
      <c r="DG31" s="62">
        <f t="shared" si="56"/>
        <v>62295</v>
      </c>
      <c r="DH31" s="8" t="s">
        <v>81</v>
      </c>
      <c r="DJ31" s="8" t="s">
        <v>81</v>
      </c>
      <c r="DK31" s="61">
        <f t="shared" ref="DK31:EB31" si="57">SUM(DK32:DK45)</f>
        <v>10</v>
      </c>
      <c r="DL31" s="62">
        <f t="shared" si="57"/>
        <v>23</v>
      </c>
      <c r="DM31" s="59">
        <f t="shared" si="57"/>
        <v>2</v>
      </c>
      <c r="DN31" s="64">
        <f t="shared" si="57"/>
        <v>13</v>
      </c>
      <c r="DO31" s="61">
        <f t="shared" si="57"/>
        <v>7</v>
      </c>
      <c r="DP31" s="62">
        <f t="shared" si="57"/>
        <v>110</v>
      </c>
      <c r="DQ31" s="59">
        <f t="shared" si="57"/>
        <v>6</v>
      </c>
      <c r="DR31" s="64">
        <f t="shared" si="57"/>
        <v>193</v>
      </c>
      <c r="DS31" s="61">
        <f t="shared" si="57"/>
        <v>9</v>
      </c>
      <c r="DT31" s="62">
        <f t="shared" si="57"/>
        <v>621</v>
      </c>
      <c r="DU31" s="59">
        <f t="shared" si="57"/>
        <v>9</v>
      </c>
      <c r="DV31" s="64">
        <f t="shared" si="57"/>
        <v>1292</v>
      </c>
      <c r="DW31" s="61">
        <f t="shared" si="57"/>
        <v>2</v>
      </c>
      <c r="DX31" s="62">
        <f t="shared" si="57"/>
        <v>760</v>
      </c>
      <c r="DY31" s="61">
        <f t="shared" si="57"/>
        <v>5</v>
      </c>
      <c r="DZ31" s="62">
        <f t="shared" si="57"/>
        <v>8168</v>
      </c>
      <c r="EA31" s="61">
        <f t="shared" si="57"/>
        <v>50</v>
      </c>
      <c r="EB31" s="62">
        <f t="shared" si="57"/>
        <v>11180</v>
      </c>
      <c r="ED31" s="8" t="s">
        <v>81</v>
      </c>
      <c r="EE31" s="59">
        <f t="shared" ref="EE31:EZ31" si="58">SUM(EE32:EE45)</f>
        <v>10</v>
      </c>
      <c r="EF31" s="64">
        <f t="shared" si="58"/>
        <v>158</v>
      </c>
      <c r="EG31" s="61">
        <f t="shared" si="58"/>
        <v>2</v>
      </c>
      <c r="EH31" s="62">
        <f t="shared" si="58"/>
        <v>220</v>
      </c>
      <c r="EI31" s="59">
        <f t="shared" si="58"/>
        <v>1</v>
      </c>
      <c r="EJ31" s="64">
        <f t="shared" si="58"/>
        <v>340</v>
      </c>
      <c r="EK31" s="61">
        <f t="shared" si="58"/>
        <v>4</v>
      </c>
      <c r="EL31" s="62">
        <f t="shared" si="58"/>
        <v>2400</v>
      </c>
      <c r="EM31" s="59">
        <f t="shared" si="58"/>
        <v>1</v>
      </c>
      <c r="EN31" s="64">
        <f t="shared" si="58"/>
        <v>1800</v>
      </c>
      <c r="EO31" s="61">
        <f t="shared" si="58"/>
        <v>3</v>
      </c>
      <c r="EP31" s="62">
        <f t="shared" si="58"/>
        <v>10900</v>
      </c>
      <c r="EQ31" s="61">
        <f t="shared" si="58"/>
        <v>1</v>
      </c>
      <c r="ER31" s="64">
        <f t="shared" si="58"/>
        <v>8000</v>
      </c>
      <c r="ES31" s="61">
        <f t="shared" si="58"/>
        <v>4</v>
      </c>
      <c r="ET31" s="62">
        <f t="shared" si="58"/>
        <v>57651</v>
      </c>
      <c r="EU31" s="59">
        <f t="shared" si="58"/>
        <v>2</v>
      </c>
      <c r="EV31" s="64">
        <f t="shared" si="58"/>
        <v>79481</v>
      </c>
      <c r="EW31" s="61">
        <f t="shared" si="58"/>
        <v>5</v>
      </c>
      <c r="EX31" s="62">
        <f t="shared" si="58"/>
        <v>456823</v>
      </c>
      <c r="EY31" s="61">
        <f t="shared" si="58"/>
        <v>33</v>
      </c>
      <c r="EZ31" s="62">
        <f t="shared" si="58"/>
        <v>617773</v>
      </c>
      <c r="FA31" s="8" t="s">
        <v>81</v>
      </c>
      <c r="FC31" s="8" t="s">
        <v>81</v>
      </c>
      <c r="FD31" s="59">
        <f t="shared" ref="FD31:FU31" si="59">SUM(FD32:FD45)</f>
        <v>3</v>
      </c>
      <c r="FE31" s="64">
        <f t="shared" si="59"/>
        <v>1725</v>
      </c>
      <c r="FF31" s="61">
        <f t="shared" si="59"/>
        <v>1</v>
      </c>
      <c r="FG31" s="62">
        <f t="shared" si="59"/>
        <v>3000</v>
      </c>
      <c r="FH31" s="59"/>
      <c r="FI31" s="64"/>
      <c r="FJ31" s="61"/>
      <c r="FK31" s="62"/>
      <c r="FL31" s="61"/>
      <c r="FM31" s="62"/>
      <c r="FN31" s="61"/>
      <c r="FO31" s="62"/>
      <c r="FP31" s="61"/>
      <c r="FQ31" s="62"/>
      <c r="FR31" s="61"/>
      <c r="FS31" s="62"/>
      <c r="FT31" s="61">
        <f t="shared" si="59"/>
        <v>4</v>
      </c>
      <c r="FU31" s="62">
        <f t="shared" si="59"/>
        <v>4725</v>
      </c>
      <c r="FV31" s="8" t="s">
        <v>81</v>
      </c>
      <c r="FX31" s="8" t="s">
        <v>81</v>
      </c>
      <c r="FY31" s="59">
        <f t="shared" ref="FY31:GP31" si="60">SUM(FY32:FY45)</f>
        <v>34</v>
      </c>
      <c r="FZ31" s="64">
        <f t="shared" si="60"/>
        <v>34</v>
      </c>
      <c r="GA31" s="61">
        <f t="shared" si="60"/>
        <v>178</v>
      </c>
      <c r="GB31" s="62">
        <f t="shared" si="60"/>
        <v>779</v>
      </c>
      <c r="GC31" s="59">
        <f t="shared" si="60"/>
        <v>40</v>
      </c>
      <c r="GD31" s="64">
        <f t="shared" si="60"/>
        <v>539</v>
      </c>
      <c r="GE31" s="61">
        <f t="shared" si="60"/>
        <v>6</v>
      </c>
      <c r="GF31" s="62">
        <f t="shared" si="60"/>
        <v>133</v>
      </c>
      <c r="GG31" s="59">
        <f t="shared" si="60"/>
        <v>4</v>
      </c>
      <c r="GH31" s="64">
        <f t="shared" si="60"/>
        <v>137</v>
      </c>
      <c r="GI31" s="61">
        <f t="shared" si="60"/>
        <v>5</v>
      </c>
      <c r="GJ31" s="62">
        <f t="shared" si="60"/>
        <v>209</v>
      </c>
      <c r="GK31" s="59">
        <f t="shared" si="60"/>
        <v>1</v>
      </c>
      <c r="GL31" s="64">
        <f t="shared" si="60"/>
        <v>50</v>
      </c>
      <c r="GM31" s="61">
        <f t="shared" si="60"/>
        <v>4</v>
      </c>
      <c r="GN31" s="62">
        <f t="shared" si="60"/>
        <v>581</v>
      </c>
      <c r="GO31" s="61">
        <f t="shared" si="60"/>
        <v>272</v>
      </c>
      <c r="GP31" s="62">
        <f t="shared" si="60"/>
        <v>2462</v>
      </c>
    </row>
    <row r="32" spans="1:256" s="11" customFormat="1" ht="17.25" customHeight="1">
      <c r="A32" s="1" t="s">
        <v>197</v>
      </c>
      <c r="B32" s="32"/>
      <c r="C32" s="37"/>
      <c r="D32" s="34"/>
      <c r="E32" s="35"/>
      <c r="F32" s="32"/>
      <c r="G32" s="37"/>
      <c r="H32" s="34"/>
      <c r="I32" s="35"/>
      <c r="J32" s="32"/>
      <c r="K32" s="37"/>
      <c r="L32" s="34"/>
      <c r="M32" s="35"/>
      <c r="N32" s="34"/>
      <c r="O32" s="35"/>
      <c r="P32" s="34"/>
      <c r="Q32" s="35"/>
      <c r="R32" s="32"/>
      <c r="S32" s="37"/>
      <c r="T32" s="34"/>
      <c r="U32" s="35"/>
      <c r="V32" s="32"/>
      <c r="W32" s="37"/>
      <c r="X32" s="34"/>
      <c r="Y32" s="35"/>
      <c r="Z32" s="40"/>
      <c r="AA32" s="41"/>
      <c r="AB32" s="1" t="s">
        <v>197</v>
      </c>
      <c r="AC32" s="2"/>
      <c r="AD32" s="1" t="s">
        <v>197</v>
      </c>
      <c r="AE32" s="32"/>
      <c r="AF32" s="37"/>
      <c r="AG32" s="34"/>
      <c r="AH32" s="35"/>
      <c r="AI32" s="32"/>
      <c r="AJ32" s="37"/>
      <c r="AK32" s="34"/>
      <c r="AL32" s="35"/>
      <c r="AM32" s="32"/>
      <c r="AN32" s="37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40"/>
      <c r="AZ32" s="41"/>
      <c r="BA32" s="1" t="s">
        <v>197</v>
      </c>
      <c r="BB32" s="9"/>
      <c r="BC32" s="1" t="s">
        <v>197</v>
      </c>
      <c r="BD32" s="32"/>
      <c r="BE32" s="37"/>
      <c r="BF32" s="34"/>
      <c r="BG32" s="35"/>
      <c r="BH32" s="34"/>
      <c r="BI32" s="35"/>
      <c r="BJ32" s="32"/>
      <c r="BK32" s="37"/>
      <c r="BL32" s="34"/>
      <c r="BM32" s="35"/>
      <c r="BN32" s="34"/>
      <c r="BO32" s="35"/>
      <c r="BP32" s="40"/>
      <c r="BQ32" s="41"/>
      <c r="BR32" s="9"/>
      <c r="BS32" s="1" t="s">
        <v>197</v>
      </c>
      <c r="BT32" s="32"/>
      <c r="BU32" s="37"/>
      <c r="BV32" s="34"/>
      <c r="BW32" s="35"/>
      <c r="BX32" s="32"/>
      <c r="BY32" s="37"/>
      <c r="BZ32" s="34"/>
      <c r="CA32" s="35"/>
      <c r="CB32" s="32"/>
      <c r="CC32" s="37"/>
      <c r="CD32" s="34"/>
      <c r="CE32" s="35"/>
      <c r="CF32" s="34"/>
      <c r="CG32" s="35"/>
      <c r="CH32" s="40"/>
      <c r="CI32" s="41"/>
      <c r="CJ32" s="9"/>
      <c r="CK32" s="1" t="s">
        <v>197</v>
      </c>
      <c r="CL32" s="32"/>
      <c r="CM32" s="37"/>
      <c r="CN32" s="34"/>
      <c r="CO32" s="35"/>
      <c r="CP32" s="32"/>
      <c r="CQ32" s="37"/>
      <c r="CR32" s="34"/>
      <c r="CS32" s="35"/>
      <c r="CT32" s="32"/>
      <c r="CU32" s="35"/>
      <c r="CV32" s="34"/>
      <c r="CW32" s="35"/>
      <c r="CX32" s="34"/>
      <c r="CY32" s="37"/>
      <c r="CZ32" s="34"/>
      <c r="DA32" s="35"/>
      <c r="DB32" s="32"/>
      <c r="DC32" s="37"/>
      <c r="DD32" s="34"/>
      <c r="DE32" s="35"/>
      <c r="DF32" s="40"/>
      <c r="DG32" s="41"/>
      <c r="DH32" s="1" t="s">
        <v>197</v>
      </c>
      <c r="DI32" s="9"/>
      <c r="DJ32" s="1" t="s">
        <v>197</v>
      </c>
      <c r="DK32" s="34"/>
      <c r="DL32" s="35"/>
      <c r="DM32" s="32"/>
      <c r="DN32" s="37"/>
      <c r="DO32" s="34"/>
      <c r="DP32" s="35"/>
      <c r="DQ32" s="32"/>
      <c r="DR32" s="37"/>
      <c r="DS32" s="34"/>
      <c r="DT32" s="35"/>
      <c r="DU32" s="32"/>
      <c r="DV32" s="37"/>
      <c r="DW32" s="34"/>
      <c r="DX32" s="35"/>
      <c r="DY32" s="34"/>
      <c r="DZ32" s="35"/>
      <c r="EA32" s="40"/>
      <c r="EB32" s="41"/>
      <c r="EC32" s="9"/>
      <c r="ED32" s="1" t="s">
        <v>197</v>
      </c>
      <c r="EE32" s="32">
        <v>3</v>
      </c>
      <c r="EF32" s="37">
        <v>10</v>
      </c>
      <c r="EG32" s="34"/>
      <c r="EH32" s="35"/>
      <c r="EI32" s="32"/>
      <c r="EJ32" s="37"/>
      <c r="EK32" s="34"/>
      <c r="EL32" s="35"/>
      <c r="EM32" s="32"/>
      <c r="EN32" s="37"/>
      <c r="EO32" s="34"/>
      <c r="EP32" s="35"/>
      <c r="EQ32" s="34"/>
      <c r="ER32" s="37"/>
      <c r="ES32" s="34"/>
      <c r="ET32" s="35"/>
      <c r="EU32" s="32"/>
      <c r="EV32" s="37"/>
      <c r="EW32" s="34"/>
      <c r="EX32" s="35"/>
      <c r="EY32" s="26">
        <f t="shared" ref="EY32:EY44" si="61">SUM(EE32,EG32,EI32,EK32,EM32,EO32,EQ32,ES32,EU32,EW32)</f>
        <v>3</v>
      </c>
      <c r="EZ32" s="27">
        <f t="shared" ref="EZ32:EZ40" si="62">SUM(EF32,EH32,EJ32,EL32,EN32,EP32,ER32,ET32,EV32,EX32)</f>
        <v>10</v>
      </c>
      <c r="FA32" s="1" t="s">
        <v>197</v>
      </c>
      <c r="FB32" s="9"/>
      <c r="FC32" s="1" t="s">
        <v>197</v>
      </c>
      <c r="FD32" s="32"/>
      <c r="FE32" s="37"/>
      <c r="FF32" s="34"/>
      <c r="FG32" s="35"/>
      <c r="FH32" s="32"/>
      <c r="FI32" s="37"/>
      <c r="FJ32" s="34"/>
      <c r="FK32" s="35"/>
      <c r="FL32" s="34"/>
      <c r="FM32" s="35"/>
      <c r="FN32" s="34"/>
      <c r="FO32" s="35"/>
      <c r="FP32" s="34"/>
      <c r="FQ32" s="35"/>
      <c r="FR32" s="34"/>
      <c r="FS32" s="35"/>
      <c r="FT32" s="40"/>
      <c r="FU32" s="41"/>
      <c r="FV32" s="1" t="s">
        <v>197</v>
      </c>
      <c r="FW32" s="9"/>
      <c r="FX32" s="1" t="s">
        <v>197</v>
      </c>
      <c r="FY32" s="32"/>
      <c r="FZ32" s="37"/>
      <c r="GA32" s="34">
        <v>2</v>
      </c>
      <c r="GB32" s="35">
        <v>10</v>
      </c>
      <c r="GC32" s="32"/>
      <c r="GD32" s="37"/>
      <c r="GE32" s="34"/>
      <c r="GF32" s="35"/>
      <c r="GG32" s="32"/>
      <c r="GH32" s="37"/>
      <c r="GI32" s="34"/>
      <c r="GJ32" s="35"/>
      <c r="GK32" s="32"/>
      <c r="GL32" s="37"/>
      <c r="GM32" s="34"/>
      <c r="GN32" s="35"/>
      <c r="GO32" s="40">
        <f t="shared" si="35"/>
        <v>2</v>
      </c>
      <c r="GP32" s="41">
        <f>SUM(FZ32,GB32,GD32,GF32,GH32,GJ32,GL32,GN32)</f>
        <v>10</v>
      </c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s="11" customFormat="1" ht="17.25" customHeight="1">
      <c r="A33" s="1" t="s">
        <v>153</v>
      </c>
      <c r="B33" s="32">
        <v>1</v>
      </c>
      <c r="C33" s="37">
        <v>1</v>
      </c>
      <c r="D33" s="34">
        <v>1</v>
      </c>
      <c r="E33" s="35">
        <v>2</v>
      </c>
      <c r="F33" s="32"/>
      <c r="G33" s="37"/>
      <c r="H33" s="34">
        <v>2</v>
      </c>
      <c r="I33" s="35">
        <v>26</v>
      </c>
      <c r="J33" s="32">
        <v>2</v>
      </c>
      <c r="K33" s="37">
        <v>52</v>
      </c>
      <c r="L33" s="34">
        <v>3</v>
      </c>
      <c r="M33" s="35">
        <v>96</v>
      </c>
      <c r="N33" s="34">
        <v>1</v>
      </c>
      <c r="O33" s="35">
        <v>42</v>
      </c>
      <c r="P33" s="34">
        <v>2</v>
      </c>
      <c r="Q33" s="35">
        <v>137</v>
      </c>
      <c r="R33" s="32"/>
      <c r="S33" s="37"/>
      <c r="T33" s="34"/>
      <c r="U33" s="35"/>
      <c r="V33" s="32"/>
      <c r="W33" s="37"/>
      <c r="X33" s="34"/>
      <c r="Y33" s="35"/>
      <c r="Z33" s="40">
        <f t="shared" ref="Z33:Z47" si="63">SUM(B33,D33,F33,H33,J33,L33,N33,P33,R33,T33,V33,X33)</f>
        <v>12</v>
      </c>
      <c r="AA33" s="41">
        <f>SUM(C33,E33,G33,I33,K33,M33,O33,Q33,S33,U33,W33,Y33)</f>
        <v>356</v>
      </c>
      <c r="AB33" s="1" t="s">
        <v>153</v>
      </c>
      <c r="AC33" s="2"/>
      <c r="AD33" s="1" t="s">
        <v>153</v>
      </c>
      <c r="AE33" s="32">
        <v>1</v>
      </c>
      <c r="AF33" s="37">
        <v>1</v>
      </c>
      <c r="AG33" s="34">
        <v>1</v>
      </c>
      <c r="AH33" s="35">
        <v>2</v>
      </c>
      <c r="AI33" s="32">
        <v>2</v>
      </c>
      <c r="AJ33" s="37">
        <v>12</v>
      </c>
      <c r="AK33" s="34">
        <v>3</v>
      </c>
      <c r="AL33" s="35">
        <v>44</v>
      </c>
      <c r="AM33" s="32">
        <v>3</v>
      </c>
      <c r="AN33" s="37">
        <v>69</v>
      </c>
      <c r="AO33" s="34"/>
      <c r="AP33" s="35"/>
      <c r="AQ33" s="34">
        <v>2</v>
      </c>
      <c r="AR33" s="35">
        <v>80</v>
      </c>
      <c r="AS33" s="34"/>
      <c r="AT33" s="35"/>
      <c r="AU33" s="34"/>
      <c r="AV33" s="35"/>
      <c r="AW33" s="34"/>
      <c r="AX33" s="35"/>
      <c r="AY33" s="40">
        <f t="shared" si="29"/>
        <v>12</v>
      </c>
      <c r="AZ33" s="41">
        <f t="shared" si="29"/>
        <v>208</v>
      </c>
      <c r="BA33" s="1" t="s">
        <v>153</v>
      </c>
      <c r="BB33" s="9"/>
      <c r="BC33" s="1" t="s">
        <v>153</v>
      </c>
      <c r="BD33" s="32"/>
      <c r="BE33" s="37"/>
      <c r="BF33" s="34"/>
      <c r="BG33" s="35"/>
      <c r="BH33" s="34">
        <v>1</v>
      </c>
      <c r="BI33" s="35">
        <v>42</v>
      </c>
      <c r="BJ33" s="32"/>
      <c r="BK33" s="37"/>
      <c r="BL33" s="34">
        <v>2</v>
      </c>
      <c r="BM33" s="35">
        <v>181</v>
      </c>
      <c r="BN33" s="34"/>
      <c r="BO33" s="35"/>
      <c r="BP33" s="40">
        <f>SUM(BD33,BF33,BH33,BJ33,BL33,BN33)</f>
        <v>3</v>
      </c>
      <c r="BQ33" s="41">
        <f t="shared" si="32"/>
        <v>223</v>
      </c>
      <c r="BR33" s="9"/>
      <c r="BS33" s="1" t="s">
        <v>153</v>
      </c>
      <c r="BT33" s="32"/>
      <c r="BU33" s="37"/>
      <c r="BV33" s="34"/>
      <c r="BW33" s="35"/>
      <c r="BX33" s="32"/>
      <c r="BY33" s="37"/>
      <c r="BZ33" s="34">
        <v>1</v>
      </c>
      <c r="CA33" s="35">
        <v>38</v>
      </c>
      <c r="CB33" s="32"/>
      <c r="CC33" s="37"/>
      <c r="CD33" s="34"/>
      <c r="CE33" s="35"/>
      <c r="CF33" s="34">
        <v>2</v>
      </c>
      <c r="CG33" s="35">
        <v>166</v>
      </c>
      <c r="CH33" s="40">
        <f>SUM(BT33,BV33,BX33,BZ33,CB33,CD33,CF33)</f>
        <v>3</v>
      </c>
      <c r="CI33" s="41">
        <f t="shared" ref="CI33:CI38" si="64">SUM(BU33,BW33,BY33,CA33,CC33,CE33,CG33)</f>
        <v>204</v>
      </c>
      <c r="CJ33" s="9"/>
      <c r="CK33" s="1" t="s">
        <v>153</v>
      </c>
      <c r="CL33" s="32"/>
      <c r="CM33" s="37"/>
      <c r="CN33" s="34">
        <v>1</v>
      </c>
      <c r="CO33" s="35">
        <v>35</v>
      </c>
      <c r="CP33" s="32">
        <v>1</v>
      </c>
      <c r="CQ33" s="37">
        <v>66</v>
      </c>
      <c r="CR33" s="34">
        <v>3</v>
      </c>
      <c r="CS33" s="35">
        <v>593</v>
      </c>
      <c r="CT33" s="32">
        <v>1</v>
      </c>
      <c r="CU33" s="35">
        <v>456</v>
      </c>
      <c r="CV33" s="34"/>
      <c r="CW33" s="35"/>
      <c r="CX33" s="34"/>
      <c r="CY33" s="37"/>
      <c r="CZ33" s="34"/>
      <c r="DA33" s="35"/>
      <c r="DB33" s="32"/>
      <c r="DC33" s="37"/>
      <c r="DD33" s="34"/>
      <c r="DE33" s="35"/>
      <c r="DF33" s="40">
        <f t="shared" si="50"/>
        <v>6</v>
      </c>
      <c r="DG33" s="41">
        <f>SUM(CM33,CO33,CQ33,CS33,CU33,CW33,CY33,DA33,DC33,DE33)</f>
        <v>1150</v>
      </c>
      <c r="DH33" s="1" t="s">
        <v>153</v>
      </c>
      <c r="DI33" s="9"/>
      <c r="DJ33" s="1" t="s">
        <v>153</v>
      </c>
      <c r="DK33" s="34"/>
      <c r="DL33" s="35"/>
      <c r="DM33" s="32"/>
      <c r="DN33" s="37"/>
      <c r="DO33" s="34">
        <v>2</v>
      </c>
      <c r="DP33" s="35">
        <v>35</v>
      </c>
      <c r="DQ33" s="32">
        <v>1</v>
      </c>
      <c r="DR33" s="37">
        <v>23</v>
      </c>
      <c r="DS33" s="34">
        <v>2</v>
      </c>
      <c r="DT33" s="35">
        <v>110</v>
      </c>
      <c r="DU33" s="32"/>
      <c r="DV33" s="37"/>
      <c r="DW33" s="34"/>
      <c r="DX33" s="35"/>
      <c r="DY33" s="34"/>
      <c r="DZ33" s="35"/>
      <c r="EA33" s="40">
        <f>SUM(DK33,DM33,DO33,DQ33,DS33,DU33,DW33,DY33)</f>
        <v>5</v>
      </c>
      <c r="EB33" s="41">
        <f>SUM(DL33,DN33,DP33,DR33,DT33,DV33,DX33,DZ33)</f>
        <v>168</v>
      </c>
      <c r="EC33" s="9"/>
      <c r="ED33" s="1" t="s">
        <v>153</v>
      </c>
      <c r="EE33" s="32"/>
      <c r="EF33" s="37"/>
      <c r="EG33" s="34"/>
      <c r="EH33" s="35"/>
      <c r="EI33" s="32"/>
      <c r="EJ33" s="37"/>
      <c r="EK33" s="34">
        <v>1</v>
      </c>
      <c r="EL33" s="35">
        <v>600</v>
      </c>
      <c r="EM33" s="32"/>
      <c r="EN33" s="37"/>
      <c r="EO33" s="34"/>
      <c r="EP33" s="35"/>
      <c r="EQ33" s="34"/>
      <c r="ER33" s="37"/>
      <c r="ES33" s="34"/>
      <c r="ET33" s="35"/>
      <c r="EU33" s="32"/>
      <c r="EV33" s="37"/>
      <c r="EW33" s="34"/>
      <c r="EX33" s="35"/>
      <c r="EY33" s="40">
        <f t="shared" si="61"/>
        <v>1</v>
      </c>
      <c r="EZ33" s="41">
        <f t="shared" si="62"/>
        <v>600</v>
      </c>
      <c r="FA33" s="1" t="s">
        <v>153</v>
      </c>
      <c r="FB33" s="9"/>
      <c r="FC33" s="1" t="s">
        <v>153</v>
      </c>
      <c r="FD33" s="32">
        <v>1</v>
      </c>
      <c r="FE33" s="37">
        <v>100</v>
      </c>
      <c r="FF33" s="34"/>
      <c r="FG33" s="35"/>
      <c r="FH33" s="32"/>
      <c r="FI33" s="37"/>
      <c r="FJ33" s="34"/>
      <c r="FK33" s="35"/>
      <c r="FL33" s="34"/>
      <c r="FM33" s="35"/>
      <c r="FN33" s="34"/>
      <c r="FO33" s="35"/>
      <c r="FP33" s="34"/>
      <c r="FQ33" s="35"/>
      <c r="FR33" s="34"/>
      <c r="FS33" s="35"/>
      <c r="FT33" s="40">
        <f>SUM(FD33,FF33,FH33,FJ33,FL33,FN33,FP33,FR33)</f>
        <v>1</v>
      </c>
      <c r="FU33" s="41">
        <f t="shared" ref="FU33:FU39" si="65">SUM(FE33,FG33,FI33,FK33,FM33,FO33,FQ33,FS33)</f>
        <v>100</v>
      </c>
      <c r="FV33" s="1" t="s">
        <v>153</v>
      </c>
      <c r="FW33" s="9"/>
      <c r="FX33" s="1" t="s">
        <v>153</v>
      </c>
      <c r="FY33" s="32"/>
      <c r="FZ33" s="37"/>
      <c r="GA33" s="34">
        <v>9</v>
      </c>
      <c r="GB33" s="35">
        <v>44</v>
      </c>
      <c r="GC33" s="32">
        <v>2</v>
      </c>
      <c r="GD33" s="37">
        <v>21</v>
      </c>
      <c r="GE33" s="34"/>
      <c r="GF33" s="35"/>
      <c r="GG33" s="32"/>
      <c r="GH33" s="37"/>
      <c r="GI33" s="34"/>
      <c r="GJ33" s="35"/>
      <c r="GK33" s="32"/>
      <c r="GL33" s="37"/>
      <c r="GM33" s="34"/>
      <c r="GN33" s="35"/>
      <c r="GO33" s="40">
        <f t="shared" si="35"/>
        <v>11</v>
      </c>
      <c r="GP33" s="41">
        <f t="shared" si="35"/>
        <v>65</v>
      </c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1:256" s="11" customFormat="1" ht="17.25" customHeight="1">
      <c r="A34" s="1" t="s">
        <v>198</v>
      </c>
      <c r="B34" s="32">
        <v>3</v>
      </c>
      <c r="C34" s="37">
        <v>3</v>
      </c>
      <c r="D34" s="34">
        <v>2</v>
      </c>
      <c r="E34" s="35">
        <v>4</v>
      </c>
      <c r="F34" s="32">
        <v>4</v>
      </c>
      <c r="G34" s="37">
        <v>30</v>
      </c>
      <c r="H34" s="34">
        <v>5</v>
      </c>
      <c r="I34" s="35">
        <v>74</v>
      </c>
      <c r="J34" s="32">
        <v>8</v>
      </c>
      <c r="K34" s="37">
        <v>179</v>
      </c>
      <c r="L34" s="34">
        <v>7</v>
      </c>
      <c r="M34" s="35">
        <v>239</v>
      </c>
      <c r="N34" s="34">
        <v>7</v>
      </c>
      <c r="O34" s="35">
        <v>308</v>
      </c>
      <c r="P34" s="34">
        <v>10</v>
      </c>
      <c r="Q34" s="35">
        <v>651</v>
      </c>
      <c r="R34" s="32">
        <v>7</v>
      </c>
      <c r="S34" s="37">
        <v>970</v>
      </c>
      <c r="T34" s="34"/>
      <c r="U34" s="35"/>
      <c r="V34" s="32"/>
      <c r="W34" s="37"/>
      <c r="X34" s="34"/>
      <c r="Y34" s="35"/>
      <c r="Z34" s="40">
        <f t="shared" si="63"/>
        <v>53</v>
      </c>
      <c r="AA34" s="41">
        <f t="shared" ref="AA34:AA48" si="66">SUM(C34,E34,G34,I34,K34,M34,O34,Q34,S34,U34,W34,Y34)</f>
        <v>2458</v>
      </c>
      <c r="AB34" s="1" t="s">
        <v>198</v>
      </c>
      <c r="AC34" s="2"/>
      <c r="AD34" s="1" t="s">
        <v>198</v>
      </c>
      <c r="AE34" s="32">
        <v>5</v>
      </c>
      <c r="AF34" s="37">
        <v>5</v>
      </c>
      <c r="AG34" s="34">
        <v>2</v>
      </c>
      <c r="AH34" s="35">
        <v>8</v>
      </c>
      <c r="AI34" s="32">
        <v>6</v>
      </c>
      <c r="AJ34" s="37">
        <v>46</v>
      </c>
      <c r="AK34" s="34">
        <v>10</v>
      </c>
      <c r="AL34" s="35">
        <v>140</v>
      </c>
      <c r="AM34" s="32">
        <v>13</v>
      </c>
      <c r="AN34" s="37">
        <v>292</v>
      </c>
      <c r="AO34" s="34">
        <v>5</v>
      </c>
      <c r="AP34" s="35">
        <v>168</v>
      </c>
      <c r="AQ34" s="34">
        <v>5</v>
      </c>
      <c r="AR34" s="35">
        <v>226</v>
      </c>
      <c r="AS34" s="34">
        <v>1</v>
      </c>
      <c r="AT34" s="35">
        <v>55</v>
      </c>
      <c r="AU34" s="34">
        <v>6</v>
      </c>
      <c r="AV34" s="35">
        <v>459</v>
      </c>
      <c r="AW34" s="34"/>
      <c r="AX34" s="35"/>
      <c r="AY34" s="40">
        <f t="shared" si="29"/>
        <v>53</v>
      </c>
      <c r="AZ34" s="41">
        <f t="shared" si="29"/>
        <v>1399</v>
      </c>
      <c r="BA34" s="1" t="s">
        <v>198</v>
      </c>
      <c r="BB34" s="9"/>
      <c r="BC34" s="1" t="s">
        <v>198</v>
      </c>
      <c r="BD34" s="32"/>
      <c r="BE34" s="37"/>
      <c r="BF34" s="34">
        <v>1</v>
      </c>
      <c r="BG34" s="35">
        <v>36</v>
      </c>
      <c r="BH34" s="34">
        <v>1</v>
      </c>
      <c r="BI34" s="35">
        <v>48</v>
      </c>
      <c r="BJ34" s="32">
        <v>1</v>
      </c>
      <c r="BK34" s="37">
        <v>61</v>
      </c>
      <c r="BL34" s="34"/>
      <c r="BM34" s="35"/>
      <c r="BN34" s="34"/>
      <c r="BO34" s="35"/>
      <c r="BP34" s="40">
        <f t="shared" ref="BP34:BP38" si="67">SUM(BD34,BF34,BH34,BJ34,BL34,BN34)</f>
        <v>3</v>
      </c>
      <c r="BQ34" s="41">
        <f t="shared" si="32"/>
        <v>145</v>
      </c>
      <c r="BR34" s="9"/>
      <c r="BS34" s="1" t="s">
        <v>198</v>
      </c>
      <c r="BT34" s="32"/>
      <c r="BU34" s="37"/>
      <c r="BV34" s="34"/>
      <c r="BW34" s="35"/>
      <c r="BX34" s="32"/>
      <c r="BY34" s="37"/>
      <c r="BZ34" s="34">
        <v>1</v>
      </c>
      <c r="CA34" s="35">
        <v>31</v>
      </c>
      <c r="CB34" s="32">
        <v>2</v>
      </c>
      <c r="CC34" s="37">
        <v>86</v>
      </c>
      <c r="CD34" s="34"/>
      <c r="CE34" s="35"/>
      <c r="CF34" s="34"/>
      <c r="CG34" s="35"/>
      <c r="CH34" s="40">
        <f t="shared" si="33"/>
        <v>3</v>
      </c>
      <c r="CI34" s="41">
        <f t="shared" si="64"/>
        <v>117</v>
      </c>
      <c r="CJ34" s="9"/>
      <c r="CK34" s="1" t="s">
        <v>198</v>
      </c>
      <c r="CL34" s="32">
        <v>4</v>
      </c>
      <c r="CM34" s="37">
        <v>31</v>
      </c>
      <c r="CN34" s="34">
        <v>1</v>
      </c>
      <c r="CO34" s="35">
        <v>47</v>
      </c>
      <c r="CP34" s="32">
        <v>2</v>
      </c>
      <c r="CQ34" s="37">
        <v>149</v>
      </c>
      <c r="CR34" s="34">
        <v>5</v>
      </c>
      <c r="CS34" s="35">
        <v>714</v>
      </c>
      <c r="CT34" s="32">
        <v>1</v>
      </c>
      <c r="CU34" s="35">
        <v>400</v>
      </c>
      <c r="CV34" s="34">
        <v>2</v>
      </c>
      <c r="CW34" s="35">
        <v>1100</v>
      </c>
      <c r="CX34" s="34">
        <v>5</v>
      </c>
      <c r="CY34" s="37">
        <v>6695</v>
      </c>
      <c r="CZ34" s="34">
        <v>1</v>
      </c>
      <c r="DA34" s="35">
        <v>2540</v>
      </c>
      <c r="DB34" s="32"/>
      <c r="DC34" s="37"/>
      <c r="DD34" s="34"/>
      <c r="DE34" s="35"/>
      <c r="DF34" s="40">
        <f t="shared" si="50"/>
        <v>21</v>
      </c>
      <c r="DG34" s="41">
        <f t="shared" ref="DG34:DG48" si="68">SUM(CM34,CO34,CQ34,CS34,CU34,CW34,CY34,DA34,DC34,DE34)</f>
        <v>11676</v>
      </c>
      <c r="DH34" s="1" t="s">
        <v>198</v>
      </c>
      <c r="DI34" s="9"/>
      <c r="DJ34" s="1" t="s">
        <v>198</v>
      </c>
      <c r="DK34" s="34">
        <v>3</v>
      </c>
      <c r="DL34" s="35">
        <v>7</v>
      </c>
      <c r="DM34" s="32">
        <v>1</v>
      </c>
      <c r="DN34" s="37">
        <v>6</v>
      </c>
      <c r="DO34" s="34">
        <v>2</v>
      </c>
      <c r="DP34" s="35">
        <v>32</v>
      </c>
      <c r="DQ34" s="32"/>
      <c r="DR34" s="37"/>
      <c r="DS34" s="34">
        <v>2</v>
      </c>
      <c r="DT34" s="35">
        <v>139</v>
      </c>
      <c r="DU34" s="32">
        <v>4</v>
      </c>
      <c r="DV34" s="37">
        <v>605</v>
      </c>
      <c r="DW34" s="34">
        <v>2</v>
      </c>
      <c r="DX34" s="35">
        <v>760</v>
      </c>
      <c r="DY34" s="34"/>
      <c r="DZ34" s="35"/>
      <c r="EA34" s="40">
        <f t="shared" si="28"/>
        <v>14</v>
      </c>
      <c r="EB34" s="41">
        <f t="shared" si="19"/>
        <v>1549</v>
      </c>
      <c r="EC34" s="9"/>
      <c r="ED34" s="1" t="s">
        <v>198</v>
      </c>
      <c r="EE34" s="32">
        <v>3</v>
      </c>
      <c r="EF34" s="37">
        <v>35</v>
      </c>
      <c r="EG34" s="34"/>
      <c r="EH34" s="35"/>
      <c r="EI34" s="32"/>
      <c r="EJ34" s="37"/>
      <c r="EK34" s="34">
        <v>2</v>
      </c>
      <c r="EL34" s="35">
        <v>1300</v>
      </c>
      <c r="EM34" s="32">
        <v>1</v>
      </c>
      <c r="EN34" s="37">
        <v>1800</v>
      </c>
      <c r="EO34" s="34"/>
      <c r="EP34" s="35"/>
      <c r="EQ34" s="34"/>
      <c r="ER34" s="37"/>
      <c r="ES34" s="34">
        <v>1</v>
      </c>
      <c r="ET34" s="35">
        <v>12000</v>
      </c>
      <c r="EU34" s="32"/>
      <c r="EV34" s="37"/>
      <c r="EW34" s="34">
        <v>1</v>
      </c>
      <c r="EX34" s="35">
        <v>140000</v>
      </c>
      <c r="EY34" s="40">
        <f t="shared" si="61"/>
        <v>8</v>
      </c>
      <c r="EZ34" s="41">
        <f>SUM(EF34,EH34,EJ34,EL34,EN34,EP34,ER34,ET34,EV34,EX34)</f>
        <v>155135</v>
      </c>
      <c r="FA34" s="1" t="s">
        <v>198</v>
      </c>
      <c r="FB34" s="9"/>
      <c r="FC34" s="1" t="s">
        <v>198</v>
      </c>
      <c r="FD34" s="32"/>
      <c r="FE34" s="37"/>
      <c r="FF34" s="34"/>
      <c r="FG34" s="35"/>
      <c r="FH34" s="32"/>
      <c r="FI34" s="37"/>
      <c r="FJ34" s="34"/>
      <c r="FK34" s="35"/>
      <c r="FL34" s="34"/>
      <c r="FM34" s="35"/>
      <c r="FN34" s="34"/>
      <c r="FO34" s="35"/>
      <c r="FP34" s="34"/>
      <c r="FQ34" s="35"/>
      <c r="FR34" s="34"/>
      <c r="FS34" s="35"/>
      <c r="FT34" s="40"/>
      <c r="FU34" s="41"/>
      <c r="FV34" s="1" t="s">
        <v>198</v>
      </c>
      <c r="FW34" s="9"/>
      <c r="FX34" s="1" t="s">
        <v>198</v>
      </c>
      <c r="FY34" s="32">
        <v>6</v>
      </c>
      <c r="FZ34" s="37">
        <v>6</v>
      </c>
      <c r="GA34" s="34">
        <v>34</v>
      </c>
      <c r="GB34" s="35">
        <v>156</v>
      </c>
      <c r="GC34" s="32">
        <v>6</v>
      </c>
      <c r="GD34" s="37">
        <v>97</v>
      </c>
      <c r="GE34" s="34">
        <v>4</v>
      </c>
      <c r="GF34" s="35">
        <v>81</v>
      </c>
      <c r="GG34" s="32"/>
      <c r="GH34" s="37"/>
      <c r="GI34" s="34"/>
      <c r="GJ34" s="35"/>
      <c r="GK34" s="32"/>
      <c r="GL34" s="37"/>
      <c r="GM34" s="34">
        <v>3</v>
      </c>
      <c r="GN34" s="35">
        <v>416</v>
      </c>
      <c r="GO34" s="40">
        <f t="shared" si="35"/>
        <v>53</v>
      </c>
      <c r="GP34" s="41">
        <f>SUM(FZ34,GB34,GD34,GF34,GH34,GJ34,GL34,GN34)</f>
        <v>756</v>
      </c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s="11" customFormat="1" ht="17.25" customHeight="1">
      <c r="A35" s="1" t="s">
        <v>199</v>
      </c>
      <c r="B35" s="32"/>
      <c r="C35" s="37"/>
      <c r="D35" s="34">
        <v>4</v>
      </c>
      <c r="E35" s="35">
        <v>11</v>
      </c>
      <c r="F35" s="32">
        <v>7</v>
      </c>
      <c r="G35" s="37">
        <v>55</v>
      </c>
      <c r="H35" s="34">
        <v>13</v>
      </c>
      <c r="I35" s="35">
        <v>192</v>
      </c>
      <c r="J35" s="32">
        <v>6</v>
      </c>
      <c r="K35" s="37">
        <v>133</v>
      </c>
      <c r="L35" s="34">
        <v>5</v>
      </c>
      <c r="M35" s="35">
        <v>170</v>
      </c>
      <c r="N35" s="34">
        <v>1</v>
      </c>
      <c r="O35" s="35">
        <v>40</v>
      </c>
      <c r="P35" s="34">
        <v>4</v>
      </c>
      <c r="Q35" s="35">
        <v>238</v>
      </c>
      <c r="R35" s="32">
        <v>2</v>
      </c>
      <c r="S35" s="37">
        <v>211</v>
      </c>
      <c r="T35" s="34"/>
      <c r="U35" s="35"/>
      <c r="V35" s="32"/>
      <c r="W35" s="37"/>
      <c r="X35" s="34"/>
      <c r="Y35" s="35"/>
      <c r="Z35" s="40">
        <f t="shared" si="63"/>
        <v>42</v>
      </c>
      <c r="AA35" s="41">
        <f t="shared" si="66"/>
        <v>1050</v>
      </c>
      <c r="AB35" s="1" t="s">
        <v>199</v>
      </c>
      <c r="AC35" s="2"/>
      <c r="AD35" s="1" t="s">
        <v>199</v>
      </c>
      <c r="AE35" s="32">
        <v>1</v>
      </c>
      <c r="AF35" s="37">
        <v>1</v>
      </c>
      <c r="AG35" s="34">
        <v>5</v>
      </c>
      <c r="AH35" s="35">
        <v>16</v>
      </c>
      <c r="AI35" s="32">
        <v>10</v>
      </c>
      <c r="AJ35" s="37">
        <v>69</v>
      </c>
      <c r="AK35" s="34">
        <v>16</v>
      </c>
      <c r="AL35" s="35">
        <v>201</v>
      </c>
      <c r="AM35" s="32">
        <v>4</v>
      </c>
      <c r="AN35" s="37">
        <v>89</v>
      </c>
      <c r="AO35" s="34">
        <v>3</v>
      </c>
      <c r="AP35" s="35">
        <v>98</v>
      </c>
      <c r="AQ35" s="34"/>
      <c r="AR35" s="35"/>
      <c r="AS35" s="34">
        <v>1</v>
      </c>
      <c r="AT35" s="35">
        <v>50</v>
      </c>
      <c r="AU35" s="34">
        <v>2</v>
      </c>
      <c r="AV35" s="35">
        <v>133</v>
      </c>
      <c r="AW35" s="34"/>
      <c r="AX35" s="35"/>
      <c r="AY35" s="40">
        <f t="shared" si="29"/>
        <v>42</v>
      </c>
      <c r="AZ35" s="41">
        <f t="shared" si="29"/>
        <v>657</v>
      </c>
      <c r="BA35" s="1" t="s">
        <v>199</v>
      </c>
      <c r="BB35" s="9"/>
      <c r="BC35" s="1" t="s">
        <v>199</v>
      </c>
      <c r="BD35" s="32"/>
      <c r="BE35" s="37"/>
      <c r="BF35" s="34">
        <v>2</v>
      </c>
      <c r="BG35" s="35">
        <v>65</v>
      </c>
      <c r="BH35" s="34">
        <v>4</v>
      </c>
      <c r="BI35" s="35">
        <v>177</v>
      </c>
      <c r="BJ35" s="32">
        <v>3</v>
      </c>
      <c r="BK35" s="37">
        <v>220</v>
      </c>
      <c r="BL35" s="34">
        <v>1</v>
      </c>
      <c r="BM35" s="35">
        <v>84</v>
      </c>
      <c r="BN35" s="34">
        <v>1</v>
      </c>
      <c r="BO35" s="35">
        <v>105</v>
      </c>
      <c r="BP35" s="40">
        <f t="shared" si="67"/>
        <v>11</v>
      </c>
      <c r="BQ35" s="41">
        <f t="shared" si="32"/>
        <v>651</v>
      </c>
      <c r="BR35" s="9"/>
      <c r="BS35" s="1" t="s">
        <v>199</v>
      </c>
      <c r="BT35" s="32"/>
      <c r="BU35" s="37"/>
      <c r="BV35" s="34"/>
      <c r="BW35" s="35"/>
      <c r="BX35" s="32">
        <v>3</v>
      </c>
      <c r="BY35" s="37">
        <v>77</v>
      </c>
      <c r="BZ35" s="34">
        <v>1</v>
      </c>
      <c r="CA35" s="35">
        <v>38</v>
      </c>
      <c r="CB35" s="32">
        <v>3</v>
      </c>
      <c r="CC35" s="37">
        <v>127</v>
      </c>
      <c r="CD35" s="34">
        <v>3</v>
      </c>
      <c r="CE35" s="35">
        <v>179</v>
      </c>
      <c r="CF35" s="34">
        <v>1</v>
      </c>
      <c r="CG35" s="35">
        <v>80</v>
      </c>
      <c r="CH35" s="40">
        <f t="shared" si="33"/>
        <v>11</v>
      </c>
      <c r="CI35" s="41">
        <f t="shared" si="64"/>
        <v>501</v>
      </c>
      <c r="CJ35" s="9"/>
      <c r="CK35" s="1" t="s">
        <v>199</v>
      </c>
      <c r="CL35" s="32"/>
      <c r="CM35" s="37"/>
      <c r="CN35" s="34"/>
      <c r="CO35" s="35"/>
      <c r="CP35" s="32"/>
      <c r="CQ35" s="37"/>
      <c r="CR35" s="34">
        <v>4</v>
      </c>
      <c r="CS35" s="35">
        <v>629</v>
      </c>
      <c r="CT35" s="32">
        <v>2</v>
      </c>
      <c r="CU35" s="35">
        <v>793</v>
      </c>
      <c r="CV35" s="34">
        <v>4</v>
      </c>
      <c r="CW35" s="35">
        <v>2980</v>
      </c>
      <c r="CX35" s="34"/>
      <c r="CY35" s="37"/>
      <c r="CZ35" s="34">
        <v>1</v>
      </c>
      <c r="DA35" s="35">
        <v>2485</v>
      </c>
      <c r="DB35" s="32"/>
      <c r="DC35" s="37"/>
      <c r="DD35" s="34">
        <v>1</v>
      </c>
      <c r="DE35" s="35">
        <v>11580</v>
      </c>
      <c r="DF35" s="40">
        <f t="shared" si="50"/>
        <v>12</v>
      </c>
      <c r="DG35" s="41">
        <f t="shared" si="68"/>
        <v>18467</v>
      </c>
      <c r="DH35" s="1" t="s">
        <v>199</v>
      </c>
      <c r="DI35" s="9"/>
      <c r="DJ35" s="1" t="s">
        <v>199</v>
      </c>
      <c r="DK35" s="34">
        <v>1</v>
      </c>
      <c r="DL35" s="35">
        <v>2</v>
      </c>
      <c r="DM35" s="32"/>
      <c r="DN35" s="37"/>
      <c r="DO35" s="34">
        <v>1</v>
      </c>
      <c r="DP35" s="35">
        <v>13</v>
      </c>
      <c r="DQ35" s="32">
        <v>1</v>
      </c>
      <c r="DR35" s="37">
        <v>35</v>
      </c>
      <c r="DS35" s="34">
        <v>3</v>
      </c>
      <c r="DT35" s="35">
        <v>240</v>
      </c>
      <c r="DU35" s="32"/>
      <c r="DV35" s="37"/>
      <c r="DW35" s="34"/>
      <c r="DX35" s="35"/>
      <c r="DY35" s="34">
        <v>4</v>
      </c>
      <c r="DZ35" s="35">
        <v>6431</v>
      </c>
      <c r="EA35" s="40">
        <f t="shared" si="28"/>
        <v>10</v>
      </c>
      <c r="EB35" s="41">
        <f t="shared" si="19"/>
        <v>6721</v>
      </c>
      <c r="EC35" s="9"/>
      <c r="ED35" s="1" t="s">
        <v>199</v>
      </c>
      <c r="EE35" s="32"/>
      <c r="EF35" s="37"/>
      <c r="EG35" s="34"/>
      <c r="EH35" s="35"/>
      <c r="EI35" s="32"/>
      <c r="EJ35" s="37"/>
      <c r="EK35" s="34"/>
      <c r="EL35" s="35"/>
      <c r="EM35" s="32"/>
      <c r="EN35" s="37"/>
      <c r="EO35" s="34">
        <v>3</v>
      </c>
      <c r="EP35" s="35">
        <v>10900</v>
      </c>
      <c r="EQ35" s="34"/>
      <c r="ER35" s="37"/>
      <c r="ES35" s="34">
        <v>1</v>
      </c>
      <c r="ET35" s="35">
        <v>20000</v>
      </c>
      <c r="EU35" s="32"/>
      <c r="EV35" s="37"/>
      <c r="EW35" s="34">
        <v>1</v>
      </c>
      <c r="EX35" s="35">
        <v>72000</v>
      </c>
      <c r="EY35" s="40">
        <f t="shared" si="61"/>
        <v>5</v>
      </c>
      <c r="EZ35" s="41">
        <f t="shared" si="62"/>
        <v>102900</v>
      </c>
      <c r="FA35" s="1" t="s">
        <v>199</v>
      </c>
      <c r="FB35" s="9"/>
      <c r="FC35" s="1" t="s">
        <v>199</v>
      </c>
      <c r="FD35" s="32">
        <v>1</v>
      </c>
      <c r="FE35" s="37">
        <v>1500</v>
      </c>
      <c r="FF35" s="34"/>
      <c r="FG35" s="35"/>
      <c r="FH35" s="32"/>
      <c r="FI35" s="37"/>
      <c r="FJ35" s="34"/>
      <c r="FK35" s="35"/>
      <c r="FL35" s="34"/>
      <c r="FM35" s="35"/>
      <c r="FN35" s="34"/>
      <c r="FO35" s="35"/>
      <c r="FP35" s="34"/>
      <c r="FQ35" s="35"/>
      <c r="FR35" s="34"/>
      <c r="FS35" s="35"/>
      <c r="FT35" s="40">
        <f>SUM(FD35,FF35,FH35,FJ35,FL35,FN35,FP35,FR35)</f>
        <v>1</v>
      </c>
      <c r="FU35" s="41">
        <f t="shared" si="65"/>
        <v>1500</v>
      </c>
      <c r="FV35" s="1" t="s">
        <v>199</v>
      </c>
      <c r="FW35" s="9"/>
      <c r="FX35" s="1" t="s">
        <v>199</v>
      </c>
      <c r="FY35" s="32"/>
      <c r="FZ35" s="37"/>
      <c r="GA35" s="34">
        <v>3</v>
      </c>
      <c r="GB35" s="35">
        <v>17</v>
      </c>
      <c r="GC35" s="32">
        <v>4</v>
      </c>
      <c r="GD35" s="37">
        <v>49</v>
      </c>
      <c r="GE35" s="34"/>
      <c r="GF35" s="35"/>
      <c r="GG35" s="32"/>
      <c r="GH35" s="37"/>
      <c r="GI35" s="34">
        <v>1</v>
      </c>
      <c r="GJ35" s="35">
        <v>44</v>
      </c>
      <c r="GK35" s="32"/>
      <c r="GL35" s="37"/>
      <c r="GM35" s="34"/>
      <c r="GN35" s="35"/>
      <c r="GO35" s="40">
        <f t="shared" si="35"/>
        <v>8</v>
      </c>
      <c r="GP35" s="41">
        <f t="shared" si="35"/>
        <v>110</v>
      </c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1:256" s="11" customFormat="1" ht="17.25" customHeight="1">
      <c r="A36" s="1" t="s">
        <v>200</v>
      </c>
      <c r="B36" s="32">
        <v>2</v>
      </c>
      <c r="C36" s="37">
        <v>2</v>
      </c>
      <c r="D36" s="34">
        <v>7</v>
      </c>
      <c r="E36" s="35">
        <v>24</v>
      </c>
      <c r="F36" s="32">
        <v>9</v>
      </c>
      <c r="G36" s="37">
        <v>62</v>
      </c>
      <c r="H36" s="34">
        <v>14</v>
      </c>
      <c r="I36" s="35">
        <v>191</v>
      </c>
      <c r="J36" s="32">
        <v>9</v>
      </c>
      <c r="K36" s="37">
        <v>230</v>
      </c>
      <c r="L36" s="34">
        <v>8</v>
      </c>
      <c r="M36" s="35">
        <v>280</v>
      </c>
      <c r="N36" s="34">
        <v>4</v>
      </c>
      <c r="O36" s="35">
        <v>184</v>
      </c>
      <c r="P36" s="34">
        <v>5</v>
      </c>
      <c r="Q36" s="35">
        <v>341</v>
      </c>
      <c r="R36" s="32">
        <v>3</v>
      </c>
      <c r="S36" s="37">
        <v>374</v>
      </c>
      <c r="T36" s="34"/>
      <c r="U36" s="35"/>
      <c r="V36" s="32"/>
      <c r="W36" s="37"/>
      <c r="X36" s="34"/>
      <c r="Y36" s="35"/>
      <c r="Z36" s="40">
        <f t="shared" si="63"/>
        <v>61</v>
      </c>
      <c r="AA36" s="41">
        <f t="shared" si="66"/>
        <v>1688</v>
      </c>
      <c r="AB36" s="1" t="s">
        <v>200</v>
      </c>
      <c r="AC36" s="2"/>
      <c r="AD36" s="1" t="s">
        <v>200</v>
      </c>
      <c r="AE36" s="32">
        <v>1</v>
      </c>
      <c r="AF36" s="37">
        <v>1</v>
      </c>
      <c r="AG36" s="34">
        <v>11</v>
      </c>
      <c r="AH36" s="35">
        <v>29</v>
      </c>
      <c r="AI36" s="32">
        <v>13</v>
      </c>
      <c r="AJ36" s="37">
        <v>86</v>
      </c>
      <c r="AK36" s="34">
        <v>14</v>
      </c>
      <c r="AL36" s="35">
        <v>186</v>
      </c>
      <c r="AM36" s="32">
        <v>10</v>
      </c>
      <c r="AN36" s="37">
        <v>231</v>
      </c>
      <c r="AO36" s="34">
        <v>4</v>
      </c>
      <c r="AP36" s="35">
        <v>136</v>
      </c>
      <c r="AQ36" s="34">
        <v>1</v>
      </c>
      <c r="AR36" s="35">
        <v>42</v>
      </c>
      <c r="AS36" s="34">
        <v>2</v>
      </c>
      <c r="AT36" s="35">
        <v>113</v>
      </c>
      <c r="AU36" s="34">
        <v>1</v>
      </c>
      <c r="AV36" s="35">
        <v>75</v>
      </c>
      <c r="AW36" s="34"/>
      <c r="AX36" s="35"/>
      <c r="AY36" s="40">
        <f t="shared" si="29"/>
        <v>57</v>
      </c>
      <c r="AZ36" s="41">
        <f t="shared" si="29"/>
        <v>899</v>
      </c>
      <c r="BA36" s="1" t="s">
        <v>200</v>
      </c>
      <c r="BB36" s="9"/>
      <c r="BC36" s="1" t="s">
        <v>200</v>
      </c>
      <c r="BD36" s="32">
        <v>1</v>
      </c>
      <c r="BE36" s="37">
        <v>11</v>
      </c>
      <c r="BF36" s="34">
        <v>7</v>
      </c>
      <c r="BG36" s="35">
        <v>207</v>
      </c>
      <c r="BH36" s="34">
        <v>2</v>
      </c>
      <c r="BI36" s="35">
        <v>95</v>
      </c>
      <c r="BJ36" s="32">
        <v>7</v>
      </c>
      <c r="BK36" s="37">
        <v>447</v>
      </c>
      <c r="BL36" s="34">
        <v>1</v>
      </c>
      <c r="BM36" s="35">
        <v>86</v>
      </c>
      <c r="BN36" s="34">
        <v>5</v>
      </c>
      <c r="BO36" s="35">
        <v>743</v>
      </c>
      <c r="BP36" s="40">
        <f t="shared" si="67"/>
        <v>23</v>
      </c>
      <c r="BQ36" s="41">
        <f t="shared" si="32"/>
        <v>1589</v>
      </c>
      <c r="BR36" s="9"/>
      <c r="BS36" s="1" t="s">
        <v>200</v>
      </c>
      <c r="BT36" s="32"/>
      <c r="BU36" s="37"/>
      <c r="BV36" s="34">
        <v>2</v>
      </c>
      <c r="BW36" s="35">
        <v>27</v>
      </c>
      <c r="BX36" s="32">
        <v>5</v>
      </c>
      <c r="BY36" s="37">
        <v>130</v>
      </c>
      <c r="BZ36" s="34">
        <v>3</v>
      </c>
      <c r="CA36" s="35">
        <v>106</v>
      </c>
      <c r="CB36" s="32">
        <v>3</v>
      </c>
      <c r="CC36" s="37">
        <v>131</v>
      </c>
      <c r="CD36" s="34">
        <v>5</v>
      </c>
      <c r="CE36" s="35">
        <v>289</v>
      </c>
      <c r="CF36" s="34">
        <v>5</v>
      </c>
      <c r="CG36" s="35">
        <v>607</v>
      </c>
      <c r="CH36" s="40">
        <f t="shared" si="33"/>
        <v>23</v>
      </c>
      <c r="CI36" s="41">
        <f t="shared" si="64"/>
        <v>1290</v>
      </c>
      <c r="CJ36" s="9"/>
      <c r="CK36" s="1" t="s">
        <v>200</v>
      </c>
      <c r="CL36" s="32">
        <v>4</v>
      </c>
      <c r="CM36" s="37">
        <v>35</v>
      </c>
      <c r="CN36" s="34">
        <v>1</v>
      </c>
      <c r="CO36" s="35">
        <v>40</v>
      </c>
      <c r="CP36" s="32">
        <v>5</v>
      </c>
      <c r="CQ36" s="37">
        <v>400</v>
      </c>
      <c r="CR36" s="34">
        <v>6</v>
      </c>
      <c r="CS36" s="35">
        <v>1119</v>
      </c>
      <c r="CT36" s="32">
        <v>4</v>
      </c>
      <c r="CU36" s="35">
        <v>1512</v>
      </c>
      <c r="CV36" s="34">
        <v>1</v>
      </c>
      <c r="CW36" s="35">
        <v>819</v>
      </c>
      <c r="CX36" s="34">
        <v>2</v>
      </c>
      <c r="CY36" s="37">
        <v>2646</v>
      </c>
      <c r="CZ36" s="34"/>
      <c r="DA36" s="35"/>
      <c r="DB36" s="32"/>
      <c r="DC36" s="37"/>
      <c r="DD36" s="34">
        <v>1</v>
      </c>
      <c r="DE36" s="35">
        <v>23887</v>
      </c>
      <c r="DF36" s="40">
        <f t="shared" si="50"/>
        <v>24</v>
      </c>
      <c r="DG36" s="41">
        <f t="shared" si="68"/>
        <v>30458</v>
      </c>
      <c r="DH36" s="1" t="s">
        <v>200</v>
      </c>
      <c r="DI36" s="9"/>
      <c r="DJ36" s="1" t="s">
        <v>200</v>
      </c>
      <c r="DK36" s="34">
        <v>2</v>
      </c>
      <c r="DL36" s="35">
        <v>3</v>
      </c>
      <c r="DM36" s="32"/>
      <c r="DN36" s="37"/>
      <c r="DO36" s="34">
        <v>2</v>
      </c>
      <c r="DP36" s="35">
        <v>30</v>
      </c>
      <c r="DQ36" s="32">
        <v>4</v>
      </c>
      <c r="DR36" s="37">
        <v>135</v>
      </c>
      <c r="DS36" s="34">
        <v>2</v>
      </c>
      <c r="DT36" s="35">
        <v>132</v>
      </c>
      <c r="DU36" s="32">
        <v>4</v>
      </c>
      <c r="DV36" s="37">
        <v>567</v>
      </c>
      <c r="DW36" s="34"/>
      <c r="DX36" s="35"/>
      <c r="DY36" s="34">
        <v>1</v>
      </c>
      <c r="DZ36" s="35">
        <v>1737</v>
      </c>
      <c r="EA36" s="40">
        <f t="shared" si="28"/>
        <v>15</v>
      </c>
      <c r="EB36" s="41">
        <f t="shared" si="19"/>
        <v>2604</v>
      </c>
      <c r="EC36" s="9"/>
      <c r="ED36" s="1" t="s">
        <v>200</v>
      </c>
      <c r="EE36" s="32">
        <v>2</v>
      </c>
      <c r="EF36" s="37">
        <v>60</v>
      </c>
      <c r="EG36" s="34">
        <v>2</v>
      </c>
      <c r="EH36" s="35">
        <v>220</v>
      </c>
      <c r="EI36" s="32"/>
      <c r="EJ36" s="37"/>
      <c r="EK36" s="34"/>
      <c r="EL36" s="35"/>
      <c r="EM36" s="32"/>
      <c r="EN36" s="37"/>
      <c r="EO36" s="34"/>
      <c r="EP36" s="35"/>
      <c r="EQ36" s="34">
        <v>1</v>
      </c>
      <c r="ER36" s="37">
        <v>8000</v>
      </c>
      <c r="ES36" s="34">
        <v>2</v>
      </c>
      <c r="ET36" s="35">
        <v>25651</v>
      </c>
      <c r="EU36" s="32">
        <v>2</v>
      </c>
      <c r="EV36" s="37">
        <v>79481</v>
      </c>
      <c r="EW36" s="34">
        <v>2</v>
      </c>
      <c r="EX36" s="35">
        <v>162836</v>
      </c>
      <c r="EY36" s="40">
        <f t="shared" si="61"/>
        <v>11</v>
      </c>
      <c r="EZ36" s="41">
        <f t="shared" si="62"/>
        <v>276248</v>
      </c>
      <c r="FA36" s="1" t="s">
        <v>200</v>
      </c>
      <c r="FB36" s="9"/>
      <c r="FC36" s="1" t="s">
        <v>200</v>
      </c>
      <c r="FD36" s="32"/>
      <c r="FE36" s="37"/>
      <c r="FF36" s="34"/>
      <c r="FG36" s="35"/>
      <c r="FH36" s="32"/>
      <c r="FI36" s="37"/>
      <c r="FJ36" s="34"/>
      <c r="FK36" s="35"/>
      <c r="FL36" s="34"/>
      <c r="FM36" s="35"/>
      <c r="FN36" s="34"/>
      <c r="FO36" s="35"/>
      <c r="FP36" s="34"/>
      <c r="FQ36" s="35"/>
      <c r="FR36" s="34"/>
      <c r="FS36" s="35"/>
      <c r="FT36" s="40"/>
      <c r="FU36" s="41"/>
      <c r="FV36" s="1" t="s">
        <v>200</v>
      </c>
      <c r="FW36" s="9"/>
      <c r="FX36" s="1" t="s">
        <v>200</v>
      </c>
      <c r="FY36" s="32">
        <v>8</v>
      </c>
      <c r="FZ36" s="37">
        <v>8</v>
      </c>
      <c r="GA36" s="34">
        <v>33</v>
      </c>
      <c r="GB36" s="35">
        <v>158</v>
      </c>
      <c r="GC36" s="32">
        <v>16</v>
      </c>
      <c r="GD36" s="37">
        <v>233</v>
      </c>
      <c r="GE36" s="34">
        <v>1</v>
      </c>
      <c r="GF36" s="35">
        <v>26</v>
      </c>
      <c r="GG36" s="32">
        <v>1</v>
      </c>
      <c r="GH36" s="37">
        <v>32</v>
      </c>
      <c r="GI36" s="34">
        <v>2</v>
      </c>
      <c r="GJ36" s="35">
        <v>85</v>
      </c>
      <c r="GK36" s="32">
        <v>1</v>
      </c>
      <c r="GL36" s="37">
        <v>50</v>
      </c>
      <c r="GM36" s="34">
        <v>1</v>
      </c>
      <c r="GN36" s="35">
        <v>165</v>
      </c>
      <c r="GO36" s="40">
        <f t="shared" si="35"/>
        <v>63</v>
      </c>
      <c r="GP36" s="41">
        <f t="shared" si="35"/>
        <v>757</v>
      </c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1:256" s="11" customFormat="1" ht="17.25" customHeight="1">
      <c r="A37" s="1" t="s">
        <v>84</v>
      </c>
      <c r="B37" s="32"/>
      <c r="C37" s="37"/>
      <c r="D37" s="34"/>
      <c r="E37" s="35"/>
      <c r="F37" s="32"/>
      <c r="G37" s="37"/>
      <c r="H37" s="34"/>
      <c r="I37" s="35"/>
      <c r="J37" s="32"/>
      <c r="K37" s="37"/>
      <c r="L37" s="34"/>
      <c r="M37" s="35"/>
      <c r="N37" s="34"/>
      <c r="O37" s="35"/>
      <c r="P37" s="34"/>
      <c r="Q37" s="35"/>
      <c r="R37" s="32"/>
      <c r="S37" s="37"/>
      <c r="T37" s="34"/>
      <c r="U37" s="35"/>
      <c r="V37" s="32"/>
      <c r="W37" s="37"/>
      <c r="X37" s="34"/>
      <c r="Y37" s="35"/>
      <c r="Z37" s="40"/>
      <c r="AA37" s="41"/>
      <c r="AB37" s="1" t="s">
        <v>84</v>
      </c>
      <c r="AC37" s="2"/>
      <c r="AD37" s="1" t="s">
        <v>84</v>
      </c>
      <c r="AE37" s="32"/>
      <c r="AF37" s="37"/>
      <c r="AG37" s="34"/>
      <c r="AH37" s="35"/>
      <c r="AI37" s="32"/>
      <c r="AJ37" s="37"/>
      <c r="AK37" s="34"/>
      <c r="AL37" s="35"/>
      <c r="AM37" s="32"/>
      <c r="AN37" s="37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40"/>
      <c r="AZ37" s="41"/>
      <c r="BA37" s="1" t="s">
        <v>84</v>
      </c>
      <c r="BB37" s="9"/>
      <c r="BC37" s="1" t="s">
        <v>84</v>
      </c>
      <c r="BD37" s="32"/>
      <c r="BE37" s="37"/>
      <c r="BF37" s="34"/>
      <c r="BG37" s="35"/>
      <c r="BH37" s="34"/>
      <c r="BI37" s="35"/>
      <c r="BJ37" s="32"/>
      <c r="BK37" s="37"/>
      <c r="BL37" s="34"/>
      <c r="BM37" s="35"/>
      <c r="BN37" s="34"/>
      <c r="BO37" s="35"/>
      <c r="BP37" s="40"/>
      <c r="BQ37" s="41"/>
      <c r="BR37" s="9"/>
      <c r="BS37" s="1" t="s">
        <v>84</v>
      </c>
      <c r="BT37" s="32"/>
      <c r="BU37" s="37"/>
      <c r="BV37" s="34"/>
      <c r="BW37" s="35"/>
      <c r="BX37" s="32"/>
      <c r="BY37" s="37"/>
      <c r="BZ37" s="34"/>
      <c r="CA37" s="35"/>
      <c r="CB37" s="32"/>
      <c r="CC37" s="37"/>
      <c r="CD37" s="34"/>
      <c r="CE37" s="35"/>
      <c r="CF37" s="34"/>
      <c r="CG37" s="35"/>
      <c r="CH37" s="40"/>
      <c r="CI37" s="41"/>
      <c r="CJ37" s="9"/>
      <c r="CK37" s="1" t="s">
        <v>84</v>
      </c>
      <c r="CL37" s="32"/>
      <c r="CM37" s="37"/>
      <c r="CN37" s="34"/>
      <c r="CO37" s="35"/>
      <c r="CP37" s="32"/>
      <c r="CQ37" s="37"/>
      <c r="CR37" s="34"/>
      <c r="CS37" s="35"/>
      <c r="CT37" s="32"/>
      <c r="CU37" s="35"/>
      <c r="CV37" s="34"/>
      <c r="CW37" s="35"/>
      <c r="CX37" s="34"/>
      <c r="CY37" s="37"/>
      <c r="CZ37" s="34"/>
      <c r="DA37" s="35"/>
      <c r="DB37" s="32"/>
      <c r="DC37" s="37"/>
      <c r="DD37" s="34"/>
      <c r="DE37" s="35"/>
      <c r="DF37" s="40"/>
      <c r="DG37" s="41"/>
      <c r="DH37" s="1" t="s">
        <v>84</v>
      </c>
      <c r="DI37" s="9"/>
      <c r="DJ37" s="1" t="s">
        <v>84</v>
      </c>
      <c r="DK37" s="34"/>
      <c r="DL37" s="35"/>
      <c r="DM37" s="32"/>
      <c r="DN37" s="37"/>
      <c r="DO37" s="34"/>
      <c r="DP37" s="35"/>
      <c r="DQ37" s="32"/>
      <c r="DR37" s="37"/>
      <c r="DS37" s="34"/>
      <c r="DT37" s="35"/>
      <c r="DU37" s="32"/>
      <c r="DV37" s="37"/>
      <c r="DW37" s="34"/>
      <c r="DX37" s="35"/>
      <c r="DY37" s="34"/>
      <c r="DZ37" s="35"/>
      <c r="EA37" s="40"/>
      <c r="EB37" s="41"/>
      <c r="EC37" s="9"/>
      <c r="ED37" s="1" t="s">
        <v>84</v>
      </c>
      <c r="EE37" s="32"/>
      <c r="EF37" s="37"/>
      <c r="EG37" s="34"/>
      <c r="EH37" s="35"/>
      <c r="EI37" s="32"/>
      <c r="EJ37" s="37"/>
      <c r="EK37" s="34"/>
      <c r="EL37" s="35"/>
      <c r="EM37" s="32"/>
      <c r="EN37" s="37"/>
      <c r="EO37" s="34"/>
      <c r="EP37" s="35"/>
      <c r="EQ37" s="34"/>
      <c r="ER37" s="37"/>
      <c r="ES37" s="34"/>
      <c r="ET37" s="35"/>
      <c r="EU37" s="32"/>
      <c r="EV37" s="37"/>
      <c r="EW37" s="34">
        <v>1</v>
      </c>
      <c r="EX37" s="35">
        <v>81987</v>
      </c>
      <c r="EY37" s="40">
        <f t="shared" si="61"/>
        <v>1</v>
      </c>
      <c r="EZ37" s="41">
        <f t="shared" si="62"/>
        <v>81987</v>
      </c>
      <c r="FA37" s="1" t="s">
        <v>84</v>
      </c>
      <c r="FB37" s="9"/>
      <c r="FC37" s="1" t="s">
        <v>84</v>
      </c>
      <c r="FD37" s="32"/>
      <c r="FE37" s="37"/>
      <c r="FF37" s="34"/>
      <c r="FG37" s="35"/>
      <c r="FH37" s="32"/>
      <c r="FI37" s="37"/>
      <c r="FJ37" s="34"/>
      <c r="FK37" s="35"/>
      <c r="FL37" s="34"/>
      <c r="FM37" s="35"/>
      <c r="FN37" s="34"/>
      <c r="FO37" s="35"/>
      <c r="FP37" s="34"/>
      <c r="FQ37" s="35"/>
      <c r="FR37" s="34"/>
      <c r="FS37" s="35"/>
      <c r="FT37" s="40"/>
      <c r="FU37" s="41"/>
      <c r="FV37" s="1" t="s">
        <v>84</v>
      </c>
      <c r="FW37" s="9"/>
      <c r="FX37" s="1" t="s">
        <v>84</v>
      </c>
      <c r="FY37" s="32"/>
      <c r="FZ37" s="37"/>
      <c r="GA37" s="34">
        <v>4</v>
      </c>
      <c r="GB37" s="35">
        <v>22</v>
      </c>
      <c r="GC37" s="32">
        <v>1</v>
      </c>
      <c r="GD37" s="37">
        <v>11</v>
      </c>
      <c r="GE37" s="34"/>
      <c r="GF37" s="35"/>
      <c r="GG37" s="32"/>
      <c r="GH37" s="37"/>
      <c r="GI37" s="34"/>
      <c r="GJ37" s="35"/>
      <c r="GK37" s="32"/>
      <c r="GL37" s="37"/>
      <c r="GM37" s="34"/>
      <c r="GN37" s="35"/>
      <c r="GO37" s="40">
        <f t="shared" si="35"/>
        <v>5</v>
      </c>
      <c r="GP37" s="41">
        <f t="shared" si="35"/>
        <v>33</v>
      </c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s="11" customFormat="1" ht="17.25" customHeight="1">
      <c r="A38" s="1" t="s">
        <v>85</v>
      </c>
      <c r="B38" s="32"/>
      <c r="C38" s="37"/>
      <c r="D38" s="34"/>
      <c r="E38" s="35"/>
      <c r="F38" s="32"/>
      <c r="G38" s="37"/>
      <c r="H38" s="34">
        <v>1</v>
      </c>
      <c r="I38" s="35">
        <v>11</v>
      </c>
      <c r="J38" s="32"/>
      <c r="K38" s="37"/>
      <c r="L38" s="34"/>
      <c r="M38" s="35"/>
      <c r="N38" s="34">
        <v>1</v>
      </c>
      <c r="O38" s="35">
        <v>44</v>
      </c>
      <c r="P38" s="34"/>
      <c r="Q38" s="35"/>
      <c r="R38" s="32"/>
      <c r="S38" s="37"/>
      <c r="T38" s="34"/>
      <c r="U38" s="35"/>
      <c r="V38" s="32"/>
      <c r="W38" s="37"/>
      <c r="X38" s="34"/>
      <c r="Y38" s="35"/>
      <c r="Z38" s="40">
        <f t="shared" si="63"/>
        <v>2</v>
      </c>
      <c r="AA38" s="41">
        <f t="shared" si="66"/>
        <v>55</v>
      </c>
      <c r="AB38" s="1" t="s">
        <v>85</v>
      </c>
      <c r="AC38" s="2"/>
      <c r="AD38" s="1" t="s">
        <v>85</v>
      </c>
      <c r="AE38" s="32"/>
      <c r="AF38" s="37"/>
      <c r="AG38" s="34"/>
      <c r="AH38" s="35"/>
      <c r="AI38" s="32">
        <v>1</v>
      </c>
      <c r="AJ38" s="37">
        <v>8</v>
      </c>
      <c r="AK38" s="34"/>
      <c r="AL38" s="35"/>
      <c r="AM38" s="32">
        <v>1</v>
      </c>
      <c r="AN38" s="37">
        <v>23</v>
      </c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40">
        <f t="shared" si="29"/>
        <v>2</v>
      </c>
      <c r="AZ38" s="41">
        <f t="shared" si="29"/>
        <v>31</v>
      </c>
      <c r="BA38" s="1" t="s">
        <v>85</v>
      </c>
      <c r="BB38" s="9"/>
      <c r="BC38" s="1" t="s">
        <v>85</v>
      </c>
      <c r="BD38" s="32"/>
      <c r="BE38" s="37"/>
      <c r="BF38" s="34">
        <v>2</v>
      </c>
      <c r="BG38" s="35">
        <v>64</v>
      </c>
      <c r="BH38" s="34">
        <v>1</v>
      </c>
      <c r="BI38" s="35">
        <v>55</v>
      </c>
      <c r="BJ38" s="32">
        <v>1</v>
      </c>
      <c r="BK38" s="37">
        <v>72</v>
      </c>
      <c r="BL38" s="34">
        <v>2</v>
      </c>
      <c r="BM38" s="35">
        <v>170</v>
      </c>
      <c r="BN38" s="34"/>
      <c r="BO38" s="35"/>
      <c r="BP38" s="40">
        <f t="shared" si="67"/>
        <v>6</v>
      </c>
      <c r="BQ38" s="41">
        <f t="shared" si="32"/>
        <v>361</v>
      </c>
      <c r="BR38" s="9"/>
      <c r="BS38" s="1" t="s">
        <v>85</v>
      </c>
      <c r="BT38" s="32"/>
      <c r="BU38" s="37"/>
      <c r="BV38" s="34"/>
      <c r="BW38" s="35"/>
      <c r="BX38" s="32"/>
      <c r="BY38" s="37"/>
      <c r="BZ38" s="34">
        <v>1</v>
      </c>
      <c r="CA38" s="35">
        <v>34</v>
      </c>
      <c r="CB38" s="32"/>
      <c r="CC38" s="37"/>
      <c r="CD38" s="34">
        <v>2</v>
      </c>
      <c r="CE38" s="35">
        <v>111</v>
      </c>
      <c r="CF38" s="34">
        <v>2</v>
      </c>
      <c r="CG38" s="35">
        <v>169</v>
      </c>
      <c r="CH38" s="40">
        <f t="shared" si="33"/>
        <v>5</v>
      </c>
      <c r="CI38" s="41">
        <f t="shared" si="64"/>
        <v>314</v>
      </c>
      <c r="CJ38" s="9"/>
      <c r="CK38" s="1" t="s">
        <v>85</v>
      </c>
      <c r="CL38" s="32"/>
      <c r="CM38" s="37"/>
      <c r="CN38" s="34">
        <v>1</v>
      </c>
      <c r="CO38" s="35">
        <v>42</v>
      </c>
      <c r="CP38" s="32"/>
      <c r="CQ38" s="37"/>
      <c r="CR38" s="34"/>
      <c r="CS38" s="35"/>
      <c r="CT38" s="32">
        <v>1</v>
      </c>
      <c r="CU38" s="35">
        <v>337</v>
      </c>
      <c r="CV38" s="34"/>
      <c r="CW38" s="35"/>
      <c r="CX38" s="34"/>
      <c r="CY38" s="37"/>
      <c r="CZ38" s="34"/>
      <c r="DA38" s="35"/>
      <c r="DB38" s="32"/>
      <c r="DC38" s="37"/>
      <c r="DD38" s="34"/>
      <c r="DE38" s="35"/>
      <c r="DF38" s="40">
        <f t="shared" si="50"/>
        <v>2</v>
      </c>
      <c r="DG38" s="41">
        <f t="shared" si="68"/>
        <v>379</v>
      </c>
      <c r="DH38" s="1" t="s">
        <v>85</v>
      </c>
      <c r="DI38" s="9"/>
      <c r="DJ38" s="1" t="s">
        <v>85</v>
      </c>
      <c r="DK38" s="34">
        <v>1</v>
      </c>
      <c r="DL38" s="35">
        <v>4</v>
      </c>
      <c r="DM38" s="32"/>
      <c r="DN38" s="37"/>
      <c r="DO38" s="34"/>
      <c r="DP38" s="35"/>
      <c r="DQ38" s="32"/>
      <c r="DR38" s="37"/>
      <c r="DS38" s="34"/>
      <c r="DT38" s="35"/>
      <c r="DU38" s="32">
        <v>1</v>
      </c>
      <c r="DV38" s="37">
        <v>120</v>
      </c>
      <c r="DW38" s="34"/>
      <c r="DX38" s="35"/>
      <c r="DY38" s="34"/>
      <c r="DZ38" s="35"/>
      <c r="EA38" s="40">
        <f t="shared" si="28"/>
        <v>2</v>
      </c>
      <c r="EB38" s="41">
        <f t="shared" si="19"/>
        <v>124</v>
      </c>
      <c r="EC38" s="9"/>
      <c r="ED38" s="1" t="s">
        <v>85</v>
      </c>
      <c r="EE38" s="32"/>
      <c r="EF38" s="37"/>
      <c r="EG38" s="34"/>
      <c r="EH38" s="35"/>
      <c r="EI38" s="32"/>
      <c r="EJ38" s="37"/>
      <c r="EK38" s="34"/>
      <c r="EL38" s="35"/>
      <c r="EM38" s="32"/>
      <c r="EN38" s="37"/>
      <c r="EO38" s="34"/>
      <c r="EP38" s="35"/>
      <c r="EQ38" s="34"/>
      <c r="ER38" s="37"/>
      <c r="ES38" s="34"/>
      <c r="ET38" s="35"/>
      <c r="EU38" s="32"/>
      <c r="EV38" s="37"/>
      <c r="EW38" s="34"/>
      <c r="EX38" s="35"/>
      <c r="EY38" s="40"/>
      <c r="EZ38" s="41"/>
      <c r="FA38" s="1" t="s">
        <v>85</v>
      </c>
      <c r="FB38" s="9"/>
      <c r="FC38" s="1" t="s">
        <v>85</v>
      </c>
      <c r="FD38" s="32"/>
      <c r="FE38" s="37"/>
      <c r="FF38" s="34"/>
      <c r="FG38" s="35"/>
      <c r="FH38" s="32"/>
      <c r="FI38" s="37"/>
      <c r="FJ38" s="34"/>
      <c r="FK38" s="35"/>
      <c r="FL38" s="34"/>
      <c r="FM38" s="35"/>
      <c r="FN38" s="34"/>
      <c r="FO38" s="35"/>
      <c r="FP38" s="34"/>
      <c r="FQ38" s="35"/>
      <c r="FR38" s="34"/>
      <c r="FS38" s="35"/>
      <c r="FT38" s="40"/>
      <c r="FU38" s="41"/>
      <c r="FV38" s="1" t="s">
        <v>85</v>
      </c>
      <c r="FW38" s="9"/>
      <c r="FX38" s="1" t="s">
        <v>85</v>
      </c>
      <c r="FY38" s="32">
        <v>1</v>
      </c>
      <c r="FZ38" s="37">
        <v>1</v>
      </c>
      <c r="GA38" s="34">
        <v>3</v>
      </c>
      <c r="GB38" s="35">
        <v>18</v>
      </c>
      <c r="GC38" s="32"/>
      <c r="GD38" s="37"/>
      <c r="GE38" s="34"/>
      <c r="GF38" s="35"/>
      <c r="GG38" s="32"/>
      <c r="GH38" s="37"/>
      <c r="GI38" s="34"/>
      <c r="GJ38" s="35"/>
      <c r="GK38" s="32"/>
      <c r="GL38" s="37"/>
      <c r="GM38" s="34"/>
      <c r="GN38" s="35"/>
      <c r="GO38" s="40">
        <f t="shared" si="35"/>
        <v>4</v>
      </c>
      <c r="GP38" s="41">
        <f t="shared" si="35"/>
        <v>19</v>
      </c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s="11" customFormat="1" ht="17.25" customHeight="1">
      <c r="A39" s="1" t="s">
        <v>201</v>
      </c>
      <c r="B39" s="32"/>
      <c r="C39" s="37"/>
      <c r="D39" s="34">
        <v>6</v>
      </c>
      <c r="E39" s="35">
        <v>17</v>
      </c>
      <c r="F39" s="32">
        <v>18</v>
      </c>
      <c r="G39" s="37">
        <v>122</v>
      </c>
      <c r="H39" s="34">
        <v>22</v>
      </c>
      <c r="I39" s="35">
        <v>315</v>
      </c>
      <c r="J39" s="32">
        <v>20</v>
      </c>
      <c r="K39" s="37">
        <v>468</v>
      </c>
      <c r="L39" s="34">
        <v>14</v>
      </c>
      <c r="M39" s="35">
        <v>471</v>
      </c>
      <c r="N39" s="34">
        <v>7</v>
      </c>
      <c r="O39" s="35">
        <v>308</v>
      </c>
      <c r="P39" s="34">
        <v>18</v>
      </c>
      <c r="Q39" s="35">
        <v>1142</v>
      </c>
      <c r="R39" s="32">
        <v>1</v>
      </c>
      <c r="S39" s="37">
        <v>115</v>
      </c>
      <c r="T39" s="34"/>
      <c r="U39" s="35"/>
      <c r="V39" s="32"/>
      <c r="W39" s="37"/>
      <c r="X39" s="34"/>
      <c r="Y39" s="35"/>
      <c r="Z39" s="40">
        <f t="shared" si="63"/>
        <v>106</v>
      </c>
      <c r="AA39" s="41">
        <f t="shared" si="66"/>
        <v>2958</v>
      </c>
      <c r="AB39" s="1" t="s">
        <v>201</v>
      </c>
      <c r="AC39" s="2"/>
      <c r="AD39" s="1" t="s">
        <v>201</v>
      </c>
      <c r="AE39" s="32"/>
      <c r="AF39" s="37"/>
      <c r="AG39" s="34">
        <v>11</v>
      </c>
      <c r="AH39" s="35">
        <v>31</v>
      </c>
      <c r="AI39" s="32">
        <v>21</v>
      </c>
      <c r="AJ39" s="37">
        <v>140</v>
      </c>
      <c r="AK39" s="34">
        <v>33</v>
      </c>
      <c r="AL39" s="35">
        <v>458</v>
      </c>
      <c r="AM39" s="32">
        <v>20</v>
      </c>
      <c r="AN39" s="37">
        <v>475</v>
      </c>
      <c r="AO39" s="34">
        <v>10</v>
      </c>
      <c r="AP39" s="35">
        <v>353</v>
      </c>
      <c r="AQ39" s="34">
        <v>5</v>
      </c>
      <c r="AR39" s="35">
        <v>221</v>
      </c>
      <c r="AS39" s="34">
        <v>3</v>
      </c>
      <c r="AT39" s="35">
        <v>152</v>
      </c>
      <c r="AU39" s="34">
        <v>3</v>
      </c>
      <c r="AV39" s="35">
        <v>237</v>
      </c>
      <c r="AW39" s="34"/>
      <c r="AX39" s="35"/>
      <c r="AY39" s="40">
        <f t="shared" si="29"/>
        <v>106</v>
      </c>
      <c r="AZ39" s="41">
        <f t="shared" si="29"/>
        <v>2067</v>
      </c>
      <c r="BA39" s="1" t="s">
        <v>201</v>
      </c>
      <c r="BB39" s="9"/>
      <c r="BC39" s="1" t="s">
        <v>201</v>
      </c>
      <c r="BD39" s="32"/>
      <c r="BE39" s="37"/>
      <c r="BF39" s="34"/>
      <c r="BG39" s="35"/>
      <c r="BH39" s="34"/>
      <c r="BI39" s="35"/>
      <c r="BJ39" s="32"/>
      <c r="BK39" s="37"/>
      <c r="BL39" s="34"/>
      <c r="BM39" s="35"/>
      <c r="BN39" s="34"/>
      <c r="BO39" s="35"/>
      <c r="BP39" s="40"/>
      <c r="BQ39" s="41"/>
      <c r="BR39" s="9"/>
      <c r="BS39" s="1" t="s">
        <v>201</v>
      </c>
      <c r="BT39" s="32"/>
      <c r="BU39" s="37"/>
      <c r="BV39" s="34"/>
      <c r="BW39" s="35"/>
      <c r="BX39" s="32"/>
      <c r="BY39" s="37"/>
      <c r="BZ39" s="34"/>
      <c r="CA39" s="35"/>
      <c r="CB39" s="32"/>
      <c r="CC39" s="37"/>
      <c r="CD39" s="34"/>
      <c r="CE39" s="35"/>
      <c r="CF39" s="34"/>
      <c r="CG39" s="35"/>
      <c r="CH39" s="40"/>
      <c r="CI39" s="41"/>
      <c r="CJ39" s="9"/>
      <c r="CK39" s="1" t="s">
        <v>201</v>
      </c>
      <c r="CL39" s="32">
        <v>4</v>
      </c>
      <c r="CM39" s="37">
        <v>26</v>
      </c>
      <c r="CN39" s="34">
        <v>1</v>
      </c>
      <c r="CO39" s="35">
        <v>23</v>
      </c>
      <c r="CP39" s="32">
        <v>2</v>
      </c>
      <c r="CQ39" s="37">
        <v>116</v>
      </c>
      <c r="CR39" s="34"/>
      <c r="CS39" s="35"/>
      <c r="CT39" s="32"/>
      <c r="CU39" s="35"/>
      <c r="CV39" s="34"/>
      <c r="CW39" s="35"/>
      <c r="CX39" s="34"/>
      <c r="CY39" s="37"/>
      <c r="CZ39" s="34"/>
      <c r="DA39" s="35"/>
      <c r="DB39" s="32"/>
      <c r="DC39" s="37"/>
      <c r="DD39" s="34"/>
      <c r="DE39" s="35"/>
      <c r="DF39" s="40">
        <f t="shared" si="50"/>
        <v>7</v>
      </c>
      <c r="DG39" s="41">
        <f t="shared" si="68"/>
        <v>165</v>
      </c>
      <c r="DH39" s="1" t="s">
        <v>201</v>
      </c>
      <c r="DI39" s="9"/>
      <c r="DJ39" s="1" t="s">
        <v>201</v>
      </c>
      <c r="DK39" s="34">
        <v>3</v>
      </c>
      <c r="DL39" s="35">
        <v>7</v>
      </c>
      <c r="DM39" s="32">
        <v>1</v>
      </c>
      <c r="DN39" s="37">
        <v>7</v>
      </c>
      <c r="DO39" s="34"/>
      <c r="DP39" s="35"/>
      <c r="DQ39" s="32"/>
      <c r="DR39" s="37"/>
      <c r="DS39" s="34"/>
      <c r="DT39" s="35"/>
      <c r="DU39" s="32"/>
      <c r="DV39" s="37"/>
      <c r="DW39" s="34"/>
      <c r="DX39" s="35"/>
      <c r="DY39" s="34"/>
      <c r="DZ39" s="35"/>
      <c r="EA39" s="40">
        <f t="shared" si="28"/>
        <v>4</v>
      </c>
      <c r="EB39" s="41">
        <f t="shared" si="19"/>
        <v>14</v>
      </c>
      <c r="EC39" s="9"/>
      <c r="ED39" s="1" t="s">
        <v>201</v>
      </c>
      <c r="EE39" s="32"/>
      <c r="EF39" s="37"/>
      <c r="EG39" s="34"/>
      <c r="EH39" s="35"/>
      <c r="EI39" s="32">
        <v>1</v>
      </c>
      <c r="EJ39" s="37">
        <v>340</v>
      </c>
      <c r="EK39" s="34"/>
      <c r="EL39" s="35"/>
      <c r="EM39" s="32"/>
      <c r="EN39" s="37"/>
      <c r="EO39" s="34"/>
      <c r="EP39" s="35"/>
      <c r="EQ39" s="34"/>
      <c r="ER39" s="37"/>
      <c r="ES39" s="34"/>
      <c r="ET39" s="35"/>
      <c r="EU39" s="32"/>
      <c r="EV39" s="37"/>
      <c r="EW39" s="34"/>
      <c r="EX39" s="35"/>
      <c r="EY39" s="40">
        <f t="shared" si="61"/>
        <v>1</v>
      </c>
      <c r="EZ39" s="41">
        <f t="shared" si="62"/>
        <v>340</v>
      </c>
      <c r="FA39" s="1" t="s">
        <v>201</v>
      </c>
      <c r="FB39" s="9"/>
      <c r="FC39" s="1" t="s">
        <v>201</v>
      </c>
      <c r="FD39" s="32">
        <v>1</v>
      </c>
      <c r="FE39" s="37">
        <v>125</v>
      </c>
      <c r="FF39" s="34">
        <v>1</v>
      </c>
      <c r="FG39" s="35">
        <v>3000</v>
      </c>
      <c r="FH39" s="32"/>
      <c r="FI39" s="37"/>
      <c r="FJ39" s="34"/>
      <c r="FK39" s="35"/>
      <c r="FL39" s="34"/>
      <c r="FM39" s="35"/>
      <c r="FN39" s="34"/>
      <c r="FO39" s="35"/>
      <c r="FP39" s="34"/>
      <c r="FQ39" s="35"/>
      <c r="FR39" s="34"/>
      <c r="FS39" s="35"/>
      <c r="FT39" s="40">
        <f t="shared" ref="FT39" si="69">SUM(FD39,FF39,FH39,FJ39,FL39,FN39,FP39,FR39)</f>
        <v>2</v>
      </c>
      <c r="FU39" s="41">
        <f t="shared" si="65"/>
        <v>3125</v>
      </c>
      <c r="FV39" s="1" t="s">
        <v>201</v>
      </c>
      <c r="FW39" s="9"/>
      <c r="FX39" s="1" t="s">
        <v>201</v>
      </c>
      <c r="FY39" s="32">
        <v>10</v>
      </c>
      <c r="FZ39" s="37">
        <v>10</v>
      </c>
      <c r="GA39" s="34">
        <v>50</v>
      </c>
      <c r="GB39" s="35">
        <v>182</v>
      </c>
      <c r="GC39" s="32">
        <v>2</v>
      </c>
      <c r="GD39" s="37">
        <v>21</v>
      </c>
      <c r="GE39" s="34"/>
      <c r="GF39" s="35"/>
      <c r="GG39" s="32">
        <v>1</v>
      </c>
      <c r="GH39" s="37">
        <v>34</v>
      </c>
      <c r="GI39" s="34">
        <v>1</v>
      </c>
      <c r="GJ39" s="35">
        <v>40</v>
      </c>
      <c r="GK39" s="32"/>
      <c r="GL39" s="37"/>
      <c r="GM39" s="34"/>
      <c r="GN39" s="35"/>
      <c r="GO39" s="40">
        <f t="shared" si="35"/>
        <v>64</v>
      </c>
      <c r="GP39" s="41">
        <f t="shared" si="35"/>
        <v>287</v>
      </c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s="11" customFormat="1" ht="17.25" customHeight="1">
      <c r="A40" s="1" t="s">
        <v>86</v>
      </c>
      <c r="B40" s="32"/>
      <c r="C40" s="37"/>
      <c r="D40" s="34"/>
      <c r="E40" s="35"/>
      <c r="F40" s="32"/>
      <c r="G40" s="37"/>
      <c r="H40" s="34"/>
      <c r="I40" s="35"/>
      <c r="J40" s="32"/>
      <c r="K40" s="37"/>
      <c r="L40" s="34"/>
      <c r="M40" s="35"/>
      <c r="N40" s="34"/>
      <c r="O40" s="35"/>
      <c r="P40" s="34"/>
      <c r="Q40" s="35"/>
      <c r="R40" s="32"/>
      <c r="S40" s="37"/>
      <c r="T40" s="34"/>
      <c r="U40" s="35"/>
      <c r="V40" s="32"/>
      <c r="W40" s="37"/>
      <c r="X40" s="34"/>
      <c r="Y40" s="35"/>
      <c r="Z40" s="40"/>
      <c r="AA40" s="41"/>
      <c r="AB40" s="1" t="s">
        <v>86</v>
      </c>
      <c r="AC40" s="2"/>
      <c r="AD40" s="1" t="s">
        <v>86</v>
      </c>
      <c r="AE40" s="32"/>
      <c r="AF40" s="37"/>
      <c r="AG40" s="34"/>
      <c r="AH40" s="35"/>
      <c r="AI40" s="32"/>
      <c r="AJ40" s="37"/>
      <c r="AK40" s="34"/>
      <c r="AL40" s="35"/>
      <c r="AM40" s="32"/>
      <c r="AN40" s="37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40"/>
      <c r="AZ40" s="41"/>
      <c r="BA40" s="1" t="s">
        <v>86</v>
      </c>
      <c r="BB40" s="9"/>
      <c r="BC40" s="1" t="s">
        <v>86</v>
      </c>
      <c r="BD40" s="32"/>
      <c r="BE40" s="37"/>
      <c r="BF40" s="34"/>
      <c r="BG40" s="35"/>
      <c r="BH40" s="34"/>
      <c r="BI40" s="35"/>
      <c r="BJ40" s="32"/>
      <c r="BK40" s="37"/>
      <c r="BL40" s="34"/>
      <c r="BM40" s="35"/>
      <c r="BN40" s="34"/>
      <c r="BO40" s="35"/>
      <c r="BP40" s="40"/>
      <c r="BQ40" s="41"/>
      <c r="BR40" s="9"/>
      <c r="BS40" s="1" t="s">
        <v>86</v>
      </c>
      <c r="BT40" s="32"/>
      <c r="BU40" s="37"/>
      <c r="BV40" s="34"/>
      <c r="BW40" s="35"/>
      <c r="BX40" s="32"/>
      <c r="BY40" s="37"/>
      <c r="BZ40" s="34"/>
      <c r="CA40" s="35"/>
      <c r="CB40" s="32"/>
      <c r="CC40" s="37"/>
      <c r="CD40" s="34"/>
      <c r="CE40" s="35"/>
      <c r="CF40" s="34"/>
      <c r="CG40" s="35"/>
      <c r="CH40" s="40"/>
      <c r="CI40" s="41"/>
      <c r="CJ40" s="9"/>
      <c r="CK40" s="1" t="s">
        <v>86</v>
      </c>
      <c r="CL40" s="32"/>
      <c r="CM40" s="37"/>
      <c r="CN40" s="34"/>
      <c r="CO40" s="35"/>
      <c r="CP40" s="32"/>
      <c r="CQ40" s="37"/>
      <c r="CR40" s="34"/>
      <c r="CS40" s="35"/>
      <c r="CT40" s="32"/>
      <c r="CU40" s="35"/>
      <c r="CV40" s="34"/>
      <c r="CW40" s="35"/>
      <c r="CX40" s="34"/>
      <c r="CY40" s="37"/>
      <c r="CZ40" s="34"/>
      <c r="DA40" s="35"/>
      <c r="DB40" s="32"/>
      <c r="DC40" s="37"/>
      <c r="DD40" s="34"/>
      <c r="DE40" s="35"/>
      <c r="DF40" s="40"/>
      <c r="DG40" s="41"/>
      <c r="DH40" s="1" t="s">
        <v>86</v>
      </c>
      <c r="DI40" s="9"/>
      <c r="DJ40" s="1" t="s">
        <v>86</v>
      </c>
      <c r="DK40" s="34"/>
      <c r="DL40" s="35"/>
      <c r="DM40" s="32"/>
      <c r="DN40" s="37"/>
      <c r="DO40" s="34"/>
      <c r="DP40" s="35"/>
      <c r="DQ40" s="32"/>
      <c r="DR40" s="37"/>
      <c r="DS40" s="34"/>
      <c r="DT40" s="35"/>
      <c r="DU40" s="32"/>
      <c r="DV40" s="37"/>
      <c r="DW40" s="34"/>
      <c r="DX40" s="35"/>
      <c r="DY40" s="34"/>
      <c r="DZ40" s="35"/>
      <c r="EA40" s="40"/>
      <c r="EB40" s="41"/>
      <c r="EC40" s="9"/>
      <c r="ED40" s="1" t="s">
        <v>86</v>
      </c>
      <c r="EE40" s="32">
        <v>2</v>
      </c>
      <c r="EF40" s="37">
        <v>53</v>
      </c>
      <c r="EG40" s="34"/>
      <c r="EH40" s="35"/>
      <c r="EI40" s="32"/>
      <c r="EJ40" s="37"/>
      <c r="EK40" s="34"/>
      <c r="EL40" s="35"/>
      <c r="EM40" s="32"/>
      <c r="EN40" s="37"/>
      <c r="EO40" s="34"/>
      <c r="EP40" s="35"/>
      <c r="EQ40" s="34"/>
      <c r="ER40" s="37"/>
      <c r="ES40" s="34"/>
      <c r="ET40" s="35"/>
      <c r="EU40" s="32"/>
      <c r="EV40" s="37"/>
      <c r="EW40" s="34"/>
      <c r="EX40" s="35"/>
      <c r="EY40" s="40">
        <f t="shared" si="61"/>
        <v>2</v>
      </c>
      <c r="EZ40" s="41">
        <f t="shared" si="62"/>
        <v>53</v>
      </c>
      <c r="FA40" s="1" t="s">
        <v>86</v>
      </c>
      <c r="FB40" s="9"/>
      <c r="FC40" s="1" t="s">
        <v>86</v>
      </c>
      <c r="FD40" s="32"/>
      <c r="FE40" s="37"/>
      <c r="FF40" s="34"/>
      <c r="FG40" s="35"/>
      <c r="FH40" s="32"/>
      <c r="FI40" s="37"/>
      <c r="FJ40" s="34"/>
      <c r="FK40" s="35"/>
      <c r="FL40" s="34"/>
      <c r="FM40" s="35"/>
      <c r="FN40" s="34"/>
      <c r="FO40" s="35"/>
      <c r="FP40" s="34"/>
      <c r="FQ40" s="35"/>
      <c r="FR40" s="34"/>
      <c r="FS40" s="35"/>
      <c r="FT40" s="40"/>
      <c r="FU40" s="41"/>
      <c r="FV40" s="1" t="s">
        <v>86</v>
      </c>
      <c r="FW40" s="9"/>
      <c r="FX40" s="1" t="s">
        <v>86</v>
      </c>
      <c r="FY40" s="32">
        <v>4</v>
      </c>
      <c r="FZ40" s="37">
        <v>4</v>
      </c>
      <c r="GA40" s="34">
        <v>10</v>
      </c>
      <c r="GB40" s="35">
        <v>33</v>
      </c>
      <c r="GC40" s="32"/>
      <c r="GD40" s="37"/>
      <c r="GE40" s="34"/>
      <c r="GF40" s="35"/>
      <c r="GG40" s="32"/>
      <c r="GH40" s="37"/>
      <c r="GI40" s="34"/>
      <c r="GJ40" s="35"/>
      <c r="GK40" s="32"/>
      <c r="GL40" s="37"/>
      <c r="GM40" s="34"/>
      <c r="GN40" s="35"/>
      <c r="GO40" s="40">
        <f>SUM(FY40,GA40,GC40,GE40,GG40,GI40,GK40,GM40)</f>
        <v>14</v>
      </c>
      <c r="GP40" s="41">
        <f t="shared" si="35"/>
        <v>37</v>
      </c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s="11" customFormat="1" ht="17.25" customHeight="1">
      <c r="A41" s="1" t="s">
        <v>87</v>
      </c>
      <c r="B41" s="32"/>
      <c r="C41" s="37"/>
      <c r="D41" s="34"/>
      <c r="E41" s="35"/>
      <c r="F41" s="32">
        <v>1</v>
      </c>
      <c r="G41" s="37">
        <v>9</v>
      </c>
      <c r="H41" s="34"/>
      <c r="I41" s="35"/>
      <c r="J41" s="32"/>
      <c r="K41" s="37"/>
      <c r="L41" s="34"/>
      <c r="M41" s="35"/>
      <c r="N41" s="34"/>
      <c r="O41" s="35"/>
      <c r="P41" s="34"/>
      <c r="Q41" s="35"/>
      <c r="R41" s="32"/>
      <c r="S41" s="37"/>
      <c r="T41" s="34"/>
      <c r="U41" s="35"/>
      <c r="V41" s="32"/>
      <c r="W41" s="37"/>
      <c r="X41" s="34"/>
      <c r="Y41" s="35"/>
      <c r="Z41" s="40">
        <f t="shared" si="63"/>
        <v>1</v>
      </c>
      <c r="AA41" s="41">
        <f t="shared" si="66"/>
        <v>9</v>
      </c>
      <c r="AB41" s="1" t="s">
        <v>87</v>
      </c>
      <c r="AC41" s="2"/>
      <c r="AD41" s="1" t="s">
        <v>87</v>
      </c>
      <c r="AE41" s="32"/>
      <c r="AF41" s="37"/>
      <c r="AG41" s="34"/>
      <c r="AH41" s="35"/>
      <c r="AI41" s="32">
        <v>1</v>
      </c>
      <c r="AJ41" s="37">
        <v>5</v>
      </c>
      <c r="AK41" s="34"/>
      <c r="AL41" s="35"/>
      <c r="AM41" s="32"/>
      <c r="AN41" s="37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40">
        <f t="shared" si="29"/>
        <v>1</v>
      </c>
      <c r="AZ41" s="41">
        <f t="shared" si="29"/>
        <v>5</v>
      </c>
      <c r="BA41" s="1" t="s">
        <v>87</v>
      </c>
      <c r="BB41" s="9"/>
      <c r="BC41" s="1" t="s">
        <v>87</v>
      </c>
      <c r="BD41" s="32"/>
      <c r="BE41" s="37"/>
      <c r="BF41" s="34"/>
      <c r="BG41" s="35"/>
      <c r="BH41" s="34"/>
      <c r="BI41" s="35"/>
      <c r="BJ41" s="32"/>
      <c r="BK41" s="37"/>
      <c r="BL41" s="34"/>
      <c r="BM41" s="35"/>
      <c r="BN41" s="34"/>
      <c r="BO41" s="35"/>
      <c r="BP41" s="40"/>
      <c r="BQ41" s="41"/>
      <c r="BR41" s="9"/>
      <c r="BS41" s="1" t="s">
        <v>87</v>
      </c>
      <c r="BT41" s="32"/>
      <c r="BU41" s="37"/>
      <c r="BV41" s="34"/>
      <c r="BW41" s="35"/>
      <c r="BX41" s="32"/>
      <c r="BY41" s="37"/>
      <c r="BZ41" s="34"/>
      <c r="CA41" s="35"/>
      <c r="CB41" s="32"/>
      <c r="CC41" s="37"/>
      <c r="CD41" s="34"/>
      <c r="CE41" s="35"/>
      <c r="CF41" s="34"/>
      <c r="CG41" s="35"/>
      <c r="CH41" s="40"/>
      <c r="CI41" s="41"/>
      <c r="CJ41" s="9"/>
      <c r="CK41" s="1" t="s">
        <v>87</v>
      </c>
      <c r="CL41" s="32"/>
      <c r="CM41" s="37"/>
      <c r="CN41" s="34"/>
      <c r="CO41" s="35"/>
      <c r="CP41" s="32"/>
      <c r="CQ41" s="37"/>
      <c r="CR41" s="34"/>
      <c r="CS41" s="35"/>
      <c r="CT41" s="32"/>
      <c r="CU41" s="35"/>
      <c r="CV41" s="34"/>
      <c r="CW41" s="35"/>
      <c r="CX41" s="34"/>
      <c r="CY41" s="37"/>
      <c r="CZ41" s="34"/>
      <c r="DA41" s="35"/>
      <c r="DB41" s="32"/>
      <c r="DC41" s="37"/>
      <c r="DD41" s="34"/>
      <c r="DE41" s="35"/>
      <c r="DF41" s="40"/>
      <c r="DG41" s="41"/>
      <c r="DH41" s="1" t="s">
        <v>87</v>
      </c>
      <c r="DI41" s="9"/>
      <c r="DJ41" s="1" t="s">
        <v>87</v>
      </c>
      <c r="DK41" s="34"/>
      <c r="DL41" s="35"/>
      <c r="DM41" s="32"/>
      <c r="DN41" s="37"/>
      <c r="DO41" s="34"/>
      <c r="DP41" s="35"/>
      <c r="DQ41" s="32"/>
      <c r="DR41" s="37"/>
      <c r="DS41" s="34"/>
      <c r="DT41" s="35"/>
      <c r="DU41" s="32"/>
      <c r="DV41" s="37"/>
      <c r="DW41" s="34"/>
      <c r="DX41" s="35"/>
      <c r="DY41" s="34"/>
      <c r="DZ41" s="35"/>
      <c r="EA41" s="40"/>
      <c r="EB41" s="41"/>
      <c r="EC41" s="9"/>
      <c r="ED41" s="1" t="s">
        <v>87</v>
      </c>
      <c r="EE41" s="32"/>
      <c r="EF41" s="37"/>
      <c r="EG41" s="34"/>
      <c r="EH41" s="35"/>
      <c r="EI41" s="32"/>
      <c r="EJ41" s="37"/>
      <c r="EK41" s="34"/>
      <c r="EL41" s="35"/>
      <c r="EM41" s="32"/>
      <c r="EN41" s="37"/>
      <c r="EO41" s="34"/>
      <c r="EP41" s="35"/>
      <c r="EQ41" s="34"/>
      <c r="ER41" s="37"/>
      <c r="ES41" s="34"/>
      <c r="ET41" s="35"/>
      <c r="EU41" s="32"/>
      <c r="EV41" s="37"/>
      <c r="EW41" s="34"/>
      <c r="EX41" s="35"/>
      <c r="EY41" s="40"/>
      <c r="EZ41" s="41"/>
      <c r="FA41" s="1" t="s">
        <v>87</v>
      </c>
      <c r="FB41" s="9"/>
      <c r="FC41" s="1" t="s">
        <v>87</v>
      </c>
      <c r="FD41" s="32"/>
      <c r="FE41" s="37"/>
      <c r="FF41" s="34"/>
      <c r="FG41" s="35"/>
      <c r="FH41" s="32"/>
      <c r="FI41" s="37"/>
      <c r="FJ41" s="34"/>
      <c r="FK41" s="35"/>
      <c r="FL41" s="34"/>
      <c r="FM41" s="35"/>
      <c r="FN41" s="34"/>
      <c r="FO41" s="35"/>
      <c r="FP41" s="34"/>
      <c r="FQ41" s="35"/>
      <c r="FR41" s="34"/>
      <c r="FS41" s="35"/>
      <c r="FT41" s="40"/>
      <c r="FU41" s="41"/>
      <c r="FV41" s="1" t="s">
        <v>87</v>
      </c>
      <c r="FW41" s="9"/>
      <c r="FX41" s="1" t="s">
        <v>87</v>
      </c>
      <c r="FY41" s="32"/>
      <c r="FZ41" s="37"/>
      <c r="GA41" s="34"/>
      <c r="GB41" s="35"/>
      <c r="GC41" s="32"/>
      <c r="GD41" s="37"/>
      <c r="GE41" s="34"/>
      <c r="GF41" s="35"/>
      <c r="GG41" s="32"/>
      <c r="GH41" s="37"/>
      <c r="GI41" s="34"/>
      <c r="GJ41" s="35"/>
      <c r="GK41" s="32"/>
      <c r="GL41" s="37"/>
      <c r="GM41" s="34"/>
      <c r="GN41" s="35"/>
      <c r="GO41" s="40"/>
      <c r="GP41" s="41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1:256" s="11" customFormat="1" ht="17.25" customHeight="1">
      <c r="A42" s="1" t="s">
        <v>202</v>
      </c>
      <c r="B42" s="32">
        <v>3</v>
      </c>
      <c r="C42" s="37">
        <v>3</v>
      </c>
      <c r="D42" s="34">
        <v>8</v>
      </c>
      <c r="E42" s="35">
        <v>26</v>
      </c>
      <c r="F42" s="32">
        <v>3</v>
      </c>
      <c r="G42" s="37">
        <v>22</v>
      </c>
      <c r="H42" s="34">
        <v>4</v>
      </c>
      <c r="I42" s="35">
        <v>54</v>
      </c>
      <c r="J42" s="32">
        <v>3</v>
      </c>
      <c r="K42" s="37">
        <v>73</v>
      </c>
      <c r="L42" s="34">
        <v>1</v>
      </c>
      <c r="M42" s="35">
        <v>35</v>
      </c>
      <c r="N42" s="34"/>
      <c r="O42" s="35"/>
      <c r="P42" s="34">
        <v>1</v>
      </c>
      <c r="Q42" s="35">
        <v>92</v>
      </c>
      <c r="R42" s="32"/>
      <c r="S42" s="37"/>
      <c r="T42" s="34"/>
      <c r="U42" s="35"/>
      <c r="V42" s="32"/>
      <c r="W42" s="37"/>
      <c r="X42" s="34"/>
      <c r="Y42" s="35"/>
      <c r="Z42" s="40">
        <f t="shared" si="63"/>
        <v>23</v>
      </c>
      <c r="AA42" s="41">
        <f t="shared" si="66"/>
        <v>305</v>
      </c>
      <c r="AB42" s="1" t="s">
        <v>202</v>
      </c>
      <c r="AC42" s="2"/>
      <c r="AD42" s="1" t="s">
        <v>202</v>
      </c>
      <c r="AE42" s="32">
        <v>4</v>
      </c>
      <c r="AF42" s="37">
        <v>4</v>
      </c>
      <c r="AG42" s="34">
        <v>7</v>
      </c>
      <c r="AH42" s="35">
        <v>17</v>
      </c>
      <c r="AI42" s="32">
        <v>6</v>
      </c>
      <c r="AJ42" s="37">
        <v>34</v>
      </c>
      <c r="AK42" s="34">
        <v>2</v>
      </c>
      <c r="AL42" s="35">
        <v>23</v>
      </c>
      <c r="AM42" s="32">
        <v>1</v>
      </c>
      <c r="AN42" s="37">
        <v>28</v>
      </c>
      <c r="AO42" s="34"/>
      <c r="AP42" s="35"/>
      <c r="AQ42" s="34"/>
      <c r="AR42" s="35"/>
      <c r="AS42" s="34">
        <v>1</v>
      </c>
      <c r="AT42" s="35">
        <v>52</v>
      </c>
      <c r="AU42" s="34"/>
      <c r="AV42" s="35"/>
      <c r="AW42" s="34"/>
      <c r="AX42" s="35"/>
      <c r="AY42" s="40">
        <f t="shared" si="29"/>
        <v>21</v>
      </c>
      <c r="AZ42" s="41">
        <f t="shared" si="29"/>
        <v>158</v>
      </c>
      <c r="BA42" s="1" t="s">
        <v>202</v>
      </c>
      <c r="BB42" s="9"/>
      <c r="BC42" s="1" t="s">
        <v>202</v>
      </c>
      <c r="BD42" s="32"/>
      <c r="BE42" s="37"/>
      <c r="BF42" s="34"/>
      <c r="BG42" s="35"/>
      <c r="BH42" s="34"/>
      <c r="BI42" s="35"/>
      <c r="BJ42" s="32"/>
      <c r="BK42" s="37"/>
      <c r="BL42" s="34"/>
      <c r="BM42" s="35"/>
      <c r="BN42" s="34"/>
      <c r="BO42" s="35"/>
      <c r="BP42" s="40"/>
      <c r="BQ42" s="41"/>
      <c r="BR42" s="9"/>
      <c r="BS42" s="1" t="s">
        <v>202</v>
      </c>
      <c r="BT42" s="32"/>
      <c r="BU42" s="37"/>
      <c r="BV42" s="34"/>
      <c r="BW42" s="35"/>
      <c r="BX42" s="32"/>
      <c r="BY42" s="37"/>
      <c r="BZ42" s="34"/>
      <c r="CA42" s="35"/>
      <c r="CB42" s="32"/>
      <c r="CC42" s="37"/>
      <c r="CD42" s="34"/>
      <c r="CE42" s="35"/>
      <c r="CF42" s="34"/>
      <c r="CG42" s="35"/>
      <c r="CH42" s="40"/>
      <c r="CI42" s="41"/>
      <c r="CJ42" s="9"/>
      <c r="CK42" s="1" t="s">
        <v>202</v>
      </c>
      <c r="CL42" s="32"/>
      <c r="CM42" s="37"/>
      <c r="CN42" s="34"/>
      <c r="CO42" s="35"/>
      <c r="CP42" s="32"/>
      <c r="CQ42" s="37"/>
      <c r="CR42" s="34"/>
      <c r="CS42" s="35"/>
      <c r="CT42" s="32"/>
      <c r="CU42" s="35"/>
      <c r="CV42" s="34"/>
      <c r="CW42" s="35"/>
      <c r="CX42" s="34"/>
      <c r="CY42" s="37"/>
      <c r="CZ42" s="34"/>
      <c r="DA42" s="35"/>
      <c r="DB42" s="32"/>
      <c r="DC42" s="37"/>
      <c r="DD42" s="34"/>
      <c r="DE42" s="35"/>
      <c r="DF42" s="40"/>
      <c r="DG42" s="41"/>
      <c r="DH42" s="1" t="s">
        <v>202</v>
      </c>
      <c r="DI42" s="9"/>
      <c r="DJ42" s="1" t="s">
        <v>202</v>
      </c>
      <c r="DK42" s="34"/>
      <c r="DL42" s="35"/>
      <c r="DM42" s="32"/>
      <c r="DN42" s="37"/>
      <c r="DO42" s="34"/>
      <c r="DP42" s="35"/>
      <c r="DQ42" s="32"/>
      <c r="DR42" s="37"/>
      <c r="DS42" s="34"/>
      <c r="DT42" s="35"/>
      <c r="DU42" s="32"/>
      <c r="DV42" s="37"/>
      <c r="DW42" s="34"/>
      <c r="DX42" s="35"/>
      <c r="DY42" s="34"/>
      <c r="DZ42" s="35"/>
      <c r="EA42" s="40"/>
      <c r="EB42" s="41"/>
      <c r="EC42" s="9"/>
      <c r="ED42" s="1" t="s">
        <v>202</v>
      </c>
      <c r="EE42" s="32"/>
      <c r="EF42" s="37"/>
      <c r="EG42" s="34"/>
      <c r="EH42" s="35"/>
      <c r="EI42" s="32"/>
      <c r="EJ42" s="37"/>
      <c r="EK42" s="34"/>
      <c r="EL42" s="35"/>
      <c r="EM42" s="32"/>
      <c r="EN42" s="37"/>
      <c r="EO42" s="34"/>
      <c r="EP42" s="35"/>
      <c r="EQ42" s="34"/>
      <c r="ER42" s="37"/>
      <c r="ES42" s="34"/>
      <c r="ET42" s="35"/>
      <c r="EU42" s="32"/>
      <c r="EV42" s="37"/>
      <c r="EW42" s="34"/>
      <c r="EX42" s="35"/>
      <c r="EY42" s="40"/>
      <c r="EZ42" s="41"/>
      <c r="FA42" s="1" t="s">
        <v>202</v>
      </c>
      <c r="FB42" s="9"/>
      <c r="FC42" s="1" t="s">
        <v>202</v>
      </c>
      <c r="FD42" s="32"/>
      <c r="FE42" s="37"/>
      <c r="FF42" s="34"/>
      <c r="FG42" s="35"/>
      <c r="FH42" s="32"/>
      <c r="FI42" s="37"/>
      <c r="FJ42" s="34"/>
      <c r="FK42" s="35"/>
      <c r="FL42" s="34"/>
      <c r="FM42" s="35"/>
      <c r="FN42" s="34"/>
      <c r="FO42" s="35"/>
      <c r="FP42" s="34"/>
      <c r="FQ42" s="35"/>
      <c r="FR42" s="34"/>
      <c r="FS42" s="35"/>
      <c r="FT42" s="40"/>
      <c r="FU42" s="41"/>
      <c r="FV42" s="1" t="s">
        <v>202</v>
      </c>
      <c r="FW42" s="9"/>
      <c r="FX42" s="1" t="s">
        <v>202</v>
      </c>
      <c r="FY42" s="32">
        <v>4</v>
      </c>
      <c r="FZ42" s="37">
        <v>4</v>
      </c>
      <c r="GA42" s="34">
        <v>9</v>
      </c>
      <c r="GB42" s="35">
        <v>34</v>
      </c>
      <c r="GC42" s="32">
        <v>4</v>
      </c>
      <c r="GD42" s="37">
        <v>46</v>
      </c>
      <c r="GE42" s="34"/>
      <c r="GF42" s="35"/>
      <c r="GG42" s="32">
        <v>2</v>
      </c>
      <c r="GH42" s="37">
        <v>71</v>
      </c>
      <c r="GI42" s="34">
        <v>1</v>
      </c>
      <c r="GJ42" s="35">
        <v>40</v>
      </c>
      <c r="GK42" s="32"/>
      <c r="GL42" s="37"/>
      <c r="GM42" s="34"/>
      <c r="GN42" s="35"/>
      <c r="GO42" s="40">
        <f t="shared" si="35"/>
        <v>20</v>
      </c>
      <c r="GP42" s="41">
        <f t="shared" si="35"/>
        <v>195</v>
      </c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1:256" s="11" customFormat="1" ht="17.25" customHeight="1">
      <c r="A43" s="1" t="s">
        <v>89</v>
      </c>
      <c r="B43" s="32"/>
      <c r="C43" s="37"/>
      <c r="D43" s="34"/>
      <c r="E43" s="35"/>
      <c r="F43" s="32"/>
      <c r="G43" s="37"/>
      <c r="H43" s="34"/>
      <c r="I43" s="35"/>
      <c r="J43" s="32"/>
      <c r="K43" s="37"/>
      <c r="L43" s="34"/>
      <c r="M43" s="35"/>
      <c r="N43" s="34"/>
      <c r="O43" s="35"/>
      <c r="P43" s="34"/>
      <c r="Q43" s="35"/>
      <c r="R43" s="32"/>
      <c r="S43" s="37"/>
      <c r="T43" s="34"/>
      <c r="U43" s="35"/>
      <c r="V43" s="32"/>
      <c r="W43" s="37"/>
      <c r="X43" s="34"/>
      <c r="Y43" s="35"/>
      <c r="Z43" s="40"/>
      <c r="AA43" s="41"/>
      <c r="AB43" s="1" t="s">
        <v>89</v>
      </c>
      <c r="AC43" s="2"/>
      <c r="AD43" s="1" t="s">
        <v>89</v>
      </c>
      <c r="AE43" s="32"/>
      <c r="AF43" s="37"/>
      <c r="AG43" s="34"/>
      <c r="AH43" s="35"/>
      <c r="AI43" s="32"/>
      <c r="AJ43" s="37"/>
      <c r="AK43" s="34"/>
      <c r="AL43" s="35"/>
      <c r="AM43" s="32"/>
      <c r="AN43" s="37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40"/>
      <c r="AZ43" s="41"/>
      <c r="BA43" s="1" t="s">
        <v>89</v>
      </c>
      <c r="BB43" s="9"/>
      <c r="BC43" s="1" t="s">
        <v>89</v>
      </c>
      <c r="BD43" s="32"/>
      <c r="BE43" s="37"/>
      <c r="BF43" s="34"/>
      <c r="BG43" s="35"/>
      <c r="BH43" s="34"/>
      <c r="BI43" s="35"/>
      <c r="BJ43" s="32"/>
      <c r="BK43" s="37"/>
      <c r="BL43" s="34"/>
      <c r="BM43" s="35"/>
      <c r="BN43" s="34"/>
      <c r="BO43" s="35"/>
      <c r="BP43" s="40"/>
      <c r="BQ43" s="41"/>
      <c r="BR43" s="9"/>
      <c r="BS43" s="1" t="s">
        <v>89</v>
      </c>
      <c r="BT43" s="32"/>
      <c r="BU43" s="37"/>
      <c r="BV43" s="34"/>
      <c r="BW43" s="35"/>
      <c r="BX43" s="32"/>
      <c r="BY43" s="37"/>
      <c r="BZ43" s="34"/>
      <c r="CA43" s="35"/>
      <c r="CB43" s="32"/>
      <c r="CC43" s="37"/>
      <c r="CD43" s="34"/>
      <c r="CE43" s="35"/>
      <c r="CF43" s="34"/>
      <c r="CG43" s="35"/>
      <c r="CH43" s="40"/>
      <c r="CI43" s="41"/>
      <c r="CJ43" s="9"/>
      <c r="CK43" s="1" t="s">
        <v>89</v>
      </c>
      <c r="CL43" s="32"/>
      <c r="CM43" s="37"/>
      <c r="CN43" s="34"/>
      <c r="CO43" s="35"/>
      <c r="CP43" s="32"/>
      <c r="CQ43" s="37"/>
      <c r="CR43" s="34"/>
      <c r="CS43" s="35"/>
      <c r="CT43" s="32"/>
      <c r="CU43" s="35"/>
      <c r="CV43" s="34"/>
      <c r="CW43" s="35"/>
      <c r="CX43" s="34"/>
      <c r="CY43" s="37"/>
      <c r="CZ43" s="34"/>
      <c r="DA43" s="35"/>
      <c r="DB43" s="32"/>
      <c r="DC43" s="37"/>
      <c r="DD43" s="34"/>
      <c r="DE43" s="35"/>
      <c r="DF43" s="40"/>
      <c r="DG43" s="41"/>
      <c r="DH43" s="1" t="s">
        <v>89</v>
      </c>
      <c r="DI43" s="9"/>
      <c r="DJ43" s="1" t="s">
        <v>89</v>
      </c>
      <c r="DK43" s="34"/>
      <c r="DL43" s="35"/>
      <c r="DM43" s="32"/>
      <c r="DN43" s="37"/>
      <c r="DO43" s="34"/>
      <c r="DP43" s="35"/>
      <c r="DQ43" s="32"/>
      <c r="DR43" s="37"/>
      <c r="DS43" s="34"/>
      <c r="DT43" s="35"/>
      <c r="DU43" s="32"/>
      <c r="DV43" s="37"/>
      <c r="DW43" s="34"/>
      <c r="DX43" s="35"/>
      <c r="DY43" s="34"/>
      <c r="DZ43" s="35"/>
      <c r="EA43" s="40"/>
      <c r="EB43" s="41"/>
      <c r="EC43" s="9"/>
      <c r="ED43" s="1" t="s">
        <v>89</v>
      </c>
      <c r="EE43" s="32"/>
      <c r="EF43" s="37"/>
      <c r="EG43" s="34"/>
      <c r="EH43" s="35"/>
      <c r="EI43" s="32"/>
      <c r="EJ43" s="37"/>
      <c r="EK43" s="34"/>
      <c r="EL43" s="35"/>
      <c r="EM43" s="32"/>
      <c r="EN43" s="37"/>
      <c r="EO43" s="34"/>
      <c r="EP43" s="35"/>
      <c r="EQ43" s="34"/>
      <c r="ER43" s="37"/>
      <c r="ES43" s="34"/>
      <c r="ET43" s="35"/>
      <c r="EU43" s="32"/>
      <c r="EV43" s="37"/>
      <c r="EW43" s="34"/>
      <c r="EX43" s="35"/>
      <c r="EY43" s="40"/>
      <c r="EZ43" s="41"/>
      <c r="FA43" s="1" t="s">
        <v>89</v>
      </c>
      <c r="FB43" s="9"/>
      <c r="FC43" s="1" t="s">
        <v>89</v>
      </c>
      <c r="FD43" s="32"/>
      <c r="FE43" s="37"/>
      <c r="FF43" s="34"/>
      <c r="FG43" s="35"/>
      <c r="FH43" s="32"/>
      <c r="FI43" s="37"/>
      <c r="FJ43" s="34"/>
      <c r="FK43" s="35"/>
      <c r="FL43" s="34"/>
      <c r="FM43" s="35"/>
      <c r="FN43" s="34"/>
      <c r="FO43" s="35"/>
      <c r="FP43" s="34"/>
      <c r="FQ43" s="35"/>
      <c r="FR43" s="34"/>
      <c r="FS43" s="35"/>
      <c r="FT43" s="40"/>
      <c r="FU43" s="41"/>
      <c r="FV43" s="1" t="s">
        <v>89</v>
      </c>
      <c r="FW43" s="9"/>
      <c r="FX43" s="1" t="s">
        <v>89</v>
      </c>
      <c r="FY43" s="32"/>
      <c r="FZ43" s="37"/>
      <c r="GA43" s="34">
        <v>1</v>
      </c>
      <c r="GB43" s="35">
        <v>2</v>
      </c>
      <c r="GC43" s="32"/>
      <c r="GD43" s="37"/>
      <c r="GE43" s="34"/>
      <c r="GF43" s="35"/>
      <c r="GG43" s="32"/>
      <c r="GH43" s="37"/>
      <c r="GI43" s="34"/>
      <c r="GJ43" s="35"/>
      <c r="GK43" s="32"/>
      <c r="GL43" s="37"/>
      <c r="GM43" s="34"/>
      <c r="GN43" s="35"/>
      <c r="GO43" s="40">
        <f t="shared" si="35"/>
        <v>1</v>
      </c>
      <c r="GP43" s="41">
        <f t="shared" si="35"/>
        <v>2</v>
      </c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pans="1:256" s="11" customFormat="1" ht="17.25" customHeight="1">
      <c r="A44" s="1" t="s">
        <v>90</v>
      </c>
      <c r="B44" s="32"/>
      <c r="C44" s="37"/>
      <c r="D44" s="34"/>
      <c r="E44" s="35"/>
      <c r="F44" s="32"/>
      <c r="G44" s="37"/>
      <c r="H44" s="34"/>
      <c r="I44" s="35"/>
      <c r="J44" s="32"/>
      <c r="K44" s="37"/>
      <c r="L44" s="34"/>
      <c r="M44" s="35"/>
      <c r="N44" s="34"/>
      <c r="O44" s="35"/>
      <c r="P44" s="34"/>
      <c r="Q44" s="35"/>
      <c r="R44" s="32">
        <v>1</v>
      </c>
      <c r="S44" s="37">
        <v>164</v>
      </c>
      <c r="T44" s="34"/>
      <c r="U44" s="35"/>
      <c r="V44" s="32"/>
      <c r="W44" s="37"/>
      <c r="X44" s="34"/>
      <c r="Y44" s="35"/>
      <c r="Z44" s="40">
        <f>SUM(B44,D44,F44,H44,J44,L44,N44,P44,R44,T44,V44,X44)</f>
        <v>1</v>
      </c>
      <c r="AA44" s="41">
        <f>SUM(C44,E44,G44,I44,K44,M44,O44,Q44,S44,U44,W44,Y44)</f>
        <v>164</v>
      </c>
      <c r="AB44" s="1" t="s">
        <v>90</v>
      </c>
      <c r="AC44" s="2"/>
      <c r="AD44" s="1" t="s">
        <v>90</v>
      </c>
      <c r="AE44" s="32"/>
      <c r="AF44" s="37"/>
      <c r="AG44" s="34"/>
      <c r="AH44" s="35"/>
      <c r="AI44" s="32"/>
      <c r="AJ44" s="37"/>
      <c r="AK44" s="34"/>
      <c r="AL44" s="35"/>
      <c r="AM44" s="32"/>
      <c r="AN44" s="37"/>
      <c r="AO44" s="34"/>
      <c r="AP44" s="35"/>
      <c r="AQ44" s="34"/>
      <c r="AR44" s="35"/>
      <c r="AS44" s="34"/>
      <c r="AT44" s="35"/>
      <c r="AU44" s="34">
        <v>1</v>
      </c>
      <c r="AV44" s="35">
        <v>96</v>
      </c>
      <c r="AW44" s="34"/>
      <c r="AX44" s="35"/>
      <c r="AY44" s="40">
        <f t="shared" si="29"/>
        <v>1</v>
      </c>
      <c r="AZ44" s="41">
        <f t="shared" si="29"/>
        <v>96</v>
      </c>
      <c r="BA44" s="1" t="s">
        <v>90</v>
      </c>
      <c r="BB44" s="9"/>
      <c r="BC44" s="1" t="s">
        <v>90</v>
      </c>
      <c r="BD44" s="32"/>
      <c r="BE44" s="37"/>
      <c r="BF44" s="34"/>
      <c r="BG44" s="35"/>
      <c r="BH44" s="34"/>
      <c r="BI44" s="35"/>
      <c r="BJ44" s="32"/>
      <c r="BK44" s="37"/>
      <c r="BL44" s="34"/>
      <c r="BM44" s="35"/>
      <c r="BN44" s="34"/>
      <c r="BO44" s="35"/>
      <c r="BP44" s="40"/>
      <c r="BQ44" s="41"/>
      <c r="BR44" s="9"/>
      <c r="BS44" s="1" t="s">
        <v>90</v>
      </c>
      <c r="BT44" s="32"/>
      <c r="BU44" s="37"/>
      <c r="BV44" s="34"/>
      <c r="BW44" s="35"/>
      <c r="BX44" s="32"/>
      <c r="BY44" s="37"/>
      <c r="BZ44" s="34"/>
      <c r="CA44" s="35"/>
      <c r="CB44" s="32"/>
      <c r="CC44" s="37"/>
      <c r="CD44" s="34"/>
      <c r="CE44" s="35"/>
      <c r="CF44" s="34"/>
      <c r="CG44" s="35"/>
      <c r="CH44" s="40"/>
      <c r="CI44" s="41"/>
      <c r="CJ44" s="9"/>
      <c r="CK44" s="1" t="s">
        <v>90</v>
      </c>
      <c r="CL44" s="32"/>
      <c r="CM44" s="37"/>
      <c r="CN44" s="34"/>
      <c r="CO44" s="35"/>
      <c r="CP44" s="32"/>
      <c r="CQ44" s="37"/>
      <c r="CR44" s="34"/>
      <c r="CS44" s="35"/>
      <c r="CT44" s="32"/>
      <c r="CU44" s="35"/>
      <c r="CV44" s="34"/>
      <c r="CW44" s="35"/>
      <c r="CX44" s="34"/>
      <c r="CY44" s="37"/>
      <c r="CZ44" s="34"/>
      <c r="DA44" s="35"/>
      <c r="DB44" s="32"/>
      <c r="DC44" s="37"/>
      <c r="DD44" s="34"/>
      <c r="DE44" s="35"/>
      <c r="DF44" s="40"/>
      <c r="DG44" s="41"/>
      <c r="DH44" s="1" t="s">
        <v>90</v>
      </c>
      <c r="DI44" s="9"/>
      <c r="DJ44" s="1" t="s">
        <v>90</v>
      </c>
      <c r="DK44" s="34"/>
      <c r="DL44" s="35"/>
      <c r="DM44" s="32"/>
      <c r="DN44" s="37"/>
      <c r="DO44" s="34"/>
      <c r="DP44" s="35"/>
      <c r="DQ44" s="32"/>
      <c r="DR44" s="37"/>
      <c r="DS44" s="34"/>
      <c r="DT44" s="35"/>
      <c r="DU44" s="32"/>
      <c r="DV44" s="37"/>
      <c r="DW44" s="34"/>
      <c r="DX44" s="35"/>
      <c r="DY44" s="34"/>
      <c r="DZ44" s="35"/>
      <c r="EA44" s="40"/>
      <c r="EB44" s="41"/>
      <c r="EC44" s="9"/>
      <c r="ED44" s="1" t="s">
        <v>90</v>
      </c>
      <c r="EE44" s="32"/>
      <c r="EF44" s="37"/>
      <c r="EG44" s="34"/>
      <c r="EH44" s="35"/>
      <c r="EI44" s="32"/>
      <c r="EJ44" s="37"/>
      <c r="EK44" s="34">
        <v>1</v>
      </c>
      <c r="EL44" s="35">
        <v>500</v>
      </c>
      <c r="EM44" s="32"/>
      <c r="EN44" s="37"/>
      <c r="EO44" s="34"/>
      <c r="EP44" s="35"/>
      <c r="EQ44" s="34"/>
      <c r="ER44" s="37"/>
      <c r="ES44" s="34"/>
      <c r="ET44" s="35"/>
      <c r="EU44" s="32"/>
      <c r="EV44" s="37"/>
      <c r="EW44" s="34"/>
      <c r="EX44" s="35"/>
      <c r="EY44" s="40">
        <f t="shared" si="61"/>
        <v>1</v>
      </c>
      <c r="EZ44" s="41">
        <f>SUM(EF44,EH44,EJ44,EL44,EN44,EP44,ER44,ET44,EV44,EX44)</f>
        <v>500</v>
      </c>
      <c r="FA44" s="1" t="s">
        <v>90</v>
      </c>
      <c r="FB44" s="9"/>
      <c r="FC44" s="1" t="s">
        <v>90</v>
      </c>
      <c r="FD44" s="32"/>
      <c r="FE44" s="37"/>
      <c r="FF44" s="34"/>
      <c r="FG44" s="35"/>
      <c r="FH44" s="32"/>
      <c r="FI44" s="37"/>
      <c r="FJ44" s="34"/>
      <c r="FK44" s="35"/>
      <c r="FL44" s="34"/>
      <c r="FM44" s="35"/>
      <c r="FN44" s="34"/>
      <c r="FO44" s="35"/>
      <c r="FP44" s="34"/>
      <c r="FQ44" s="35"/>
      <c r="FR44" s="34"/>
      <c r="FS44" s="35"/>
      <c r="FT44" s="40"/>
      <c r="FU44" s="41"/>
      <c r="FV44" s="1" t="s">
        <v>90</v>
      </c>
      <c r="FW44" s="9"/>
      <c r="FX44" s="1" t="s">
        <v>90</v>
      </c>
      <c r="FY44" s="32">
        <v>1</v>
      </c>
      <c r="FZ44" s="37">
        <v>1</v>
      </c>
      <c r="GA44" s="34">
        <v>8</v>
      </c>
      <c r="GB44" s="35">
        <v>45</v>
      </c>
      <c r="GC44" s="32">
        <v>4</v>
      </c>
      <c r="GD44" s="37">
        <v>51</v>
      </c>
      <c r="GE44" s="34">
        <v>1</v>
      </c>
      <c r="GF44" s="35">
        <v>26</v>
      </c>
      <c r="GG44" s="32"/>
      <c r="GH44" s="37"/>
      <c r="GI44" s="34"/>
      <c r="GJ44" s="35"/>
      <c r="GK44" s="32"/>
      <c r="GL44" s="37"/>
      <c r="GM44" s="34"/>
      <c r="GN44" s="35"/>
      <c r="GO44" s="40">
        <f t="shared" si="35"/>
        <v>14</v>
      </c>
      <c r="GP44" s="41">
        <f t="shared" si="35"/>
        <v>123</v>
      </c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</row>
    <row r="45" spans="1:256" s="11" customFormat="1" ht="17.25" customHeight="1">
      <c r="A45" s="1" t="s">
        <v>91</v>
      </c>
      <c r="B45" s="32"/>
      <c r="C45" s="37"/>
      <c r="D45" s="34"/>
      <c r="E45" s="35"/>
      <c r="F45" s="32"/>
      <c r="G45" s="37"/>
      <c r="H45" s="34"/>
      <c r="I45" s="35"/>
      <c r="J45" s="32"/>
      <c r="K45" s="37"/>
      <c r="L45" s="34"/>
      <c r="M45" s="35"/>
      <c r="N45" s="34"/>
      <c r="O45" s="35"/>
      <c r="P45" s="34"/>
      <c r="Q45" s="35"/>
      <c r="R45" s="32"/>
      <c r="S45" s="37"/>
      <c r="T45" s="34"/>
      <c r="U45" s="35"/>
      <c r="V45" s="32"/>
      <c r="W45" s="37"/>
      <c r="X45" s="34"/>
      <c r="Y45" s="35"/>
      <c r="Z45" s="40"/>
      <c r="AA45" s="41"/>
      <c r="AB45" s="1" t="s">
        <v>91</v>
      </c>
      <c r="AC45" s="2"/>
      <c r="AD45" s="1" t="s">
        <v>91</v>
      </c>
      <c r="AE45" s="32"/>
      <c r="AF45" s="37"/>
      <c r="AG45" s="34"/>
      <c r="AH45" s="35"/>
      <c r="AI45" s="32"/>
      <c r="AJ45" s="37"/>
      <c r="AK45" s="34"/>
      <c r="AL45" s="35"/>
      <c r="AM45" s="32"/>
      <c r="AN45" s="37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40"/>
      <c r="AZ45" s="41"/>
      <c r="BA45" s="1" t="s">
        <v>91</v>
      </c>
      <c r="BB45" s="9"/>
      <c r="BC45" s="1" t="s">
        <v>91</v>
      </c>
      <c r="BD45" s="32"/>
      <c r="BE45" s="37"/>
      <c r="BF45" s="34"/>
      <c r="BG45" s="35"/>
      <c r="BH45" s="34"/>
      <c r="BI45" s="35"/>
      <c r="BJ45" s="32"/>
      <c r="BK45" s="37"/>
      <c r="BL45" s="34"/>
      <c r="BM45" s="35"/>
      <c r="BN45" s="34"/>
      <c r="BO45" s="35"/>
      <c r="BP45" s="40"/>
      <c r="BQ45" s="41"/>
      <c r="BR45" s="9"/>
      <c r="BS45" s="1" t="s">
        <v>91</v>
      </c>
      <c r="BT45" s="32"/>
      <c r="BU45" s="37"/>
      <c r="BV45" s="34"/>
      <c r="BW45" s="35"/>
      <c r="BX45" s="32"/>
      <c r="BY45" s="37"/>
      <c r="BZ45" s="34"/>
      <c r="CA45" s="35"/>
      <c r="CB45" s="32"/>
      <c r="CC45" s="37"/>
      <c r="CD45" s="34"/>
      <c r="CE45" s="35"/>
      <c r="CF45" s="34"/>
      <c r="CG45" s="35"/>
      <c r="CH45" s="40"/>
      <c r="CI45" s="41"/>
      <c r="CJ45" s="9"/>
      <c r="CK45" s="1" t="s">
        <v>91</v>
      </c>
      <c r="CL45" s="32"/>
      <c r="CM45" s="37"/>
      <c r="CN45" s="34"/>
      <c r="CO45" s="35"/>
      <c r="CP45" s="32"/>
      <c r="CQ45" s="37"/>
      <c r="CR45" s="34"/>
      <c r="CS45" s="35"/>
      <c r="CT45" s="32"/>
      <c r="CU45" s="35"/>
      <c r="CV45" s="34"/>
      <c r="CW45" s="35"/>
      <c r="CX45" s="34"/>
      <c r="CY45" s="37"/>
      <c r="CZ45" s="34"/>
      <c r="DA45" s="35"/>
      <c r="DB45" s="32"/>
      <c r="DC45" s="37"/>
      <c r="DD45" s="34"/>
      <c r="DE45" s="35"/>
      <c r="DF45" s="40"/>
      <c r="DG45" s="41"/>
      <c r="DH45" s="1" t="s">
        <v>91</v>
      </c>
      <c r="DI45" s="9"/>
      <c r="DJ45" s="1" t="s">
        <v>91</v>
      </c>
      <c r="DK45" s="34"/>
      <c r="DL45" s="35"/>
      <c r="DM45" s="32"/>
      <c r="DN45" s="37"/>
      <c r="DO45" s="34"/>
      <c r="DP45" s="35"/>
      <c r="DQ45" s="32"/>
      <c r="DR45" s="37"/>
      <c r="DS45" s="34"/>
      <c r="DT45" s="35"/>
      <c r="DU45" s="32"/>
      <c r="DV45" s="37"/>
      <c r="DW45" s="34"/>
      <c r="DX45" s="35"/>
      <c r="DY45" s="34"/>
      <c r="DZ45" s="35"/>
      <c r="EA45" s="40"/>
      <c r="EB45" s="41"/>
      <c r="EC45" s="9"/>
      <c r="ED45" s="1" t="s">
        <v>91</v>
      </c>
      <c r="EE45" s="32"/>
      <c r="EF45" s="37"/>
      <c r="EG45" s="34"/>
      <c r="EH45" s="35"/>
      <c r="EI45" s="32"/>
      <c r="EJ45" s="37"/>
      <c r="EK45" s="34"/>
      <c r="EL45" s="35"/>
      <c r="EM45" s="32"/>
      <c r="EN45" s="37"/>
      <c r="EO45" s="34"/>
      <c r="EP45" s="35"/>
      <c r="EQ45" s="34"/>
      <c r="ER45" s="37"/>
      <c r="ES45" s="34"/>
      <c r="ET45" s="35"/>
      <c r="EU45" s="32"/>
      <c r="EV45" s="37"/>
      <c r="EW45" s="34"/>
      <c r="EX45" s="35"/>
      <c r="EY45" s="40"/>
      <c r="EZ45" s="41"/>
      <c r="FA45" s="1" t="s">
        <v>91</v>
      </c>
      <c r="FB45" s="9"/>
      <c r="FC45" s="1" t="s">
        <v>91</v>
      </c>
      <c r="FD45" s="32"/>
      <c r="FE45" s="37"/>
      <c r="FF45" s="34"/>
      <c r="FG45" s="35"/>
      <c r="FH45" s="32"/>
      <c r="FI45" s="37"/>
      <c r="FJ45" s="34"/>
      <c r="FK45" s="35"/>
      <c r="FL45" s="34"/>
      <c r="FM45" s="35"/>
      <c r="FN45" s="34"/>
      <c r="FO45" s="35"/>
      <c r="FP45" s="34"/>
      <c r="FQ45" s="35"/>
      <c r="FR45" s="34"/>
      <c r="FS45" s="35"/>
      <c r="FT45" s="40"/>
      <c r="FU45" s="41"/>
      <c r="FV45" s="1" t="s">
        <v>91</v>
      </c>
      <c r="FW45" s="9"/>
      <c r="FX45" s="1" t="s">
        <v>91</v>
      </c>
      <c r="FY45" s="32"/>
      <c r="FZ45" s="37"/>
      <c r="GA45" s="34">
        <v>12</v>
      </c>
      <c r="GB45" s="35">
        <v>58</v>
      </c>
      <c r="GC45" s="32">
        <v>1</v>
      </c>
      <c r="GD45" s="37">
        <v>10</v>
      </c>
      <c r="GE45" s="34"/>
      <c r="GF45" s="35"/>
      <c r="GG45" s="32"/>
      <c r="GH45" s="37"/>
      <c r="GI45" s="34"/>
      <c r="GJ45" s="35"/>
      <c r="GK45" s="32"/>
      <c r="GL45" s="37"/>
      <c r="GM45" s="34"/>
      <c r="GN45" s="35"/>
      <c r="GO45" s="40">
        <f t="shared" si="35"/>
        <v>13</v>
      </c>
      <c r="GP45" s="41">
        <f>SUM(FZ45,GB45,GD45,GF45,GH45,GJ45,GL45,GN45)</f>
        <v>68</v>
      </c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spans="1:256" ht="17.25" customHeight="1">
      <c r="A46" s="8" t="s">
        <v>92</v>
      </c>
      <c r="B46" s="59">
        <f>SUM(B47:B48)</f>
        <v>30</v>
      </c>
      <c r="C46" s="64">
        <f t="shared" ref="C46:AA46" si="70">SUM(C47:C48)</f>
        <v>30</v>
      </c>
      <c r="D46" s="61">
        <f t="shared" si="70"/>
        <v>125</v>
      </c>
      <c r="E46" s="62">
        <f t="shared" si="70"/>
        <v>376</v>
      </c>
      <c r="F46" s="59">
        <f t="shared" si="70"/>
        <v>193</v>
      </c>
      <c r="G46" s="64">
        <f t="shared" si="70"/>
        <v>1283</v>
      </c>
      <c r="H46" s="61">
        <f t="shared" si="70"/>
        <v>210</v>
      </c>
      <c r="I46" s="62">
        <f t="shared" si="70"/>
        <v>2844</v>
      </c>
      <c r="J46" s="59">
        <f t="shared" si="70"/>
        <v>106</v>
      </c>
      <c r="K46" s="64">
        <f t="shared" si="70"/>
        <v>2531</v>
      </c>
      <c r="L46" s="61">
        <f t="shared" si="70"/>
        <v>37</v>
      </c>
      <c r="M46" s="62">
        <f t="shared" si="70"/>
        <v>1247</v>
      </c>
      <c r="N46" s="61">
        <f t="shared" si="70"/>
        <v>26</v>
      </c>
      <c r="O46" s="62">
        <f t="shared" si="70"/>
        <v>1165</v>
      </c>
      <c r="P46" s="61">
        <f t="shared" si="70"/>
        <v>30</v>
      </c>
      <c r="Q46" s="62">
        <f t="shared" si="70"/>
        <v>2050</v>
      </c>
      <c r="R46" s="59">
        <f t="shared" si="70"/>
        <v>3</v>
      </c>
      <c r="S46" s="64">
        <f t="shared" si="70"/>
        <v>413</v>
      </c>
      <c r="T46" s="61">
        <f t="shared" si="70"/>
        <v>2</v>
      </c>
      <c r="U46" s="62">
        <f t="shared" si="70"/>
        <v>525</v>
      </c>
      <c r="V46" s="59">
        <f t="shared" si="70"/>
        <v>2</v>
      </c>
      <c r="W46" s="64">
        <f t="shared" si="70"/>
        <v>819</v>
      </c>
      <c r="X46" s="61">
        <f t="shared" si="70"/>
        <v>1</v>
      </c>
      <c r="Y46" s="62">
        <f t="shared" si="70"/>
        <v>601</v>
      </c>
      <c r="Z46" s="61">
        <f t="shared" si="70"/>
        <v>765</v>
      </c>
      <c r="AA46" s="62">
        <f t="shared" si="70"/>
        <v>13884</v>
      </c>
      <c r="AB46" s="8" t="s">
        <v>92</v>
      </c>
      <c r="AC46" s="2"/>
      <c r="AD46" s="8" t="s">
        <v>92</v>
      </c>
      <c r="AE46" s="59">
        <f t="shared" ref="AE46:AZ46" si="71">SUM(AE47:AE48)</f>
        <v>66</v>
      </c>
      <c r="AF46" s="64">
        <f t="shared" si="71"/>
        <v>66</v>
      </c>
      <c r="AG46" s="61">
        <f t="shared" si="71"/>
        <v>225</v>
      </c>
      <c r="AH46" s="62">
        <f t="shared" si="71"/>
        <v>656</v>
      </c>
      <c r="AI46" s="59">
        <f t="shared" si="71"/>
        <v>225</v>
      </c>
      <c r="AJ46" s="64">
        <f t="shared" si="71"/>
        <v>1494</v>
      </c>
      <c r="AK46" s="61">
        <f t="shared" si="71"/>
        <v>158</v>
      </c>
      <c r="AL46" s="62">
        <f t="shared" si="71"/>
        <v>2059</v>
      </c>
      <c r="AM46" s="59">
        <f t="shared" si="71"/>
        <v>47</v>
      </c>
      <c r="AN46" s="64">
        <f t="shared" si="71"/>
        <v>1108</v>
      </c>
      <c r="AO46" s="61">
        <f t="shared" si="71"/>
        <v>19</v>
      </c>
      <c r="AP46" s="62">
        <f t="shared" si="71"/>
        <v>645</v>
      </c>
      <c r="AQ46" s="61">
        <f t="shared" si="71"/>
        <v>6</v>
      </c>
      <c r="AR46" s="62">
        <f t="shared" si="71"/>
        <v>270</v>
      </c>
      <c r="AS46" s="61">
        <f t="shared" si="71"/>
        <v>4</v>
      </c>
      <c r="AT46" s="62">
        <f t="shared" si="71"/>
        <v>215</v>
      </c>
      <c r="AU46" s="61">
        <f t="shared" si="71"/>
        <v>3</v>
      </c>
      <c r="AV46" s="62">
        <f t="shared" si="71"/>
        <v>224</v>
      </c>
      <c r="AW46" s="61">
        <f t="shared" si="71"/>
        <v>4</v>
      </c>
      <c r="AX46" s="62">
        <f t="shared" si="71"/>
        <v>865</v>
      </c>
      <c r="AY46" s="61">
        <f t="shared" si="71"/>
        <v>757</v>
      </c>
      <c r="AZ46" s="62">
        <f t="shared" si="71"/>
        <v>7602</v>
      </c>
      <c r="BA46" s="8" t="s">
        <v>92</v>
      </c>
      <c r="BC46" s="8" t="s">
        <v>92</v>
      </c>
      <c r="BD46" s="59"/>
      <c r="BE46" s="64"/>
      <c r="BF46" s="61"/>
      <c r="BG46" s="62"/>
      <c r="BH46" s="61"/>
      <c r="BI46" s="62"/>
      <c r="BJ46" s="59"/>
      <c r="BK46" s="64"/>
      <c r="BL46" s="61"/>
      <c r="BM46" s="62"/>
      <c r="BN46" s="61"/>
      <c r="BO46" s="62"/>
      <c r="BP46" s="61"/>
      <c r="BQ46" s="62"/>
      <c r="BS46" s="8" t="s">
        <v>92</v>
      </c>
      <c r="BT46" s="59"/>
      <c r="BU46" s="64"/>
      <c r="BV46" s="61"/>
      <c r="BW46" s="62"/>
      <c r="BX46" s="59"/>
      <c r="BY46" s="64"/>
      <c r="BZ46" s="61"/>
      <c r="CA46" s="62"/>
      <c r="CB46" s="59"/>
      <c r="CC46" s="64"/>
      <c r="CD46" s="61"/>
      <c r="CE46" s="62"/>
      <c r="CF46" s="61"/>
      <c r="CG46" s="62"/>
      <c r="CH46" s="61"/>
      <c r="CI46" s="62"/>
      <c r="CK46" s="8" t="s">
        <v>92</v>
      </c>
      <c r="CL46" s="59">
        <f t="shared" ref="CL46:DG46" si="72">SUM(CL47:CL48)</f>
        <v>6</v>
      </c>
      <c r="CM46" s="64">
        <f t="shared" si="72"/>
        <v>52</v>
      </c>
      <c r="CN46" s="61">
        <f t="shared" si="72"/>
        <v>2</v>
      </c>
      <c r="CO46" s="62">
        <f t="shared" si="72"/>
        <v>67</v>
      </c>
      <c r="CP46" s="59">
        <f t="shared" si="72"/>
        <v>3</v>
      </c>
      <c r="CQ46" s="64">
        <f t="shared" si="72"/>
        <v>184</v>
      </c>
      <c r="CR46" s="61">
        <f t="shared" si="72"/>
        <v>2</v>
      </c>
      <c r="CS46" s="62">
        <f t="shared" si="72"/>
        <v>326</v>
      </c>
      <c r="CT46" s="59"/>
      <c r="CU46" s="62"/>
      <c r="CV46" s="61"/>
      <c r="CW46" s="62"/>
      <c r="CX46" s="61"/>
      <c r="CY46" s="64"/>
      <c r="CZ46" s="61"/>
      <c r="DA46" s="62"/>
      <c r="DB46" s="59"/>
      <c r="DC46" s="64"/>
      <c r="DD46" s="61"/>
      <c r="DE46" s="62"/>
      <c r="DF46" s="61">
        <f t="shared" si="72"/>
        <v>13</v>
      </c>
      <c r="DG46" s="62">
        <f t="shared" si="72"/>
        <v>629</v>
      </c>
      <c r="DH46" s="8" t="s">
        <v>92</v>
      </c>
      <c r="DJ46" s="8" t="s">
        <v>92</v>
      </c>
      <c r="DK46" s="61">
        <f t="shared" ref="DK46:EB46" si="73">SUM(DK47:DK48)</f>
        <v>4</v>
      </c>
      <c r="DL46" s="62">
        <f t="shared" si="73"/>
        <v>12</v>
      </c>
      <c r="DM46" s="59">
        <f t="shared" si="73"/>
        <v>5</v>
      </c>
      <c r="DN46" s="64">
        <f t="shared" si="73"/>
        <v>29</v>
      </c>
      <c r="DO46" s="61">
        <f t="shared" si="73"/>
        <v>1</v>
      </c>
      <c r="DP46" s="62">
        <f t="shared" si="73"/>
        <v>18</v>
      </c>
      <c r="DQ46" s="59">
        <f t="shared" si="73"/>
        <v>1</v>
      </c>
      <c r="DR46" s="64">
        <f t="shared" si="73"/>
        <v>27</v>
      </c>
      <c r="DS46" s="61"/>
      <c r="DT46" s="62"/>
      <c r="DU46" s="59"/>
      <c r="DV46" s="64"/>
      <c r="DW46" s="61"/>
      <c r="DX46" s="62"/>
      <c r="DY46" s="61"/>
      <c r="DZ46" s="62"/>
      <c r="EA46" s="61">
        <f t="shared" si="73"/>
        <v>11</v>
      </c>
      <c r="EB46" s="62">
        <f t="shared" si="73"/>
        <v>86</v>
      </c>
      <c r="ED46" s="8" t="s">
        <v>92</v>
      </c>
      <c r="EE46" s="59">
        <f t="shared" ref="EE46:EZ46" si="74">SUM(EE47:EE48)</f>
        <v>8</v>
      </c>
      <c r="EF46" s="64">
        <f t="shared" si="74"/>
        <v>210</v>
      </c>
      <c r="EG46" s="61"/>
      <c r="EH46" s="62"/>
      <c r="EI46" s="59">
        <f t="shared" si="74"/>
        <v>1</v>
      </c>
      <c r="EJ46" s="64">
        <f t="shared" si="74"/>
        <v>368</v>
      </c>
      <c r="EK46" s="61">
        <f t="shared" si="74"/>
        <v>1</v>
      </c>
      <c r="EL46" s="62">
        <f t="shared" si="74"/>
        <v>700</v>
      </c>
      <c r="EM46" s="59"/>
      <c r="EN46" s="64"/>
      <c r="EO46" s="61"/>
      <c r="EP46" s="62"/>
      <c r="EQ46" s="61">
        <f t="shared" si="74"/>
        <v>1</v>
      </c>
      <c r="ER46" s="64">
        <f t="shared" si="74"/>
        <v>5000</v>
      </c>
      <c r="ES46" s="61">
        <f t="shared" si="74"/>
        <v>1</v>
      </c>
      <c r="ET46" s="62">
        <f t="shared" si="74"/>
        <v>28650</v>
      </c>
      <c r="EU46" s="59"/>
      <c r="EV46" s="64"/>
      <c r="EW46" s="61"/>
      <c r="EX46" s="62"/>
      <c r="EY46" s="61">
        <f t="shared" si="74"/>
        <v>12</v>
      </c>
      <c r="EZ46" s="62">
        <f t="shared" si="74"/>
        <v>34928</v>
      </c>
      <c r="FA46" s="8" t="s">
        <v>92</v>
      </c>
      <c r="FC46" s="8" t="s">
        <v>92</v>
      </c>
      <c r="FD46" s="59"/>
      <c r="FE46" s="64"/>
      <c r="FF46" s="61"/>
      <c r="FG46" s="62"/>
      <c r="FH46" s="59"/>
      <c r="FI46" s="64"/>
      <c r="FJ46" s="61"/>
      <c r="FK46" s="62"/>
      <c r="FL46" s="61"/>
      <c r="FM46" s="62"/>
      <c r="FN46" s="61"/>
      <c r="FO46" s="62"/>
      <c r="FP46" s="61"/>
      <c r="FQ46" s="62"/>
      <c r="FR46" s="61"/>
      <c r="FS46" s="62"/>
      <c r="FT46" s="61"/>
      <c r="FU46" s="62"/>
      <c r="FV46" s="8" t="s">
        <v>92</v>
      </c>
      <c r="FX46" s="8" t="s">
        <v>92</v>
      </c>
      <c r="FY46" s="59">
        <f t="shared" ref="FY46:GP46" si="75">SUM(FY47:FY48)</f>
        <v>15</v>
      </c>
      <c r="FZ46" s="64">
        <f t="shared" si="75"/>
        <v>15</v>
      </c>
      <c r="GA46" s="61">
        <f t="shared" si="75"/>
        <v>137</v>
      </c>
      <c r="GB46" s="62">
        <f t="shared" si="75"/>
        <v>666</v>
      </c>
      <c r="GC46" s="59">
        <f t="shared" si="75"/>
        <v>31</v>
      </c>
      <c r="GD46" s="64">
        <f t="shared" si="75"/>
        <v>377</v>
      </c>
      <c r="GE46" s="61">
        <f t="shared" si="75"/>
        <v>4</v>
      </c>
      <c r="GF46" s="62">
        <f t="shared" si="75"/>
        <v>97</v>
      </c>
      <c r="GG46" s="59">
        <f t="shared" si="75"/>
        <v>3</v>
      </c>
      <c r="GH46" s="64">
        <f t="shared" si="75"/>
        <v>101</v>
      </c>
      <c r="GI46" s="61">
        <f t="shared" si="75"/>
        <v>1</v>
      </c>
      <c r="GJ46" s="62">
        <f t="shared" si="75"/>
        <v>45</v>
      </c>
      <c r="GK46" s="59"/>
      <c r="GL46" s="64"/>
      <c r="GM46" s="61">
        <f t="shared" si="75"/>
        <v>1</v>
      </c>
      <c r="GN46" s="62">
        <f t="shared" si="75"/>
        <v>64</v>
      </c>
      <c r="GO46" s="61">
        <f t="shared" si="75"/>
        <v>192</v>
      </c>
      <c r="GP46" s="62">
        <f t="shared" si="75"/>
        <v>1365</v>
      </c>
    </row>
    <row r="47" spans="1:256" s="11" customFormat="1" ht="17.25" customHeight="1">
      <c r="A47" s="1" t="s">
        <v>189</v>
      </c>
      <c r="B47" s="32">
        <v>28</v>
      </c>
      <c r="C47" s="37">
        <v>28</v>
      </c>
      <c r="D47" s="34">
        <v>123</v>
      </c>
      <c r="E47" s="35">
        <v>368</v>
      </c>
      <c r="F47" s="32">
        <v>184</v>
      </c>
      <c r="G47" s="37">
        <v>1228</v>
      </c>
      <c r="H47" s="34">
        <v>191</v>
      </c>
      <c r="I47" s="35">
        <v>2585</v>
      </c>
      <c r="J47" s="32">
        <v>96</v>
      </c>
      <c r="K47" s="37">
        <v>2288</v>
      </c>
      <c r="L47" s="34">
        <v>26</v>
      </c>
      <c r="M47" s="35">
        <v>877</v>
      </c>
      <c r="N47" s="34">
        <v>18</v>
      </c>
      <c r="O47" s="35">
        <v>799</v>
      </c>
      <c r="P47" s="34">
        <v>14</v>
      </c>
      <c r="Q47" s="35">
        <v>984</v>
      </c>
      <c r="R47" s="32">
        <v>3</v>
      </c>
      <c r="S47" s="37">
        <v>413</v>
      </c>
      <c r="T47" s="34">
        <v>1</v>
      </c>
      <c r="U47" s="35">
        <v>260</v>
      </c>
      <c r="V47" s="32"/>
      <c r="W47" s="37"/>
      <c r="X47" s="34">
        <v>1</v>
      </c>
      <c r="Y47" s="35">
        <v>601</v>
      </c>
      <c r="Z47" s="40">
        <f t="shared" si="63"/>
        <v>685</v>
      </c>
      <c r="AA47" s="41">
        <f>SUM(C47,E47,G47,I47,K47,M47,O47,Q47,S47,U47,W47,Y47)</f>
        <v>10431</v>
      </c>
      <c r="AB47" s="1" t="s">
        <v>189</v>
      </c>
      <c r="AC47" s="2"/>
      <c r="AD47" s="1" t="s">
        <v>189</v>
      </c>
      <c r="AE47" s="32">
        <v>64</v>
      </c>
      <c r="AF47" s="37">
        <v>64</v>
      </c>
      <c r="AG47" s="34">
        <v>217</v>
      </c>
      <c r="AH47" s="35">
        <v>636</v>
      </c>
      <c r="AI47" s="32">
        <v>208</v>
      </c>
      <c r="AJ47" s="37">
        <v>1370</v>
      </c>
      <c r="AK47" s="34">
        <v>139</v>
      </c>
      <c r="AL47" s="35">
        <v>1805</v>
      </c>
      <c r="AM47" s="32">
        <v>33</v>
      </c>
      <c r="AN47" s="37">
        <v>778</v>
      </c>
      <c r="AO47" s="34">
        <v>8</v>
      </c>
      <c r="AP47" s="35">
        <v>274</v>
      </c>
      <c r="AQ47" s="34">
        <v>1</v>
      </c>
      <c r="AR47" s="35">
        <v>43</v>
      </c>
      <c r="AS47" s="34">
        <v>3</v>
      </c>
      <c r="AT47" s="35">
        <v>161</v>
      </c>
      <c r="AU47" s="34">
        <v>3</v>
      </c>
      <c r="AV47" s="35">
        <v>224</v>
      </c>
      <c r="AW47" s="34">
        <v>1</v>
      </c>
      <c r="AX47" s="35">
        <v>283</v>
      </c>
      <c r="AY47" s="40">
        <f t="shared" si="29"/>
        <v>677</v>
      </c>
      <c r="AZ47" s="41">
        <f>SUM(AF47,AH47,AJ47,AL47,AN47,AP47,AR47,AT47,AV47,AX47)</f>
        <v>5638</v>
      </c>
      <c r="BA47" s="1" t="s">
        <v>189</v>
      </c>
      <c r="BB47" s="9"/>
      <c r="BC47" s="1" t="s">
        <v>189</v>
      </c>
      <c r="BD47" s="32"/>
      <c r="BE47" s="37"/>
      <c r="BF47" s="34"/>
      <c r="BG47" s="35"/>
      <c r="BH47" s="34"/>
      <c r="BI47" s="35"/>
      <c r="BJ47" s="32"/>
      <c r="BK47" s="37"/>
      <c r="BL47" s="34"/>
      <c r="BM47" s="35"/>
      <c r="BN47" s="34"/>
      <c r="BO47" s="35"/>
      <c r="BP47" s="40"/>
      <c r="BQ47" s="41"/>
      <c r="BR47" s="9"/>
      <c r="BS47" s="1" t="s">
        <v>189</v>
      </c>
      <c r="BT47" s="32"/>
      <c r="BU47" s="37"/>
      <c r="BV47" s="34"/>
      <c r="BW47" s="35"/>
      <c r="BX47" s="32"/>
      <c r="BY47" s="37"/>
      <c r="BZ47" s="34"/>
      <c r="CA47" s="35"/>
      <c r="CB47" s="32"/>
      <c r="CC47" s="37"/>
      <c r="CD47" s="34"/>
      <c r="CE47" s="35"/>
      <c r="CF47" s="34"/>
      <c r="CG47" s="35"/>
      <c r="CH47" s="40"/>
      <c r="CI47" s="41"/>
      <c r="CJ47" s="9"/>
      <c r="CK47" s="1" t="s">
        <v>189</v>
      </c>
      <c r="CL47" s="32">
        <v>3</v>
      </c>
      <c r="CM47" s="37">
        <v>24</v>
      </c>
      <c r="CN47" s="34">
        <v>1</v>
      </c>
      <c r="CO47" s="35">
        <v>32</v>
      </c>
      <c r="CP47" s="32">
        <v>3</v>
      </c>
      <c r="CQ47" s="37">
        <v>184</v>
      </c>
      <c r="CR47" s="34">
        <v>2</v>
      </c>
      <c r="CS47" s="35">
        <v>326</v>
      </c>
      <c r="CT47" s="32"/>
      <c r="CU47" s="35"/>
      <c r="CV47" s="34"/>
      <c r="CW47" s="35"/>
      <c r="CX47" s="34"/>
      <c r="CY47" s="37"/>
      <c r="CZ47" s="34"/>
      <c r="DA47" s="35"/>
      <c r="DB47" s="32"/>
      <c r="DC47" s="37"/>
      <c r="DD47" s="34"/>
      <c r="DE47" s="35"/>
      <c r="DF47" s="40">
        <f>SUM(CL47,CN47,CP47,CR47,CT47,CV47,CX47,CZ47,DB47,DD47)</f>
        <v>9</v>
      </c>
      <c r="DG47" s="41">
        <f>SUM(CM47,CO47,CQ47,CS47,CU47,CW47,CY47,DA47,DC47,DE47)</f>
        <v>566</v>
      </c>
      <c r="DH47" s="1" t="s">
        <v>189</v>
      </c>
      <c r="DI47" s="9"/>
      <c r="DJ47" s="1" t="s">
        <v>189</v>
      </c>
      <c r="DK47" s="34">
        <v>2</v>
      </c>
      <c r="DL47" s="35">
        <v>5</v>
      </c>
      <c r="DM47" s="32">
        <v>4</v>
      </c>
      <c r="DN47" s="37">
        <v>24</v>
      </c>
      <c r="DO47" s="34">
        <v>1</v>
      </c>
      <c r="DP47" s="35">
        <v>18</v>
      </c>
      <c r="DQ47" s="32">
        <v>1</v>
      </c>
      <c r="DR47" s="37">
        <v>27</v>
      </c>
      <c r="DS47" s="34"/>
      <c r="DT47" s="35"/>
      <c r="DU47" s="32"/>
      <c r="DV47" s="37"/>
      <c r="DW47" s="34"/>
      <c r="DX47" s="35"/>
      <c r="DY47" s="34"/>
      <c r="DZ47" s="35"/>
      <c r="EA47" s="40">
        <f>SUM(DK47,DM47,DO47,DQ47,DS47,DU47,DW47,DY47)</f>
        <v>8</v>
      </c>
      <c r="EB47" s="41">
        <f>SUM(DL47,DN47,DP47,DR47,DT47,DV47,DX47,DZ47)</f>
        <v>74</v>
      </c>
      <c r="EC47" s="9"/>
      <c r="ED47" s="1" t="s">
        <v>189</v>
      </c>
      <c r="EE47" s="32">
        <v>2</v>
      </c>
      <c r="EF47" s="37">
        <v>140</v>
      </c>
      <c r="EG47" s="34"/>
      <c r="EH47" s="35"/>
      <c r="EI47" s="32">
        <v>1</v>
      </c>
      <c r="EJ47" s="37">
        <v>368</v>
      </c>
      <c r="EK47" s="34">
        <v>1</v>
      </c>
      <c r="EL47" s="35">
        <v>700</v>
      </c>
      <c r="EM47" s="32"/>
      <c r="EN47" s="37"/>
      <c r="EO47" s="34"/>
      <c r="EP47" s="35"/>
      <c r="EQ47" s="34">
        <v>1</v>
      </c>
      <c r="ER47" s="37">
        <v>5000</v>
      </c>
      <c r="ES47" s="34">
        <v>1</v>
      </c>
      <c r="ET47" s="35">
        <v>28650</v>
      </c>
      <c r="EU47" s="32"/>
      <c r="EV47" s="37"/>
      <c r="EW47" s="34"/>
      <c r="EX47" s="35"/>
      <c r="EY47" s="26">
        <f>SUM(EE47,EG47,EI47,EK47,EM47,EO47,EQ47,ES47,EU47,EW47)</f>
        <v>6</v>
      </c>
      <c r="EZ47" s="27">
        <f>SUM(EF47,EH47,EJ47,EL47,EN47,EP47,ER47,ET47,EV47,EX47)</f>
        <v>34858</v>
      </c>
      <c r="FA47" s="1" t="s">
        <v>189</v>
      </c>
      <c r="FB47" s="9"/>
      <c r="FC47" s="1" t="s">
        <v>189</v>
      </c>
      <c r="FD47" s="32"/>
      <c r="FE47" s="37"/>
      <c r="FF47" s="34"/>
      <c r="FG47" s="35"/>
      <c r="FH47" s="32"/>
      <c r="FI47" s="37"/>
      <c r="FJ47" s="34"/>
      <c r="FK47" s="35"/>
      <c r="FL47" s="34"/>
      <c r="FM47" s="35"/>
      <c r="FN47" s="34"/>
      <c r="FO47" s="35"/>
      <c r="FP47" s="34"/>
      <c r="FQ47" s="35"/>
      <c r="FR47" s="34"/>
      <c r="FS47" s="35"/>
      <c r="FT47" s="40"/>
      <c r="FU47" s="41"/>
      <c r="FV47" s="1" t="s">
        <v>189</v>
      </c>
      <c r="FW47" s="9"/>
      <c r="FX47" s="1" t="s">
        <v>189</v>
      </c>
      <c r="FY47" s="32">
        <v>5</v>
      </c>
      <c r="FZ47" s="37">
        <v>5</v>
      </c>
      <c r="GA47" s="34">
        <v>77</v>
      </c>
      <c r="GB47" s="35">
        <v>384</v>
      </c>
      <c r="GC47" s="32">
        <v>18</v>
      </c>
      <c r="GD47" s="37">
        <v>217</v>
      </c>
      <c r="GE47" s="34">
        <v>4</v>
      </c>
      <c r="GF47" s="35">
        <v>97</v>
      </c>
      <c r="GG47" s="32">
        <v>1</v>
      </c>
      <c r="GH47" s="37">
        <v>32</v>
      </c>
      <c r="GI47" s="34">
        <v>1</v>
      </c>
      <c r="GJ47" s="35">
        <v>45</v>
      </c>
      <c r="GK47" s="32"/>
      <c r="GL47" s="37"/>
      <c r="GM47" s="34"/>
      <c r="GN47" s="35"/>
      <c r="GO47" s="40">
        <f>SUM(FY47,GA47,GC47,GE47,GG47,GI47,GK47,GM47)</f>
        <v>106</v>
      </c>
      <c r="GP47" s="41">
        <f>SUM(FZ47,GB47,GD47,GF47,GH47,GJ47,GL47,GN47)</f>
        <v>780</v>
      </c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1:256" s="11" customFormat="1" ht="17.25" customHeight="1">
      <c r="A48" s="1" t="s">
        <v>93</v>
      </c>
      <c r="B48" s="32">
        <v>2</v>
      </c>
      <c r="C48" s="37">
        <v>2</v>
      </c>
      <c r="D48" s="34">
        <v>2</v>
      </c>
      <c r="E48" s="35">
        <v>8</v>
      </c>
      <c r="F48" s="32">
        <v>9</v>
      </c>
      <c r="G48" s="37">
        <v>55</v>
      </c>
      <c r="H48" s="34">
        <v>19</v>
      </c>
      <c r="I48" s="35">
        <v>259</v>
      </c>
      <c r="J48" s="32">
        <v>10</v>
      </c>
      <c r="K48" s="37">
        <v>243</v>
      </c>
      <c r="L48" s="34">
        <v>11</v>
      </c>
      <c r="M48" s="35">
        <v>370</v>
      </c>
      <c r="N48" s="34">
        <v>8</v>
      </c>
      <c r="O48" s="35">
        <v>366</v>
      </c>
      <c r="P48" s="34">
        <v>16</v>
      </c>
      <c r="Q48" s="35">
        <v>1066</v>
      </c>
      <c r="R48" s="32"/>
      <c r="S48" s="37"/>
      <c r="T48" s="34">
        <v>1</v>
      </c>
      <c r="U48" s="35">
        <v>265</v>
      </c>
      <c r="V48" s="32">
        <v>2</v>
      </c>
      <c r="W48" s="37">
        <v>819</v>
      </c>
      <c r="X48" s="34"/>
      <c r="Y48" s="35"/>
      <c r="Z48" s="40">
        <f>SUM(B48,D48,F48,H48,J48,L48,N48,P48,R48,T48,V48,X48)</f>
        <v>80</v>
      </c>
      <c r="AA48" s="41">
        <f t="shared" si="66"/>
        <v>3453</v>
      </c>
      <c r="AB48" s="1" t="s">
        <v>93</v>
      </c>
      <c r="AC48" s="2"/>
      <c r="AD48" s="1" t="s">
        <v>93</v>
      </c>
      <c r="AE48" s="32">
        <v>2</v>
      </c>
      <c r="AF48" s="37">
        <v>2</v>
      </c>
      <c r="AG48" s="34">
        <v>8</v>
      </c>
      <c r="AH48" s="35">
        <v>20</v>
      </c>
      <c r="AI48" s="32">
        <v>17</v>
      </c>
      <c r="AJ48" s="37">
        <v>124</v>
      </c>
      <c r="AK48" s="34">
        <v>19</v>
      </c>
      <c r="AL48" s="35">
        <v>254</v>
      </c>
      <c r="AM48" s="32">
        <v>14</v>
      </c>
      <c r="AN48" s="37">
        <v>330</v>
      </c>
      <c r="AO48" s="34">
        <v>11</v>
      </c>
      <c r="AP48" s="35">
        <v>371</v>
      </c>
      <c r="AQ48" s="34">
        <v>5</v>
      </c>
      <c r="AR48" s="35">
        <v>227</v>
      </c>
      <c r="AS48" s="34">
        <v>1</v>
      </c>
      <c r="AT48" s="35">
        <v>54</v>
      </c>
      <c r="AU48" s="34"/>
      <c r="AV48" s="35"/>
      <c r="AW48" s="34">
        <v>3</v>
      </c>
      <c r="AX48" s="35">
        <v>582</v>
      </c>
      <c r="AY48" s="40">
        <f>SUM(AE48,AG48,AI48,AK48,AM48,AO48,AQ48,AS48,AU48,AW48)</f>
        <v>80</v>
      </c>
      <c r="AZ48" s="41">
        <f t="shared" si="29"/>
        <v>1964</v>
      </c>
      <c r="BA48" s="1" t="s">
        <v>93</v>
      </c>
      <c r="BB48" s="9"/>
      <c r="BC48" s="1" t="s">
        <v>93</v>
      </c>
      <c r="BD48" s="32"/>
      <c r="BE48" s="37"/>
      <c r="BF48" s="34"/>
      <c r="BG48" s="35"/>
      <c r="BH48" s="34"/>
      <c r="BI48" s="35"/>
      <c r="BJ48" s="32"/>
      <c r="BK48" s="37"/>
      <c r="BL48" s="34"/>
      <c r="BM48" s="35"/>
      <c r="BN48" s="34"/>
      <c r="BO48" s="35"/>
      <c r="BP48" s="40"/>
      <c r="BQ48" s="41"/>
      <c r="BR48" s="9"/>
      <c r="BS48" s="1" t="s">
        <v>93</v>
      </c>
      <c r="BT48" s="32"/>
      <c r="BU48" s="37"/>
      <c r="BV48" s="34"/>
      <c r="BW48" s="35"/>
      <c r="BX48" s="32"/>
      <c r="BY48" s="37"/>
      <c r="BZ48" s="34"/>
      <c r="CA48" s="35"/>
      <c r="CB48" s="32"/>
      <c r="CC48" s="37"/>
      <c r="CD48" s="34"/>
      <c r="CE48" s="35"/>
      <c r="CF48" s="34"/>
      <c r="CG48" s="35"/>
      <c r="CH48" s="40"/>
      <c r="CI48" s="41"/>
      <c r="CJ48" s="9"/>
      <c r="CK48" s="1" t="s">
        <v>93</v>
      </c>
      <c r="CL48" s="32">
        <v>3</v>
      </c>
      <c r="CM48" s="37">
        <v>28</v>
      </c>
      <c r="CN48" s="34">
        <v>1</v>
      </c>
      <c r="CO48" s="35">
        <v>35</v>
      </c>
      <c r="CP48" s="32"/>
      <c r="CQ48" s="37"/>
      <c r="CR48" s="34"/>
      <c r="CS48" s="35"/>
      <c r="CT48" s="32"/>
      <c r="CU48" s="35"/>
      <c r="CV48" s="34"/>
      <c r="CW48" s="35"/>
      <c r="CX48" s="34"/>
      <c r="CY48" s="37"/>
      <c r="CZ48" s="34"/>
      <c r="DA48" s="35"/>
      <c r="DB48" s="32"/>
      <c r="DC48" s="37"/>
      <c r="DD48" s="34"/>
      <c r="DE48" s="35"/>
      <c r="DF48" s="40">
        <f>SUM(CL48,CN48,CP48,CR48,CT48,CV48,CX48,CZ48,DB48,DD48)</f>
        <v>4</v>
      </c>
      <c r="DG48" s="41">
        <f t="shared" si="68"/>
        <v>63</v>
      </c>
      <c r="DH48" s="1" t="s">
        <v>93</v>
      </c>
      <c r="DI48" s="9"/>
      <c r="DJ48" s="1" t="s">
        <v>93</v>
      </c>
      <c r="DK48" s="34">
        <v>2</v>
      </c>
      <c r="DL48" s="35">
        <v>7</v>
      </c>
      <c r="DM48" s="32">
        <v>1</v>
      </c>
      <c r="DN48" s="37">
        <v>5</v>
      </c>
      <c r="DO48" s="34"/>
      <c r="DP48" s="35"/>
      <c r="DQ48" s="32"/>
      <c r="DR48" s="37"/>
      <c r="DS48" s="34"/>
      <c r="DT48" s="35"/>
      <c r="DU48" s="32"/>
      <c r="DV48" s="37"/>
      <c r="DW48" s="34"/>
      <c r="DX48" s="35"/>
      <c r="DY48" s="34"/>
      <c r="DZ48" s="35"/>
      <c r="EA48" s="40">
        <f t="shared" si="28"/>
        <v>3</v>
      </c>
      <c r="EB48" s="41">
        <f>SUM(DL48,DN48,DP48,DR48,DT48,DV48,DX48,DZ48)</f>
        <v>12</v>
      </c>
      <c r="EC48" s="9"/>
      <c r="ED48" s="1" t="s">
        <v>93</v>
      </c>
      <c r="EE48" s="32">
        <v>6</v>
      </c>
      <c r="EF48" s="37">
        <v>70</v>
      </c>
      <c r="EG48" s="34"/>
      <c r="EH48" s="35"/>
      <c r="EI48" s="32"/>
      <c r="EJ48" s="37"/>
      <c r="EK48" s="34"/>
      <c r="EL48" s="35"/>
      <c r="EM48" s="32"/>
      <c r="EN48" s="37"/>
      <c r="EO48" s="34"/>
      <c r="EP48" s="35"/>
      <c r="EQ48" s="34"/>
      <c r="ER48" s="37"/>
      <c r="ES48" s="34"/>
      <c r="ET48" s="35"/>
      <c r="EU48" s="32"/>
      <c r="EV48" s="37"/>
      <c r="EW48" s="34"/>
      <c r="EX48" s="35"/>
      <c r="EY48" s="53">
        <f t="shared" ref="EY48" si="76">SUM(EE48,EG48,EI48,EK48,EM48,EO48,EQ48,ES48,EU48,EW48)</f>
        <v>6</v>
      </c>
      <c r="EZ48" s="54">
        <f>SUM(EF48,EH48,EJ48,EL48,EN48,EP48,ER48,ET48,EV48,EX48)</f>
        <v>70</v>
      </c>
      <c r="FA48" s="1" t="s">
        <v>93</v>
      </c>
      <c r="FB48" s="9"/>
      <c r="FC48" s="1" t="s">
        <v>93</v>
      </c>
      <c r="FD48" s="32"/>
      <c r="FE48" s="37"/>
      <c r="FF48" s="34"/>
      <c r="FG48" s="35"/>
      <c r="FH48" s="32"/>
      <c r="FI48" s="37"/>
      <c r="FJ48" s="34"/>
      <c r="FK48" s="35"/>
      <c r="FL48" s="34"/>
      <c r="FM48" s="35"/>
      <c r="FN48" s="34"/>
      <c r="FO48" s="35"/>
      <c r="FP48" s="34"/>
      <c r="FQ48" s="35"/>
      <c r="FR48" s="34"/>
      <c r="FS48" s="35"/>
      <c r="FT48" s="40"/>
      <c r="FU48" s="41"/>
      <c r="FV48" s="1" t="s">
        <v>93</v>
      </c>
      <c r="FW48" s="9"/>
      <c r="FX48" s="1" t="s">
        <v>93</v>
      </c>
      <c r="FY48" s="32">
        <v>10</v>
      </c>
      <c r="FZ48" s="37">
        <v>10</v>
      </c>
      <c r="GA48" s="34">
        <v>60</v>
      </c>
      <c r="GB48" s="35">
        <v>282</v>
      </c>
      <c r="GC48" s="32">
        <v>13</v>
      </c>
      <c r="GD48" s="37">
        <v>160</v>
      </c>
      <c r="GE48" s="34"/>
      <c r="GF48" s="35"/>
      <c r="GG48" s="32">
        <v>2</v>
      </c>
      <c r="GH48" s="37">
        <v>69</v>
      </c>
      <c r="GI48" s="34"/>
      <c r="GJ48" s="35"/>
      <c r="GK48" s="32"/>
      <c r="GL48" s="37"/>
      <c r="GM48" s="34">
        <v>1</v>
      </c>
      <c r="GN48" s="35">
        <v>64</v>
      </c>
      <c r="GO48" s="40">
        <f t="shared" si="35"/>
        <v>86</v>
      </c>
      <c r="GP48" s="41">
        <f t="shared" si="35"/>
        <v>585</v>
      </c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1:256" ht="17.25" customHeight="1">
      <c r="A49" s="80" t="s">
        <v>94</v>
      </c>
      <c r="B49" s="59">
        <f>SUM(B50:B52)</f>
        <v>2</v>
      </c>
      <c r="C49" s="64">
        <f t="shared" ref="C49:AA49" si="77">SUM(C50:C52)</f>
        <v>2</v>
      </c>
      <c r="D49" s="61">
        <f t="shared" si="77"/>
        <v>46</v>
      </c>
      <c r="E49" s="62">
        <f t="shared" si="77"/>
        <v>144</v>
      </c>
      <c r="F49" s="59">
        <f t="shared" si="77"/>
        <v>81</v>
      </c>
      <c r="G49" s="64">
        <f t="shared" si="77"/>
        <v>607</v>
      </c>
      <c r="H49" s="61">
        <f t="shared" si="77"/>
        <v>139</v>
      </c>
      <c r="I49" s="62">
        <f t="shared" si="77"/>
        <v>1998</v>
      </c>
      <c r="J49" s="59">
        <f t="shared" si="77"/>
        <v>123</v>
      </c>
      <c r="K49" s="64">
        <f t="shared" si="77"/>
        <v>3021</v>
      </c>
      <c r="L49" s="61">
        <f t="shared" si="77"/>
        <v>77</v>
      </c>
      <c r="M49" s="62">
        <f t="shared" si="77"/>
        <v>2671</v>
      </c>
      <c r="N49" s="61">
        <f t="shared" si="77"/>
        <v>39</v>
      </c>
      <c r="O49" s="62">
        <f t="shared" si="77"/>
        <v>1723</v>
      </c>
      <c r="P49" s="61">
        <f t="shared" si="77"/>
        <v>103</v>
      </c>
      <c r="Q49" s="62">
        <f t="shared" si="77"/>
        <v>7319</v>
      </c>
      <c r="R49" s="59">
        <f t="shared" si="77"/>
        <v>36</v>
      </c>
      <c r="S49" s="64">
        <f t="shared" si="77"/>
        <v>4898</v>
      </c>
      <c r="T49" s="61">
        <f t="shared" si="77"/>
        <v>11</v>
      </c>
      <c r="U49" s="62">
        <f t="shared" si="77"/>
        <v>2835</v>
      </c>
      <c r="V49" s="59">
        <f t="shared" si="77"/>
        <v>5</v>
      </c>
      <c r="W49" s="64">
        <f t="shared" si="77"/>
        <v>1705</v>
      </c>
      <c r="X49" s="61">
        <f t="shared" si="77"/>
        <v>3</v>
      </c>
      <c r="Y49" s="62">
        <f t="shared" si="77"/>
        <v>2784</v>
      </c>
      <c r="Z49" s="61">
        <f t="shared" si="77"/>
        <v>665</v>
      </c>
      <c r="AA49" s="62">
        <f t="shared" si="77"/>
        <v>29707</v>
      </c>
      <c r="AB49" s="80" t="s">
        <v>94</v>
      </c>
      <c r="AC49" s="2"/>
      <c r="AD49" s="80" t="s">
        <v>94</v>
      </c>
      <c r="AE49" s="59">
        <f t="shared" ref="AE49:AZ49" si="78">SUM(AE50:AE52)</f>
        <v>9</v>
      </c>
      <c r="AF49" s="64">
        <f t="shared" si="78"/>
        <v>9</v>
      </c>
      <c r="AG49" s="61">
        <f t="shared" si="78"/>
        <v>71</v>
      </c>
      <c r="AH49" s="62">
        <f t="shared" si="78"/>
        <v>211</v>
      </c>
      <c r="AI49" s="59">
        <f t="shared" si="78"/>
        <v>120</v>
      </c>
      <c r="AJ49" s="64">
        <f t="shared" si="78"/>
        <v>783</v>
      </c>
      <c r="AK49" s="61">
        <f t="shared" si="78"/>
        <v>203</v>
      </c>
      <c r="AL49" s="62">
        <f t="shared" si="78"/>
        <v>2860</v>
      </c>
      <c r="AM49" s="59">
        <f t="shared" si="78"/>
        <v>93</v>
      </c>
      <c r="AN49" s="64">
        <f t="shared" si="78"/>
        <v>2176</v>
      </c>
      <c r="AO49" s="61">
        <f t="shared" si="78"/>
        <v>57</v>
      </c>
      <c r="AP49" s="62">
        <f t="shared" si="78"/>
        <v>1950</v>
      </c>
      <c r="AQ49" s="61">
        <f t="shared" si="78"/>
        <v>31</v>
      </c>
      <c r="AR49" s="62">
        <f t="shared" si="78"/>
        <v>1350</v>
      </c>
      <c r="AS49" s="61">
        <f t="shared" si="78"/>
        <v>29</v>
      </c>
      <c r="AT49" s="62">
        <f t="shared" si="78"/>
        <v>1536</v>
      </c>
      <c r="AU49" s="61">
        <f t="shared" si="78"/>
        <v>29</v>
      </c>
      <c r="AV49" s="62">
        <f t="shared" si="78"/>
        <v>2066</v>
      </c>
      <c r="AW49" s="61">
        <f t="shared" si="78"/>
        <v>21</v>
      </c>
      <c r="AX49" s="62">
        <f t="shared" si="78"/>
        <v>3872</v>
      </c>
      <c r="AY49" s="61">
        <f t="shared" si="78"/>
        <v>663</v>
      </c>
      <c r="AZ49" s="62">
        <f t="shared" si="78"/>
        <v>16813</v>
      </c>
      <c r="BA49" s="80" t="s">
        <v>94</v>
      </c>
      <c r="BC49" s="80" t="s">
        <v>94</v>
      </c>
      <c r="BD49" s="59">
        <f t="shared" ref="BD49:BQ49" si="79">SUM(BD50:BD52)</f>
        <v>3</v>
      </c>
      <c r="BE49" s="64">
        <f t="shared" si="79"/>
        <v>12</v>
      </c>
      <c r="BF49" s="61">
        <f t="shared" si="79"/>
        <v>1</v>
      </c>
      <c r="BG49" s="62">
        <f t="shared" si="79"/>
        <v>22</v>
      </c>
      <c r="BH49" s="61"/>
      <c r="BI49" s="62"/>
      <c r="BJ49" s="59"/>
      <c r="BK49" s="64"/>
      <c r="BL49" s="61">
        <f t="shared" si="79"/>
        <v>1</v>
      </c>
      <c r="BM49" s="62">
        <f t="shared" si="79"/>
        <v>86</v>
      </c>
      <c r="BN49" s="61">
        <f t="shared" si="79"/>
        <v>1</v>
      </c>
      <c r="BO49" s="62">
        <f t="shared" si="79"/>
        <v>101</v>
      </c>
      <c r="BP49" s="61">
        <f t="shared" si="79"/>
        <v>6</v>
      </c>
      <c r="BQ49" s="62">
        <f t="shared" si="79"/>
        <v>221</v>
      </c>
      <c r="BS49" s="80" t="s">
        <v>94</v>
      </c>
      <c r="BT49" s="59">
        <f t="shared" ref="BT49:CI49" si="80">SUM(BT50:BT52)</f>
        <v>3</v>
      </c>
      <c r="BU49" s="64">
        <f t="shared" si="80"/>
        <v>12</v>
      </c>
      <c r="BV49" s="61">
        <f t="shared" si="80"/>
        <v>1</v>
      </c>
      <c r="BW49" s="62">
        <f t="shared" si="80"/>
        <v>14</v>
      </c>
      <c r="BX49" s="59"/>
      <c r="BY49" s="64"/>
      <c r="BZ49" s="61"/>
      <c r="CA49" s="62"/>
      <c r="CB49" s="59"/>
      <c r="CC49" s="64"/>
      <c r="CD49" s="61">
        <f t="shared" si="80"/>
        <v>2</v>
      </c>
      <c r="CE49" s="62">
        <f t="shared" si="80"/>
        <v>139</v>
      </c>
      <c r="CF49" s="61"/>
      <c r="CG49" s="62"/>
      <c r="CH49" s="61">
        <f t="shared" si="80"/>
        <v>6</v>
      </c>
      <c r="CI49" s="62">
        <f t="shared" si="80"/>
        <v>165</v>
      </c>
      <c r="CK49" s="80" t="s">
        <v>94</v>
      </c>
      <c r="CL49" s="59">
        <f t="shared" ref="CL49:DG49" si="81">SUM(CL50:CL52)</f>
        <v>5</v>
      </c>
      <c r="CM49" s="64">
        <f t="shared" si="81"/>
        <v>42</v>
      </c>
      <c r="CN49" s="61">
        <f t="shared" si="81"/>
        <v>4</v>
      </c>
      <c r="CO49" s="62">
        <f t="shared" si="81"/>
        <v>142</v>
      </c>
      <c r="CP49" s="59"/>
      <c r="CQ49" s="64"/>
      <c r="CR49" s="61">
        <f t="shared" si="81"/>
        <v>3</v>
      </c>
      <c r="CS49" s="62">
        <f t="shared" si="81"/>
        <v>516</v>
      </c>
      <c r="CT49" s="59"/>
      <c r="CU49" s="62"/>
      <c r="CV49" s="61">
        <f t="shared" si="81"/>
        <v>1</v>
      </c>
      <c r="CW49" s="62">
        <f t="shared" si="81"/>
        <v>909</v>
      </c>
      <c r="CX49" s="61">
        <f t="shared" si="81"/>
        <v>1</v>
      </c>
      <c r="CY49" s="64">
        <f t="shared" si="81"/>
        <v>1199</v>
      </c>
      <c r="CZ49" s="61"/>
      <c r="DA49" s="62"/>
      <c r="DB49" s="59"/>
      <c r="DC49" s="64"/>
      <c r="DD49" s="61"/>
      <c r="DE49" s="62"/>
      <c r="DF49" s="61">
        <f t="shared" si="81"/>
        <v>14</v>
      </c>
      <c r="DG49" s="62">
        <f t="shared" si="81"/>
        <v>2808</v>
      </c>
      <c r="DH49" s="80" t="s">
        <v>94</v>
      </c>
      <c r="DJ49" s="80" t="s">
        <v>94</v>
      </c>
      <c r="DK49" s="61">
        <f t="shared" ref="DK49:EB49" si="82">SUM(DK50:DK52)</f>
        <v>5</v>
      </c>
      <c r="DL49" s="62">
        <f t="shared" si="82"/>
        <v>12</v>
      </c>
      <c r="DM49" s="59">
        <f t="shared" si="82"/>
        <v>3</v>
      </c>
      <c r="DN49" s="64">
        <f t="shared" si="82"/>
        <v>21</v>
      </c>
      <c r="DO49" s="61"/>
      <c r="DP49" s="62"/>
      <c r="DQ49" s="59">
        <f t="shared" si="82"/>
        <v>3</v>
      </c>
      <c r="DR49" s="64">
        <f t="shared" si="82"/>
        <v>92</v>
      </c>
      <c r="DS49" s="61">
        <f t="shared" si="82"/>
        <v>1</v>
      </c>
      <c r="DT49" s="62">
        <f t="shared" si="82"/>
        <v>70</v>
      </c>
      <c r="DU49" s="59">
        <f t="shared" si="82"/>
        <v>2</v>
      </c>
      <c r="DV49" s="64">
        <f t="shared" si="82"/>
        <v>456</v>
      </c>
      <c r="DW49" s="61"/>
      <c r="DX49" s="62"/>
      <c r="DY49" s="61"/>
      <c r="DZ49" s="62"/>
      <c r="EA49" s="61">
        <f t="shared" si="82"/>
        <v>14</v>
      </c>
      <c r="EB49" s="62">
        <f t="shared" si="82"/>
        <v>651</v>
      </c>
      <c r="ED49" s="80" t="s">
        <v>94</v>
      </c>
      <c r="EE49" s="59">
        <f t="shared" ref="EE49:EZ49" si="83">SUM(EE50:EE52)</f>
        <v>31</v>
      </c>
      <c r="EF49" s="64">
        <f t="shared" si="83"/>
        <v>315</v>
      </c>
      <c r="EG49" s="61">
        <f t="shared" si="83"/>
        <v>1</v>
      </c>
      <c r="EH49" s="62">
        <f t="shared" si="83"/>
        <v>190</v>
      </c>
      <c r="EI49" s="59">
        <f t="shared" si="83"/>
        <v>1</v>
      </c>
      <c r="EJ49" s="64">
        <f t="shared" si="83"/>
        <v>300</v>
      </c>
      <c r="EK49" s="61">
        <f t="shared" si="83"/>
        <v>1</v>
      </c>
      <c r="EL49" s="62">
        <f t="shared" si="83"/>
        <v>845</v>
      </c>
      <c r="EM49" s="59"/>
      <c r="EN49" s="64"/>
      <c r="EO49" s="61"/>
      <c r="EP49" s="62"/>
      <c r="EQ49" s="61"/>
      <c r="ER49" s="64"/>
      <c r="ES49" s="61">
        <f t="shared" si="83"/>
        <v>2</v>
      </c>
      <c r="ET49" s="62">
        <f t="shared" si="83"/>
        <v>32000</v>
      </c>
      <c r="EU49" s="59"/>
      <c r="EV49" s="64"/>
      <c r="EW49" s="61"/>
      <c r="EX49" s="62"/>
      <c r="EY49" s="61">
        <f t="shared" si="83"/>
        <v>36</v>
      </c>
      <c r="EZ49" s="62">
        <f t="shared" si="83"/>
        <v>33650</v>
      </c>
      <c r="FA49" s="80" t="s">
        <v>94</v>
      </c>
      <c r="FC49" s="80" t="s">
        <v>94</v>
      </c>
      <c r="FD49" s="59">
        <f t="shared" ref="FD49:FU49" si="84">SUM(FD50:FD52)</f>
        <v>2</v>
      </c>
      <c r="FE49" s="64">
        <f t="shared" si="84"/>
        <v>2000</v>
      </c>
      <c r="FF49" s="61"/>
      <c r="FG49" s="62"/>
      <c r="FH49" s="59"/>
      <c r="FI49" s="64"/>
      <c r="FJ49" s="61"/>
      <c r="FK49" s="62"/>
      <c r="FL49" s="61"/>
      <c r="FM49" s="62"/>
      <c r="FN49" s="61"/>
      <c r="FO49" s="62"/>
      <c r="FP49" s="61"/>
      <c r="FQ49" s="62"/>
      <c r="FR49" s="61"/>
      <c r="FS49" s="62"/>
      <c r="FT49" s="61">
        <f t="shared" si="84"/>
        <v>2</v>
      </c>
      <c r="FU49" s="62">
        <f t="shared" si="84"/>
        <v>2000</v>
      </c>
      <c r="FV49" s="80" t="s">
        <v>94</v>
      </c>
      <c r="FX49" s="80" t="s">
        <v>94</v>
      </c>
      <c r="FY49" s="59">
        <f t="shared" ref="FY49:GP49" si="85">SUM(FY50:FY52)</f>
        <v>29</v>
      </c>
      <c r="FZ49" s="64">
        <f t="shared" si="85"/>
        <v>29</v>
      </c>
      <c r="GA49" s="61">
        <f t="shared" si="85"/>
        <v>113</v>
      </c>
      <c r="GB49" s="62">
        <f t="shared" si="85"/>
        <v>501</v>
      </c>
      <c r="GC49" s="59">
        <f t="shared" si="85"/>
        <v>29</v>
      </c>
      <c r="GD49" s="64">
        <f t="shared" si="85"/>
        <v>398</v>
      </c>
      <c r="GE49" s="61">
        <f t="shared" si="85"/>
        <v>8</v>
      </c>
      <c r="GF49" s="62">
        <f t="shared" si="85"/>
        <v>190</v>
      </c>
      <c r="GG49" s="59">
        <f t="shared" si="85"/>
        <v>4</v>
      </c>
      <c r="GH49" s="64">
        <f t="shared" si="85"/>
        <v>129</v>
      </c>
      <c r="GI49" s="61">
        <f t="shared" si="85"/>
        <v>6</v>
      </c>
      <c r="GJ49" s="62">
        <f t="shared" si="85"/>
        <v>255</v>
      </c>
      <c r="GK49" s="59">
        <f t="shared" si="85"/>
        <v>3</v>
      </c>
      <c r="GL49" s="64">
        <f t="shared" si="85"/>
        <v>166</v>
      </c>
      <c r="GM49" s="61">
        <f t="shared" si="85"/>
        <v>4</v>
      </c>
      <c r="GN49" s="62">
        <f t="shared" si="85"/>
        <v>369</v>
      </c>
      <c r="GO49" s="61">
        <f t="shared" si="85"/>
        <v>196</v>
      </c>
      <c r="GP49" s="62">
        <f t="shared" si="85"/>
        <v>2037</v>
      </c>
    </row>
    <row r="50" spans="1:256" s="11" customFormat="1" ht="17.25" customHeight="1">
      <c r="A50" s="10" t="s">
        <v>186</v>
      </c>
      <c r="B50" s="16">
        <v>1</v>
      </c>
      <c r="C50" s="21">
        <v>1</v>
      </c>
      <c r="D50" s="18">
        <v>28</v>
      </c>
      <c r="E50" s="19">
        <v>88</v>
      </c>
      <c r="F50" s="16">
        <v>64</v>
      </c>
      <c r="G50" s="21">
        <v>470</v>
      </c>
      <c r="H50" s="18">
        <v>108</v>
      </c>
      <c r="I50" s="19">
        <v>1561</v>
      </c>
      <c r="J50" s="16">
        <v>86</v>
      </c>
      <c r="K50" s="21">
        <v>2084</v>
      </c>
      <c r="L50" s="18">
        <v>58</v>
      </c>
      <c r="M50" s="19">
        <v>2016</v>
      </c>
      <c r="N50" s="18">
        <v>24</v>
      </c>
      <c r="O50" s="19">
        <v>1060</v>
      </c>
      <c r="P50" s="18">
        <v>79</v>
      </c>
      <c r="Q50" s="19">
        <v>5726</v>
      </c>
      <c r="R50" s="16">
        <v>26</v>
      </c>
      <c r="S50" s="21">
        <v>3371</v>
      </c>
      <c r="T50" s="18">
        <v>10</v>
      </c>
      <c r="U50" s="19">
        <v>2610</v>
      </c>
      <c r="V50" s="16">
        <v>4</v>
      </c>
      <c r="W50" s="21">
        <v>1381</v>
      </c>
      <c r="X50" s="18">
        <v>3</v>
      </c>
      <c r="Y50" s="19">
        <v>2784</v>
      </c>
      <c r="Z50" s="355">
        <f t="shared" ref="Z50:AA52" si="86">SUM(B50,D50,F50,H50,J50,L50,N50,P50,R50,T50,V50,X50)</f>
        <v>491</v>
      </c>
      <c r="AA50" s="356">
        <f>SUM(C50,E50,G50,I50,K50,M50,O50,Q50,S50,U50,W50,Y50)</f>
        <v>23152</v>
      </c>
      <c r="AB50" s="10" t="s">
        <v>186</v>
      </c>
      <c r="AC50" s="2"/>
      <c r="AD50" s="10" t="s">
        <v>186</v>
      </c>
      <c r="AE50" s="16">
        <v>5</v>
      </c>
      <c r="AF50" s="21">
        <v>5</v>
      </c>
      <c r="AG50" s="18">
        <v>54</v>
      </c>
      <c r="AH50" s="19">
        <v>169</v>
      </c>
      <c r="AI50" s="16">
        <v>91</v>
      </c>
      <c r="AJ50" s="21">
        <v>596</v>
      </c>
      <c r="AK50" s="18">
        <v>148</v>
      </c>
      <c r="AL50" s="19">
        <v>2060</v>
      </c>
      <c r="AM50" s="16">
        <v>67</v>
      </c>
      <c r="AN50" s="21">
        <v>1556</v>
      </c>
      <c r="AO50" s="18">
        <v>38</v>
      </c>
      <c r="AP50" s="19">
        <v>1303</v>
      </c>
      <c r="AQ50" s="18">
        <v>21</v>
      </c>
      <c r="AR50" s="19">
        <v>912</v>
      </c>
      <c r="AS50" s="18">
        <v>27</v>
      </c>
      <c r="AT50" s="19">
        <v>1427</v>
      </c>
      <c r="AU50" s="18">
        <v>23</v>
      </c>
      <c r="AV50" s="19">
        <v>1581</v>
      </c>
      <c r="AW50" s="18">
        <v>15</v>
      </c>
      <c r="AX50" s="19">
        <v>3049</v>
      </c>
      <c r="AY50" s="26">
        <f t="shared" ref="AY50:AZ52" si="87">SUM(AE50,AG50,AI50,AK50,AM50,AO50,AQ50,AS50,AU50,AW50)</f>
        <v>489</v>
      </c>
      <c r="AZ50" s="27">
        <f t="shared" si="87"/>
        <v>12658</v>
      </c>
      <c r="BA50" s="10" t="s">
        <v>186</v>
      </c>
      <c r="BB50" s="9"/>
      <c r="BC50" s="10" t="s">
        <v>186</v>
      </c>
      <c r="BD50" s="16">
        <v>2</v>
      </c>
      <c r="BE50" s="21">
        <v>11</v>
      </c>
      <c r="BF50" s="18">
        <v>1</v>
      </c>
      <c r="BG50" s="19">
        <v>22</v>
      </c>
      <c r="BH50" s="18"/>
      <c r="BI50" s="19"/>
      <c r="BJ50" s="16"/>
      <c r="BK50" s="21"/>
      <c r="BL50" s="18">
        <v>1</v>
      </c>
      <c r="BM50" s="19">
        <v>86</v>
      </c>
      <c r="BN50" s="18">
        <v>1</v>
      </c>
      <c r="BO50" s="19">
        <v>101</v>
      </c>
      <c r="BP50" s="355">
        <f>SUM(BD50,BF50,BH50,BJ50,BL50,BN50)</f>
        <v>5</v>
      </c>
      <c r="BQ50" s="356">
        <f>SUM(BE50,BG50,BI50,BK50,BM50,BO50)</f>
        <v>220</v>
      </c>
      <c r="BR50" s="9"/>
      <c r="BS50" s="10" t="s">
        <v>186</v>
      </c>
      <c r="BT50" s="16">
        <v>2</v>
      </c>
      <c r="BU50" s="21">
        <v>11</v>
      </c>
      <c r="BV50" s="18">
        <v>1</v>
      </c>
      <c r="BW50" s="19">
        <v>14</v>
      </c>
      <c r="BX50" s="16"/>
      <c r="BY50" s="21"/>
      <c r="BZ50" s="18"/>
      <c r="CA50" s="19"/>
      <c r="CB50" s="16"/>
      <c r="CC50" s="21"/>
      <c r="CD50" s="18">
        <v>2</v>
      </c>
      <c r="CE50" s="19">
        <v>139</v>
      </c>
      <c r="CF50" s="18"/>
      <c r="CG50" s="19"/>
      <c r="CH50" s="26">
        <f>SUM(BT50,BV50,BX50,BZ50,CB50,CD50,CF50)</f>
        <v>5</v>
      </c>
      <c r="CI50" s="27">
        <f>SUM(BU50,BW50,BY50,CA50,CC50,CE50,CG50)</f>
        <v>164</v>
      </c>
      <c r="CJ50" s="9"/>
      <c r="CK50" s="10" t="s">
        <v>186</v>
      </c>
      <c r="CL50" s="16">
        <v>3</v>
      </c>
      <c r="CM50" s="21">
        <v>19</v>
      </c>
      <c r="CN50" s="18">
        <v>4</v>
      </c>
      <c r="CO50" s="19">
        <v>142</v>
      </c>
      <c r="CP50" s="16"/>
      <c r="CQ50" s="21"/>
      <c r="CR50" s="18">
        <v>3</v>
      </c>
      <c r="CS50" s="19">
        <v>516</v>
      </c>
      <c r="CT50" s="16"/>
      <c r="CU50" s="19"/>
      <c r="CV50" s="18">
        <v>1</v>
      </c>
      <c r="CW50" s="19">
        <v>909</v>
      </c>
      <c r="CX50" s="18">
        <v>1</v>
      </c>
      <c r="CY50" s="21">
        <v>1199</v>
      </c>
      <c r="CZ50" s="18"/>
      <c r="DA50" s="19"/>
      <c r="DB50" s="16"/>
      <c r="DC50" s="21"/>
      <c r="DD50" s="18"/>
      <c r="DE50" s="19"/>
      <c r="DF50" s="26">
        <f>SUM(CL50,CN50,CP50,CR50,CT50,CV50,CX50,CZ50,DB50,DD50)</f>
        <v>12</v>
      </c>
      <c r="DG50" s="27">
        <f>SUM(CM50,CO50,CQ50,CS50,CU50,CW50,CY50,DA50,DC50,DE50)</f>
        <v>2785</v>
      </c>
      <c r="DH50" s="10" t="s">
        <v>186</v>
      </c>
      <c r="DI50" s="9"/>
      <c r="DJ50" s="10" t="s">
        <v>186</v>
      </c>
      <c r="DK50" s="34">
        <v>3</v>
      </c>
      <c r="DL50" s="35">
        <v>5</v>
      </c>
      <c r="DM50" s="32">
        <v>3</v>
      </c>
      <c r="DN50" s="37">
        <v>21</v>
      </c>
      <c r="DO50" s="34"/>
      <c r="DP50" s="35"/>
      <c r="DQ50" s="32">
        <v>3</v>
      </c>
      <c r="DR50" s="37">
        <v>92</v>
      </c>
      <c r="DS50" s="34">
        <v>1</v>
      </c>
      <c r="DT50" s="35">
        <v>70</v>
      </c>
      <c r="DU50" s="32">
        <v>2</v>
      </c>
      <c r="DV50" s="37">
        <v>456</v>
      </c>
      <c r="DW50" s="34"/>
      <c r="DX50" s="35"/>
      <c r="DY50" s="34"/>
      <c r="DZ50" s="35"/>
      <c r="EA50" s="26">
        <f>SUM(DK50,DM50,DO50,DQ50,DS50,DU50,DW50,DY50)</f>
        <v>12</v>
      </c>
      <c r="EB50" s="27">
        <f>SUM(DL50,DN50,DP50,DR50,DT50,DV50,DX50,DZ50)</f>
        <v>644</v>
      </c>
      <c r="EC50" s="9"/>
      <c r="ED50" s="10" t="s">
        <v>186</v>
      </c>
      <c r="EE50" s="16"/>
      <c r="EF50" s="21"/>
      <c r="EG50" s="18">
        <v>1</v>
      </c>
      <c r="EH50" s="19">
        <v>190</v>
      </c>
      <c r="EI50" s="16"/>
      <c r="EJ50" s="21"/>
      <c r="EK50" s="18">
        <v>1</v>
      </c>
      <c r="EL50" s="19">
        <v>845</v>
      </c>
      <c r="EM50" s="16"/>
      <c r="EN50" s="21"/>
      <c r="EO50" s="18"/>
      <c r="EP50" s="19"/>
      <c r="EQ50" s="18"/>
      <c r="ER50" s="21"/>
      <c r="ES50" s="18">
        <v>2</v>
      </c>
      <c r="ET50" s="19">
        <v>32000</v>
      </c>
      <c r="EU50" s="16"/>
      <c r="EV50" s="21"/>
      <c r="EW50" s="18"/>
      <c r="EX50" s="19"/>
      <c r="EY50" s="355">
        <f>SUM(EE50,EG50,EI50,EK50,EM50,EO50,EQ50,ES50,EU50,EW50)</f>
        <v>4</v>
      </c>
      <c r="EZ50" s="356">
        <f>SUM(EF50,EH50,EJ50,EL50,EN50,EP50,ER50,ET50,EV50,EX50)</f>
        <v>33035</v>
      </c>
      <c r="FA50" s="10" t="s">
        <v>186</v>
      </c>
      <c r="FB50" s="9"/>
      <c r="FC50" s="10" t="s">
        <v>186</v>
      </c>
      <c r="FD50" s="16">
        <v>2</v>
      </c>
      <c r="FE50" s="21">
        <v>2000</v>
      </c>
      <c r="FF50" s="18"/>
      <c r="FG50" s="19"/>
      <c r="FH50" s="16"/>
      <c r="FI50" s="21"/>
      <c r="FJ50" s="18"/>
      <c r="FK50" s="19"/>
      <c r="FL50" s="18"/>
      <c r="FM50" s="19"/>
      <c r="FN50" s="18"/>
      <c r="FO50" s="19"/>
      <c r="FP50" s="18"/>
      <c r="FQ50" s="19"/>
      <c r="FR50" s="18"/>
      <c r="FS50" s="19"/>
      <c r="FT50" s="355">
        <f>SUM(FD50,FF50,FH50,FJ50,FL50,FN50,FP50,FR50)</f>
        <v>2</v>
      </c>
      <c r="FU50" s="356">
        <f>SUM(FE50,FG50,FI50,FK50,FM50,FO50,FQ50,FS50)</f>
        <v>2000</v>
      </c>
      <c r="FV50" s="10" t="s">
        <v>186</v>
      </c>
      <c r="FW50" s="9"/>
      <c r="FX50" s="10" t="s">
        <v>186</v>
      </c>
      <c r="FY50" s="16">
        <v>9</v>
      </c>
      <c r="FZ50" s="21">
        <v>9</v>
      </c>
      <c r="GA50" s="18">
        <v>57</v>
      </c>
      <c r="GB50" s="19">
        <v>264</v>
      </c>
      <c r="GC50" s="16">
        <v>17</v>
      </c>
      <c r="GD50" s="21">
        <v>240</v>
      </c>
      <c r="GE50" s="18">
        <v>6</v>
      </c>
      <c r="GF50" s="19">
        <v>139</v>
      </c>
      <c r="GG50" s="16">
        <v>1</v>
      </c>
      <c r="GH50" s="21">
        <v>30</v>
      </c>
      <c r="GI50" s="18">
        <v>3</v>
      </c>
      <c r="GJ50" s="19">
        <v>131</v>
      </c>
      <c r="GK50" s="16">
        <v>3</v>
      </c>
      <c r="GL50" s="21">
        <v>166</v>
      </c>
      <c r="GM50" s="18">
        <v>3</v>
      </c>
      <c r="GN50" s="19">
        <v>266</v>
      </c>
      <c r="GO50" s="26">
        <f>SUM(FY50,GA50,GC50,GE50,GG50,GI50,GK50,GM50)</f>
        <v>99</v>
      </c>
      <c r="GP50" s="356">
        <f>SUM(FZ50,GB50,GD50,GF50,GH50,GJ50,GL50,GN50)</f>
        <v>1245</v>
      </c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</row>
    <row r="51" spans="1:256" s="11" customFormat="1" ht="17.25" customHeight="1">
      <c r="A51" s="1" t="s">
        <v>187</v>
      </c>
      <c r="B51" s="32">
        <v>1</v>
      </c>
      <c r="C51" s="37">
        <v>1</v>
      </c>
      <c r="D51" s="34">
        <v>10</v>
      </c>
      <c r="E51" s="35">
        <v>30</v>
      </c>
      <c r="F51" s="32">
        <v>11</v>
      </c>
      <c r="G51" s="37">
        <v>87</v>
      </c>
      <c r="H51" s="34">
        <v>21</v>
      </c>
      <c r="I51" s="35">
        <v>310</v>
      </c>
      <c r="J51" s="32">
        <v>31</v>
      </c>
      <c r="K51" s="37">
        <v>784</v>
      </c>
      <c r="L51" s="34">
        <v>18</v>
      </c>
      <c r="M51" s="35">
        <v>620</v>
      </c>
      <c r="N51" s="34">
        <v>12</v>
      </c>
      <c r="O51" s="35">
        <v>530</v>
      </c>
      <c r="P51" s="34">
        <v>22</v>
      </c>
      <c r="Q51" s="35">
        <v>1479</v>
      </c>
      <c r="R51" s="32">
        <v>10</v>
      </c>
      <c r="S51" s="37">
        <v>1527</v>
      </c>
      <c r="T51" s="34">
        <v>1</v>
      </c>
      <c r="U51" s="35">
        <v>225</v>
      </c>
      <c r="V51" s="32"/>
      <c r="W51" s="37"/>
      <c r="X51" s="34"/>
      <c r="Y51" s="35"/>
      <c r="Z51" s="40">
        <f>SUM(B51,D51,F51,H51,J51,L51,N51,P51,R51,T51,V51,X51)</f>
        <v>137</v>
      </c>
      <c r="AA51" s="41">
        <f>SUM(C51,E51,G51,I51,K51,M51,O51,Q51,S51,U51,W51,Y51)</f>
        <v>5593</v>
      </c>
      <c r="AB51" s="1" t="s">
        <v>187</v>
      </c>
      <c r="AC51" s="2"/>
      <c r="AD51" s="1" t="s">
        <v>187</v>
      </c>
      <c r="AE51" s="32">
        <v>1</v>
      </c>
      <c r="AF51" s="37">
        <v>1</v>
      </c>
      <c r="AG51" s="34">
        <v>10</v>
      </c>
      <c r="AH51" s="35">
        <v>21</v>
      </c>
      <c r="AI51" s="32">
        <v>18</v>
      </c>
      <c r="AJ51" s="37">
        <v>118</v>
      </c>
      <c r="AK51" s="34">
        <v>46</v>
      </c>
      <c r="AL51" s="35">
        <v>673</v>
      </c>
      <c r="AM51" s="32">
        <v>25</v>
      </c>
      <c r="AN51" s="37">
        <v>597</v>
      </c>
      <c r="AO51" s="34">
        <v>15</v>
      </c>
      <c r="AP51" s="35">
        <v>516</v>
      </c>
      <c r="AQ51" s="34">
        <v>9</v>
      </c>
      <c r="AR51" s="35">
        <v>398</v>
      </c>
      <c r="AS51" s="34">
        <v>2</v>
      </c>
      <c r="AT51" s="35">
        <v>109</v>
      </c>
      <c r="AU51" s="34">
        <v>6</v>
      </c>
      <c r="AV51" s="35">
        <v>485</v>
      </c>
      <c r="AW51" s="34">
        <v>5</v>
      </c>
      <c r="AX51" s="35">
        <v>625</v>
      </c>
      <c r="AY51" s="40">
        <f t="shared" si="87"/>
        <v>137</v>
      </c>
      <c r="AZ51" s="41">
        <f t="shared" si="87"/>
        <v>3543</v>
      </c>
      <c r="BA51" s="1" t="s">
        <v>187</v>
      </c>
      <c r="BB51" s="9"/>
      <c r="BC51" s="1" t="s">
        <v>187</v>
      </c>
      <c r="BD51" s="32">
        <v>1</v>
      </c>
      <c r="BE51" s="37">
        <v>1</v>
      </c>
      <c r="BF51" s="34"/>
      <c r="BG51" s="35"/>
      <c r="BH51" s="34"/>
      <c r="BI51" s="35"/>
      <c r="BJ51" s="32"/>
      <c r="BK51" s="37"/>
      <c r="BL51" s="34"/>
      <c r="BM51" s="35"/>
      <c r="BN51" s="34"/>
      <c r="BO51" s="35"/>
      <c r="BP51" s="40">
        <f t="shared" ref="BP51:BQ52" si="88">SUM(BD51,BF51,BH51,BJ51,BL51,BN51)</f>
        <v>1</v>
      </c>
      <c r="BQ51" s="41">
        <f t="shared" si="88"/>
        <v>1</v>
      </c>
      <c r="BR51" s="9"/>
      <c r="BS51" s="1" t="s">
        <v>187</v>
      </c>
      <c r="BT51" s="32">
        <v>1</v>
      </c>
      <c r="BU51" s="37">
        <v>1</v>
      </c>
      <c r="BV51" s="34"/>
      <c r="BW51" s="35"/>
      <c r="BX51" s="32"/>
      <c r="BY51" s="37"/>
      <c r="BZ51" s="34"/>
      <c r="CA51" s="35"/>
      <c r="CB51" s="32"/>
      <c r="CC51" s="37"/>
      <c r="CD51" s="34"/>
      <c r="CE51" s="35"/>
      <c r="CF51" s="34"/>
      <c r="CG51" s="35"/>
      <c r="CH51" s="40">
        <f>SUM(BT51,BV51,BX51,BZ51,CB51,CD51,CF51)</f>
        <v>1</v>
      </c>
      <c r="CI51" s="41">
        <f t="shared" ref="CI51" si="89">SUM(BU51,BW51,BY51,CA51,CC51,CE51,CG51)</f>
        <v>1</v>
      </c>
      <c r="CJ51" s="9"/>
      <c r="CK51" s="1" t="s">
        <v>187</v>
      </c>
      <c r="CL51" s="32">
        <v>1</v>
      </c>
      <c r="CM51" s="37">
        <v>4</v>
      </c>
      <c r="CN51" s="34"/>
      <c r="CO51" s="35"/>
      <c r="CP51" s="32"/>
      <c r="CQ51" s="37"/>
      <c r="CR51" s="34"/>
      <c r="CS51" s="35"/>
      <c r="CT51" s="32"/>
      <c r="CU51" s="35"/>
      <c r="CV51" s="34"/>
      <c r="CW51" s="35"/>
      <c r="CX51" s="34"/>
      <c r="CY51" s="37"/>
      <c r="CZ51" s="34"/>
      <c r="DA51" s="35"/>
      <c r="DB51" s="32"/>
      <c r="DC51" s="37"/>
      <c r="DD51" s="34"/>
      <c r="DE51" s="35"/>
      <c r="DF51" s="40">
        <f>SUM(CL51,CN51,CP51,CR51,CT51,CV51,CX51,CZ51,DB51,DD51)</f>
        <v>1</v>
      </c>
      <c r="DG51" s="41">
        <f t="shared" ref="DF51:DG52" si="90">SUM(CM51,CO51,CQ51,CS51,CU51,CW51,CY51,DA51,DC51,DE51)</f>
        <v>4</v>
      </c>
      <c r="DH51" s="1" t="s">
        <v>187</v>
      </c>
      <c r="DI51" s="9"/>
      <c r="DJ51" s="1" t="s">
        <v>187</v>
      </c>
      <c r="DK51" s="34">
        <v>1</v>
      </c>
      <c r="DL51" s="35">
        <v>3</v>
      </c>
      <c r="DM51" s="32"/>
      <c r="DN51" s="37"/>
      <c r="DO51" s="34"/>
      <c r="DP51" s="35"/>
      <c r="DQ51" s="32"/>
      <c r="DR51" s="37"/>
      <c r="DS51" s="34"/>
      <c r="DT51" s="35"/>
      <c r="DU51" s="32"/>
      <c r="DV51" s="37"/>
      <c r="DW51" s="34"/>
      <c r="DX51" s="35"/>
      <c r="DY51" s="34"/>
      <c r="DZ51" s="35"/>
      <c r="EA51" s="40">
        <f t="shared" ref="EA51:EB52" si="91">SUM(DK51,DM51,DO51,DQ51,DS51,DU51,DW51,DY51)</f>
        <v>1</v>
      </c>
      <c r="EB51" s="41">
        <f t="shared" si="91"/>
        <v>3</v>
      </c>
      <c r="EC51" s="9">
        <v>0</v>
      </c>
      <c r="ED51" s="277" t="s">
        <v>260</v>
      </c>
      <c r="EE51" s="32">
        <v>31</v>
      </c>
      <c r="EF51" s="37">
        <v>315</v>
      </c>
      <c r="EG51" s="34"/>
      <c r="EH51" s="35"/>
      <c r="EI51" s="32"/>
      <c r="EJ51" s="37"/>
      <c r="EK51" s="34"/>
      <c r="EL51" s="35"/>
      <c r="EM51" s="32"/>
      <c r="EN51" s="37"/>
      <c r="EO51" s="34"/>
      <c r="EP51" s="35"/>
      <c r="EQ51" s="34"/>
      <c r="ER51" s="37"/>
      <c r="ES51" s="34"/>
      <c r="ET51" s="35"/>
      <c r="EU51" s="32"/>
      <c r="EV51" s="37"/>
      <c r="EW51" s="34"/>
      <c r="EX51" s="35"/>
      <c r="EY51" s="40">
        <f t="shared" ref="EY51:EZ52" si="92">SUM(EE51,EG51,EI51,EK51,EM51,EO51,EQ51,ES51,EU51,EW51)</f>
        <v>31</v>
      </c>
      <c r="EZ51" s="41">
        <f t="shared" si="92"/>
        <v>315</v>
      </c>
      <c r="FA51" s="1" t="s">
        <v>187</v>
      </c>
      <c r="FB51" s="9"/>
      <c r="FC51" s="1" t="s">
        <v>187</v>
      </c>
      <c r="FD51" s="32"/>
      <c r="FE51" s="37"/>
      <c r="FF51" s="34"/>
      <c r="FG51" s="35"/>
      <c r="FH51" s="32"/>
      <c r="FI51" s="37"/>
      <c r="FJ51" s="34"/>
      <c r="FK51" s="35"/>
      <c r="FL51" s="34"/>
      <c r="FM51" s="35"/>
      <c r="FN51" s="34"/>
      <c r="FO51" s="35"/>
      <c r="FP51" s="34"/>
      <c r="FQ51" s="35"/>
      <c r="FR51" s="34"/>
      <c r="FS51" s="35"/>
      <c r="FT51" s="40"/>
      <c r="FU51" s="41"/>
      <c r="FV51" s="1" t="s">
        <v>187</v>
      </c>
      <c r="FW51" s="9"/>
      <c r="FX51" s="1" t="s">
        <v>187</v>
      </c>
      <c r="FY51" s="32">
        <v>18</v>
      </c>
      <c r="FZ51" s="37">
        <v>18</v>
      </c>
      <c r="GA51" s="34">
        <v>50</v>
      </c>
      <c r="GB51" s="35">
        <v>211</v>
      </c>
      <c r="GC51" s="32">
        <v>11</v>
      </c>
      <c r="GD51" s="37">
        <v>148</v>
      </c>
      <c r="GE51" s="34">
        <v>1</v>
      </c>
      <c r="GF51" s="35">
        <v>29</v>
      </c>
      <c r="GG51" s="32">
        <v>2</v>
      </c>
      <c r="GH51" s="37">
        <v>67</v>
      </c>
      <c r="GI51" s="34">
        <v>1</v>
      </c>
      <c r="GJ51" s="35">
        <v>44</v>
      </c>
      <c r="GK51" s="32"/>
      <c r="GL51" s="37"/>
      <c r="GM51" s="34">
        <v>1</v>
      </c>
      <c r="GN51" s="35">
        <v>103</v>
      </c>
      <c r="GO51" s="40">
        <f t="shared" ref="GO51:GP52" si="93">SUM(FY51,GA51,GC51,GE51,GG51,GI51,GK51,GM51)</f>
        <v>84</v>
      </c>
      <c r="GP51" s="41">
        <f t="shared" si="93"/>
        <v>620</v>
      </c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</row>
    <row r="52" spans="1:256" s="11" customFormat="1" ht="17.25" customHeight="1">
      <c r="A52" s="12" t="s">
        <v>95</v>
      </c>
      <c r="B52" s="45"/>
      <c r="C52" s="50"/>
      <c r="D52" s="47">
        <v>8</v>
      </c>
      <c r="E52" s="48">
        <v>26</v>
      </c>
      <c r="F52" s="45">
        <v>6</v>
      </c>
      <c r="G52" s="50">
        <v>50</v>
      </c>
      <c r="H52" s="47">
        <v>10</v>
      </c>
      <c r="I52" s="48">
        <v>127</v>
      </c>
      <c r="J52" s="45">
        <v>6</v>
      </c>
      <c r="K52" s="50">
        <v>153</v>
      </c>
      <c r="L52" s="47">
        <v>1</v>
      </c>
      <c r="M52" s="48">
        <v>35</v>
      </c>
      <c r="N52" s="47">
        <v>3</v>
      </c>
      <c r="O52" s="48">
        <v>133</v>
      </c>
      <c r="P52" s="47">
        <v>2</v>
      </c>
      <c r="Q52" s="48">
        <v>114</v>
      </c>
      <c r="R52" s="45"/>
      <c r="S52" s="50"/>
      <c r="T52" s="47"/>
      <c r="U52" s="48"/>
      <c r="V52" s="45">
        <v>1</v>
      </c>
      <c r="W52" s="50">
        <v>324</v>
      </c>
      <c r="X52" s="47"/>
      <c r="Y52" s="48"/>
      <c r="Z52" s="71">
        <f t="shared" si="86"/>
        <v>37</v>
      </c>
      <c r="AA52" s="72">
        <f t="shared" si="86"/>
        <v>962</v>
      </c>
      <c r="AB52" s="12" t="s">
        <v>95</v>
      </c>
      <c r="AC52" s="2"/>
      <c r="AD52" s="12" t="s">
        <v>95</v>
      </c>
      <c r="AE52" s="45">
        <v>3</v>
      </c>
      <c r="AF52" s="50">
        <v>3</v>
      </c>
      <c r="AG52" s="47">
        <v>7</v>
      </c>
      <c r="AH52" s="48">
        <v>21</v>
      </c>
      <c r="AI52" s="45">
        <v>11</v>
      </c>
      <c r="AJ52" s="50">
        <v>69</v>
      </c>
      <c r="AK52" s="47">
        <v>9</v>
      </c>
      <c r="AL52" s="48">
        <v>127</v>
      </c>
      <c r="AM52" s="45">
        <v>1</v>
      </c>
      <c r="AN52" s="50">
        <v>23</v>
      </c>
      <c r="AO52" s="47">
        <v>4</v>
      </c>
      <c r="AP52" s="48">
        <v>131</v>
      </c>
      <c r="AQ52" s="47">
        <v>1</v>
      </c>
      <c r="AR52" s="48">
        <v>40</v>
      </c>
      <c r="AS52" s="47"/>
      <c r="AT52" s="48"/>
      <c r="AU52" s="47"/>
      <c r="AV52" s="48"/>
      <c r="AW52" s="47">
        <v>1</v>
      </c>
      <c r="AX52" s="48">
        <v>198</v>
      </c>
      <c r="AY52" s="53">
        <f t="shared" si="87"/>
        <v>37</v>
      </c>
      <c r="AZ52" s="54">
        <f t="shared" si="87"/>
        <v>612</v>
      </c>
      <c r="BA52" s="12" t="s">
        <v>95</v>
      </c>
      <c r="BB52" s="9"/>
      <c r="BC52" s="12" t="s">
        <v>95</v>
      </c>
      <c r="BD52" s="45"/>
      <c r="BE52" s="50"/>
      <c r="BF52" s="47"/>
      <c r="BG52" s="48"/>
      <c r="BH52" s="47"/>
      <c r="BI52" s="48"/>
      <c r="BJ52" s="45"/>
      <c r="BK52" s="50"/>
      <c r="BL52" s="47"/>
      <c r="BM52" s="48"/>
      <c r="BN52" s="47"/>
      <c r="BO52" s="48"/>
      <c r="BP52" s="71">
        <f t="shared" si="88"/>
        <v>0</v>
      </c>
      <c r="BQ52" s="72">
        <f t="shared" si="88"/>
        <v>0</v>
      </c>
      <c r="BR52" s="9"/>
      <c r="BS52" s="12" t="s">
        <v>95</v>
      </c>
      <c r="BT52" s="45"/>
      <c r="BU52" s="50"/>
      <c r="BV52" s="47"/>
      <c r="BW52" s="48"/>
      <c r="BX52" s="45"/>
      <c r="BY52" s="50"/>
      <c r="BZ52" s="47"/>
      <c r="CA52" s="48"/>
      <c r="CB52" s="45"/>
      <c r="CC52" s="50"/>
      <c r="CD52" s="47"/>
      <c r="CE52" s="48"/>
      <c r="CF52" s="47"/>
      <c r="CG52" s="48"/>
      <c r="CH52" s="53"/>
      <c r="CI52" s="54"/>
      <c r="CJ52" s="9">
        <v>2</v>
      </c>
      <c r="CK52" s="12" t="s">
        <v>95</v>
      </c>
      <c r="CL52" s="45">
        <v>1</v>
      </c>
      <c r="CM52" s="50">
        <v>19</v>
      </c>
      <c r="CN52" s="47"/>
      <c r="CO52" s="48"/>
      <c r="CP52" s="45"/>
      <c r="CQ52" s="50"/>
      <c r="CR52" s="47"/>
      <c r="CS52" s="48"/>
      <c r="CT52" s="45"/>
      <c r="CU52" s="48"/>
      <c r="CV52" s="47"/>
      <c r="CW52" s="48"/>
      <c r="CX52" s="47"/>
      <c r="CY52" s="50"/>
      <c r="CZ52" s="47"/>
      <c r="DA52" s="48"/>
      <c r="DB52" s="45"/>
      <c r="DC52" s="50"/>
      <c r="DD52" s="47"/>
      <c r="DE52" s="48"/>
      <c r="DF52" s="53">
        <f t="shared" si="90"/>
        <v>1</v>
      </c>
      <c r="DG52" s="54">
        <f t="shared" si="90"/>
        <v>19</v>
      </c>
      <c r="DH52" s="12" t="s">
        <v>95</v>
      </c>
      <c r="DI52" s="9"/>
      <c r="DJ52" s="12" t="s">
        <v>95</v>
      </c>
      <c r="DK52" s="47">
        <v>1</v>
      </c>
      <c r="DL52" s="48">
        <v>4</v>
      </c>
      <c r="DM52" s="45"/>
      <c r="DN52" s="50"/>
      <c r="DO52" s="47"/>
      <c r="DP52" s="48"/>
      <c r="DQ52" s="45"/>
      <c r="DR52" s="50"/>
      <c r="DS52" s="47"/>
      <c r="DT52" s="48"/>
      <c r="DU52" s="45"/>
      <c r="DV52" s="50"/>
      <c r="DW52" s="47"/>
      <c r="DX52" s="48"/>
      <c r="DY52" s="47"/>
      <c r="DZ52" s="48"/>
      <c r="EA52" s="53">
        <f t="shared" si="91"/>
        <v>1</v>
      </c>
      <c r="EB52" s="54">
        <f t="shared" si="91"/>
        <v>4</v>
      </c>
      <c r="EC52" s="9"/>
      <c r="ED52" s="12" t="s">
        <v>95</v>
      </c>
      <c r="EE52" s="45"/>
      <c r="EF52" s="50"/>
      <c r="EG52" s="47"/>
      <c r="EH52" s="48"/>
      <c r="EI52" s="45">
        <v>1</v>
      </c>
      <c r="EJ52" s="50">
        <v>300</v>
      </c>
      <c r="EK52" s="47"/>
      <c r="EL52" s="48"/>
      <c r="EM52" s="45"/>
      <c r="EN52" s="50"/>
      <c r="EO52" s="47"/>
      <c r="EP52" s="48"/>
      <c r="EQ52" s="47"/>
      <c r="ER52" s="50"/>
      <c r="ES52" s="47"/>
      <c r="ET52" s="48"/>
      <c r="EU52" s="45"/>
      <c r="EV52" s="50"/>
      <c r="EW52" s="47"/>
      <c r="EX52" s="48"/>
      <c r="EY52" s="71">
        <f t="shared" si="92"/>
        <v>1</v>
      </c>
      <c r="EZ52" s="72">
        <f t="shared" si="92"/>
        <v>300</v>
      </c>
      <c r="FA52" s="12" t="s">
        <v>95</v>
      </c>
      <c r="FB52" s="9"/>
      <c r="FC52" s="12" t="s">
        <v>95</v>
      </c>
      <c r="FD52" s="45"/>
      <c r="FE52" s="50"/>
      <c r="FF52" s="47"/>
      <c r="FG52" s="48"/>
      <c r="FH52" s="45"/>
      <c r="FI52" s="50"/>
      <c r="FJ52" s="47"/>
      <c r="FK52" s="48"/>
      <c r="FL52" s="47"/>
      <c r="FM52" s="48"/>
      <c r="FN52" s="47"/>
      <c r="FO52" s="48"/>
      <c r="FP52" s="47"/>
      <c r="FQ52" s="48"/>
      <c r="FR52" s="47"/>
      <c r="FS52" s="48"/>
      <c r="FT52" s="71"/>
      <c r="FU52" s="72"/>
      <c r="FV52" s="12" t="s">
        <v>95</v>
      </c>
      <c r="FW52" s="9"/>
      <c r="FX52" s="12" t="s">
        <v>95</v>
      </c>
      <c r="FY52" s="45">
        <v>2</v>
      </c>
      <c r="FZ52" s="50">
        <v>2</v>
      </c>
      <c r="GA52" s="47">
        <v>6</v>
      </c>
      <c r="GB52" s="48">
        <v>26</v>
      </c>
      <c r="GC52" s="45">
        <v>1</v>
      </c>
      <c r="GD52" s="50">
        <v>10</v>
      </c>
      <c r="GE52" s="47">
        <v>1</v>
      </c>
      <c r="GF52" s="48">
        <v>22</v>
      </c>
      <c r="GG52" s="45">
        <v>1</v>
      </c>
      <c r="GH52" s="50">
        <v>32</v>
      </c>
      <c r="GI52" s="47">
        <v>2</v>
      </c>
      <c r="GJ52" s="48">
        <v>80</v>
      </c>
      <c r="GK52" s="45"/>
      <c r="GL52" s="50"/>
      <c r="GM52" s="47"/>
      <c r="GN52" s="48"/>
      <c r="GO52" s="53">
        <f t="shared" si="93"/>
        <v>13</v>
      </c>
      <c r="GP52" s="72">
        <f t="shared" si="93"/>
        <v>172</v>
      </c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</row>
    <row r="53" spans="1:256" ht="17.25" customHeight="1">
      <c r="Z53" s="2"/>
      <c r="DC53" s="205"/>
      <c r="EF53" s="278"/>
    </row>
    <row r="54" spans="1:256" ht="17.25" customHeight="1">
      <c r="X54" s="205"/>
      <c r="Z54" s="2"/>
      <c r="DU54" s="205"/>
      <c r="GP54" s="2"/>
    </row>
  </sheetData>
  <phoneticPr fontId="9"/>
  <printOptions horizontalCentered="1" verticalCentered="1" gridLinesSet="0"/>
  <pageMargins left="0.51181102362204722" right="0.47244094488188981" top="0.23622047244094491" bottom="0.15748031496062992" header="0" footer="0"/>
  <pageSetup paperSize="9" scale="79" firstPageNumber="32" orientation="portrait" useFirstPageNumber="1" r:id="rId1"/>
  <headerFooter alignWithMargins="0"/>
  <colBreaks count="13" manualBreakCount="13">
    <brk id="15" max="1048575" man="1"/>
    <brk id="29" max="53" man="1"/>
    <brk id="42" max="53" man="1"/>
    <brk id="54" max="53" man="1"/>
    <brk id="70" max="53" man="1"/>
    <brk id="88" max="53" man="1"/>
    <brk id="101" max="53" man="1"/>
    <brk id="113" max="53" man="1"/>
    <brk id="133" max="53" man="1"/>
    <brk id="146" max="53" man="1"/>
    <brk id="158" max="53" man="1"/>
    <brk id="169" max="53" man="1"/>
    <brk id="178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飼養頭数</vt:lpstr>
      <vt:lpstr>タイプ別</vt:lpstr>
      <vt:lpstr>規模別頭数</vt:lpstr>
      <vt:lpstr>タイプ別!Print_Area</vt:lpstr>
      <vt:lpstr>規模別頭数!Print_Area</vt:lpstr>
      <vt:lpstr>飼養頭数!Print_Area</vt:lpstr>
      <vt:lpstr>タイプ別!Print_Titles</vt:lpstr>
      <vt:lpstr>飼養頭数!Print_Titles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平成10年12月末調査</dc:title>
  <dc:creator>畜産課</dc:creator>
  <cp:lastModifiedBy>-</cp:lastModifiedBy>
  <cp:lastPrinted>2020-06-26T01:33:50Z</cp:lastPrinted>
  <dcterms:created xsi:type="dcterms:W3CDTF">2002-02-26T10:30:50Z</dcterms:created>
  <dcterms:modified xsi:type="dcterms:W3CDTF">2020-07-02T06:29:01Z</dcterms:modified>
</cp:coreProperties>
</file>