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948" firstSheet="1" activeTab="1"/>
  </bookViews>
  <sheets>
    <sheet name="0803修正_鏡（第8号様式）" sheetId="1" state="hidden" r:id="rId1"/>
    <sheet name="鏡（第8号様式）" sheetId="2" r:id="rId2"/>
    <sheet name="鏡（第7号様式）" sheetId="3" state="hidden" r:id="rId3"/>
    <sheet name="別紙１" sheetId="4" r:id="rId4"/>
    <sheet name="別紙２" sheetId="5" r:id="rId5"/>
    <sheet name="別紙３" sheetId="6" r:id="rId6"/>
    <sheet name="別紙４" sheetId="7" r:id="rId7"/>
    <sheet name="別紙５" sheetId="8" r:id="rId8"/>
    <sheet name="財産管理台帳" sheetId="9" r:id="rId9"/>
    <sheet name="財産管理台帳（記載例）"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_123Graph_A" hidden="1">'[1]海図テ゛－タ'!$D$3:$D$457</definedName>
    <definedName name="__123Graph_Aｸﾞﾗﾌ1" hidden="1">'[1]海図テ゛－タ'!$D$3:$D$589</definedName>
    <definedName name="__123Graph_Bｸﾞﾗﾌ1" localSheetId="0" hidden="1">'[1]海図テ゛－タ'!#REF!</definedName>
    <definedName name="__123Graph_Bｸﾞﾗﾌ1" localSheetId="1" hidden="1">'[1]海図テ゛－タ'!#REF!</definedName>
    <definedName name="__123Graph_Bｸﾞﾗﾌ1" localSheetId="6" hidden="1">'[1]海図テ゛－タ'!#REF!</definedName>
    <definedName name="__123Graph_Bｸﾞﾗﾌ1" hidden="1">'[1]海図テ゛－タ'!#REF!</definedName>
    <definedName name="__123Graph_Cｸﾞﾗﾌ1" localSheetId="0" hidden="1">'[1]海図テ゛－タ'!#REF!</definedName>
    <definedName name="__123Graph_Cｸﾞﾗﾌ1" localSheetId="1" hidden="1">'[1]海図テ゛－タ'!#REF!</definedName>
    <definedName name="__123Graph_Cｸﾞﾗﾌ1" localSheetId="6" hidden="1">'[1]海図テ゛－タ'!#REF!</definedName>
    <definedName name="__123Graph_Cｸﾞﾗﾌ1" hidden="1">'[1]海図テ゛－タ'!#REF!</definedName>
    <definedName name="__123Graph_X" hidden="1">'[1]海図テ゛－タ'!$G$3:$G$457</definedName>
    <definedName name="__123Graph_Xｸﾞﾗﾌ1" hidden="1">'[1]海図テ゛－タ'!$G$3:$G$590</definedName>
    <definedName name="_1">#REF!</definedName>
    <definedName name="_10">#REF!</definedName>
    <definedName name="_11">#REF!</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1号集">#REF!</definedName>
    <definedName name="_1集" localSheetId="0">'[4]集水桝'!#REF!</definedName>
    <definedName name="_1集" localSheetId="1">'[4]集水桝'!#REF!</definedName>
    <definedName name="_1集" localSheetId="6">'[4]集水桝'!#REF!</definedName>
    <definedName name="_1集">'[4]集水桝'!#REF!</definedName>
    <definedName name="_2">#REF!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号集">#REF!</definedName>
    <definedName name="_3">#N/A</definedName>
    <definedName name="_30">#N/A</definedName>
    <definedName name="_31">#N/A</definedName>
    <definedName name="_32">#N/A</definedName>
    <definedName name="_33">#N/A</definedName>
    <definedName name="_34">#N/A</definedName>
    <definedName name="_3号集">#REF!</definedName>
    <definedName name="_4">#N/A</definedName>
    <definedName name="_4号集">#REF!</definedName>
    <definedName name="_5">#N/A</definedName>
    <definedName name="_5号集">#REF!</definedName>
    <definedName name="_6">#N/A</definedName>
    <definedName name="_6号集">#REF!</definedName>
    <definedName name="_7">#N/A</definedName>
    <definedName name="_7号集">#REF!</definedName>
    <definedName name="_8">#N/A</definedName>
    <definedName name="_8号集">#REF!</definedName>
    <definedName name="_9">#N/A</definedName>
    <definedName name="_9号集">#REF!</definedName>
    <definedName name="_Fill" localSheetId="0" hidden="1">#REF!</definedName>
    <definedName name="_Fill" localSheetId="1" hidden="1">#REF!</definedName>
    <definedName name="_Fill" localSheetId="6" hidden="1">#REF!</definedName>
    <definedName name="_Fill" hidden="1">#REF!</definedName>
    <definedName name="_I2" localSheetId="0">'[5]排水工'!#REF!</definedName>
    <definedName name="_I2" localSheetId="1">'[5]排水工'!#REF!</definedName>
    <definedName name="_I2" localSheetId="6">'[5]排水工'!#REF!</definedName>
    <definedName name="_I2">'[5]排水工'!#REF!</definedName>
    <definedName name="_Key1" localSheetId="0" hidden="1">#REF!</definedName>
    <definedName name="_Key1" localSheetId="1" hidden="1">#REF!</definedName>
    <definedName name="_Key1" localSheetId="6" hidden="1">#REF!</definedName>
    <definedName name="_Key1" hidden="1">#REF!</definedName>
    <definedName name="_MENU_PPCAOEN3N" localSheetId="0">#REF!</definedName>
    <definedName name="_MENU_PPCAOEN3N" localSheetId="1">#REF!</definedName>
    <definedName name="_MENU_PPCAOEN3N" localSheetId="6">#REF!</definedName>
    <definedName name="_MENU_PPCAOEN3N">#REF!</definedName>
    <definedName name="_Order1" hidden="1">255</definedName>
    <definedName name="_p1">#REF!</definedName>
    <definedName name="_p2" localSheetId="0">#REF!</definedName>
    <definedName name="_p2" localSheetId="1">#REF!</definedName>
    <definedName name="_p2" localSheetId="6">#REF!</definedName>
    <definedName name="_p2">#REF!</definedName>
    <definedName name="_p3" localSheetId="0">#REF!</definedName>
    <definedName name="_p3" localSheetId="1">#REF!</definedName>
    <definedName name="_p3" localSheetId="6">#REF!</definedName>
    <definedName name="_p3">#REF!</definedName>
    <definedName name="_p4" localSheetId="0">#REF!</definedName>
    <definedName name="_p4" localSheetId="1">#REF!</definedName>
    <definedName name="_p4" localSheetId="6">#REF!</definedName>
    <definedName name="_p4">#REF!</definedName>
    <definedName name="_p5" localSheetId="0">#REF!</definedName>
    <definedName name="_p5" localSheetId="1">#REF!</definedName>
    <definedName name="_p5" localSheetId="6">#REF!</definedName>
    <definedName name="_p5">#REF!</definedName>
    <definedName name="_p6" localSheetId="0">#REF!</definedName>
    <definedName name="_p6" localSheetId="1">#REF!</definedName>
    <definedName name="_p6" localSheetId="6">#REF!</definedName>
    <definedName name="_p6">#REF!</definedName>
    <definedName name="_p7" localSheetId="0">#REF!</definedName>
    <definedName name="_p7" localSheetId="1">#REF!</definedName>
    <definedName name="_p7" localSheetId="6">#REF!</definedName>
    <definedName name="_p7">#REF!</definedName>
    <definedName name="_p8">#REF!</definedName>
    <definedName name="_QUIT_" localSheetId="0">#REF!</definedName>
    <definedName name="_QUIT_" localSheetId="1">#REF!</definedName>
    <definedName name="_QUIT_" localSheetId="6">#REF!</definedName>
    <definedName name="_QUIT_">#REF!</definedName>
    <definedName name="_Regression_Int" hidden="1">1</definedName>
    <definedName name="_Sort" localSheetId="0" hidden="1">#REF!</definedName>
    <definedName name="_Sort" localSheetId="1" hidden="1">#REF!</definedName>
    <definedName name="_Sort" localSheetId="6" hidden="1">#REF!</definedName>
    <definedName name="_Sort" hidden="1">#REF!</definedName>
    <definedName name="\0">#REF!</definedName>
    <definedName name="\A">#REF!</definedName>
    <definedName name="\B">#REF!</definedName>
    <definedName name="\c" localSheetId="0">'[9]代価表'!#REF!</definedName>
    <definedName name="\c" localSheetId="1">'[9]代価表'!#REF!</definedName>
    <definedName name="\c" localSheetId="6">'[9]代価表'!#REF!</definedName>
    <definedName name="\c">'[9]代価表'!#REF!</definedName>
    <definedName name="\d" localSheetId="0">'[10]設計数量'!#REF!</definedName>
    <definedName name="\d" localSheetId="1">'[10]設計数量'!#REF!</definedName>
    <definedName name="\d" localSheetId="6">'[10]設計数量'!#REF!</definedName>
    <definedName name="\d">'[10]設計数量'!#REF!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L1" localSheetId="0">#REF!</definedName>
    <definedName name="\L1" localSheetId="1">#REF!</definedName>
    <definedName name="\L1" localSheetId="6">#REF!</definedName>
    <definedName name="\L1">#REF!</definedName>
    <definedName name="\L2" localSheetId="0">#REF!</definedName>
    <definedName name="\L2" localSheetId="1">#REF!</definedName>
    <definedName name="\L2" localSheetId="6">#REF!</definedName>
    <definedName name="\L2">#REF!</definedName>
    <definedName name="\M">#REF!</definedName>
    <definedName name="\N">#REF!</definedName>
    <definedName name="\O">#REF!</definedName>
    <definedName name="\p" localSheetId="0">#REF!</definedName>
    <definedName name="\p" localSheetId="1">#REF!</definedName>
    <definedName name="\p" localSheetId="6">#REF!</definedName>
    <definedName name="\p">#REF!</definedName>
    <definedName name="\Q">#REF!</definedName>
    <definedName name="\r" localSheetId="0">'[9]代価表'!#REF!</definedName>
    <definedName name="\r" localSheetId="1">'[9]代価表'!#REF!</definedName>
    <definedName name="\r" localSheetId="6">'[9]代価表'!#REF!</definedName>
    <definedName name="\r">'[9]代価表'!#REF!</definedName>
    <definedName name="\S">#REF!</definedName>
    <definedName name="\T">#REF!</definedName>
    <definedName name="\U">#REF!</definedName>
    <definedName name="\v">#REF!</definedName>
    <definedName name="\W" localSheetId="0">#REF!</definedName>
    <definedName name="\W" localSheetId="1">#REF!</definedName>
    <definedName name="\W" localSheetId="6">#REF!</definedName>
    <definedName name="\W">#REF!</definedName>
    <definedName name="\x">#REF!</definedName>
    <definedName name="\y">#REF!</definedName>
    <definedName name="\Z" localSheetId="0">#REF!</definedName>
    <definedName name="\Z" localSheetId="1">#REF!</definedName>
    <definedName name="\Z" localSheetId="6">#REF!</definedName>
    <definedName name="\Z">#REF!</definedName>
    <definedName name="\技師Ａ">'[13]単価,諸経費率'!$E$11</definedName>
    <definedName name="\技師Ｂ">'[13]単価,諸経費率'!$E$12</definedName>
    <definedName name="\技師Ｃ">'[13]単価,諸経費率'!$E$13</definedName>
    <definedName name="\技師長">'[13]単価,諸経費率'!$E$9</definedName>
    <definedName name="\技術員">'[13]単価,諸経費率'!$E$14</definedName>
    <definedName name="\主任技師">'[13]単価,諸経費率'!$E$10</definedName>
    <definedName name="1" localSheetId="0">'[14]#REF'!#REF!</definedName>
    <definedName name="1" localSheetId="1">'[14]#REF'!#REF!</definedName>
    <definedName name="1" localSheetId="6">'[14]#REF'!#REF!</definedName>
    <definedName name="1">'[14]#REF'!#REF!</definedName>
    <definedName name="10" localSheetId="0">'[14]#REF'!#REF!</definedName>
    <definedName name="10" localSheetId="1">'[14]#REF'!#REF!</definedName>
    <definedName name="10" localSheetId="6">'[14]#REF'!#REF!</definedName>
    <definedName name="10">'[14]#REF'!#REF!</definedName>
    <definedName name="11" localSheetId="0">'[14]#REF'!#REF!</definedName>
    <definedName name="11" localSheetId="1">'[14]#REF'!#REF!</definedName>
    <definedName name="11" localSheetId="6">'[14]#REF'!#REF!</definedName>
    <definedName name="11">'[14]#REF'!#REF!</definedName>
    <definedName name="2" localSheetId="0">'[14]#REF'!#REF!</definedName>
    <definedName name="2" localSheetId="1">'[14]#REF'!#REF!</definedName>
    <definedName name="2" localSheetId="6">'[14]#REF'!#REF!</definedName>
    <definedName name="2">'[14]#REF'!#REF!</definedName>
    <definedName name="ａ">'[15]拾出表(1)'!$A$1:$V$5</definedName>
    <definedName name="A_1">#REF!</definedName>
    <definedName name="A1" localSheetId="0">'[14]#REF'!#REF!</definedName>
    <definedName name="A1" localSheetId="1">'[14]#REF'!#REF!</definedName>
    <definedName name="A1" localSheetId="6">'[14]#REF'!#REF!</definedName>
    <definedName name="A1">'[14]#REF'!#REF!</definedName>
    <definedName name="A2">#REF!</definedName>
    <definedName name="aa">#REF!</definedName>
    <definedName name="AAA">'[15]拾出表(1)'!$A$1:$V$5</definedName>
    <definedName name="AAAA">'[15]拾出表(1)'!$A$1:$V$5</definedName>
    <definedName name="AAAAA">'[15]拾出表(1)'!$A$1:$V$5</definedName>
    <definedName name="AIU" localSheetId="0">'[15]拾出表(1)'!#REF!</definedName>
    <definedName name="AIU" localSheetId="1">'[15]拾出表(1)'!#REF!</definedName>
    <definedName name="AIU" localSheetId="6">'[15]拾出表(1)'!#REF!</definedName>
    <definedName name="AIU">'[15]拾出表(1)'!#REF!</definedName>
    <definedName name="AREA_N">#REF!</definedName>
    <definedName name="AREA2">#REF!</definedName>
    <definedName name="AREA3">#REF!</definedName>
    <definedName name="AREA4">#REF!</definedName>
    <definedName name="AREA5">#REF!</definedName>
    <definedName name="AREA6">#REF!</definedName>
    <definedName name="ASW">#REF!</definedName>
    <definedName name="azumaya">#REF!</definedName>
    <definedName name="A営業SW">#REF!</definedName>
    <definedName name="A主体SW">#REF!</definedName>
    <definedName name="B">#N/A</definedName>
    <definedName name="B_1" localSheetId="0">'[16]工法様式'!#REF!</definedName>
    <definedName name="B_1" localSheetId="1">'[16]工法様式'!#REF!</definedName>
    <definedName name="B_1" localSheetId="6">'[16]工法様式'!#REF!</definedName>
    <definedName name="B_1">'[16]工法様式'!#REF!</definedName>
    <definedName name="BB" localSheetId="0">'[5]排水工'!#REF!</definedName>
    <definedName name="BB" localSheetId="1">'[5]排水工'!#REF!</definedName>
    <definedName name="BB" localSheetId="6">'[5]排水工'!#REF!</definedName>
    <definedName name="BB">'[5]排水工'!#REF!</definedName>
    <definedName name="BOX1">#REF!</definedName>
    <definedName name="BOX2">#REF!</definedName>
    <definedName name="BOX3">#REF!</definedName>
    <definedName name="C_">#N/A</definedName>
    <definedName name="C_1" localSheetId="0">'[16]工法様式'!#REF!</definedName>
    <definedName name="C_1" localSheetId="1">'[16]工法様式'!#REF!</definedName>
    <definedName name="C_1" localSheetId="6">'[16]工法様式'!#REF!</definedName>
    <definedName name="C_1">'[16]工法様式'!#REF!</definedName>
    <definedName name="CANON" localSheetId="0">#REF!</definedName>
    <definedName name="CANON" localSheetId="1">#REF!</definedName>
    <definedName name="CANON" localSheetId="6">#REF!</definedName>
    <definedName name="CANON">#REF!</definedName>
    <definedName name="ｃｄ">#REF!</definedName>
    <definedName name="CH">#REF!</definedName>
    <definedName name="cha">#REF!</definedName>
    <definedName name="CNT" localSheetId="0">#REF!</definedName>
    <definedName name="CNT" localSheetId="1">#REF!</definedName>
    <definedName name="CNT" localSheetId="6">#REF!</definedName>
    <definedName name="CNT">#REF!</definedName>
    <definedName name="CONST">#REF!</definedName>
    <definedName name="COUNTER">#REF!</definedName>
    <definedName name="CP" localSheetId="0">#REF!</definedName>
    <definedName name="CP" localSheetId="1">#REF!</definedName>
    <definedName name="CP" localSheetId="6">#REF!</definedName>
    <definedName name="CP">#REF!</definedName>
    <definedName name="CR">#REF!</definedName>
    <definedName name="CRITERIA" localSheetId="0">'[17]拾出表(配線)'!#REF!</definedName>
    <definedName name="CRITERIA" localSheetId="1">'[17]拾出表(配線)'!#REF!</definedName>
    <definedName name="CRITERIA" localSheetId="6">'[17]拾出表(配線)'!#REF!</definedName>
    <definedName name="CRITERIA">'[17]拾出表(配線)'!#REF!</definedName>
    <definedName name="Criteria_MI">#REF!</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3">#REF!</definedName>
    <definedName name="D_4">#REF!</definedName>
    <definedName name="D_5">#REF!</definedName>
    <definedName name="D_6">#REF!</definedName>
    <definedName name="D_7">#REF!</definedName>
    <definedName name="D_8">#REF!</definedName>
    <definedName name="D_9">#REF!</definedName>
    <definedName name="DAI">#REF!</definedName>
    <definedName name="DATA">#REF!</definedName>
    <definedName name="DATABASE" localSheetId="0">'[17]拾出表(配線)'!#REF!</definedName>
    <definedName name="DATABASE" localSheetId="1">'[17]拾出表(配線)'!#REF!</definedName>
    <definedName name="DATABASE" localSheetId="6">'[17]拾出表(配線)'!#REF!</definedName>
    <definedName name="DATABASE">'[17]拾出表(配線)'!#REF!</definedName>
    <definedName name="Database_MI">#REF!</definedName>
    <definedName name="db_h12_50oddata_確定用_">#REF!</definedName>
    <definedName name="DDDD">'[14]#REF'!$V$28</definedName>
    <definedName name="DO">#REF!</definedName>
    <definedName name="E">#N/A</definedName>
    <definedName name="E_1" localSheetId="0">'[16]工法様式'!#REF!</definedName>
    <definedName name="E_1" localSheetId="1">'[16]工法様式'!#REF!</definedName>
    <definedName name="E_1" localSheetId="6">'[16]工法様式'!#REF!</definedName>
    <definedName name="E_1">'[16]工法様式'!#REF!</definedName>
    <definedName name="E1" localSheetId="0">'[20]H8追変内'!#REF!</definedName>
    <definedName name="E1" localSheetId="1">'[20]H8追変内'!#REF!</definedName>
    <definedName name="E1" localSheetId="6">'[20]H8追変内'!#REF!</definedName>
    <definedName name="E1">'[20]H8追変内'!#REF!</definedName>
    <definedName name="E2">#REF!</definedName>
    <definedName name="E60_">#REF!</definedName>
    <definedName name="ee" localSheetId="0">#REF!</definedName>
    <definedName name="ee" localSheetId="1">#REF!</definedName>
    <definedName name="ee" localSheetId="6">#REF!</definedName>
    <definedName name="ee">#REF!</definedName>
    <definedName name="EEE" localSheetId="0">'[21]数量集計'!#REF!</definedName>
    <definedName name="EEE" localSheetId="1">'[21]数量集計'!#REF!</definedName>
    <definedName name="EEE" localSheetId="6">'[21]数量集計'!#REF!</definedName>
    <definedName name="EEE">'[21]数量集計'!#REF!</definedName>
    <definedName name="EK">#REF!</definedName>
    <definedName name="EK1" localSheetId="0">'[20]H8追変内'!#REF!</definedName>
    <definedName name="EK1" localSheetId="1">'[20]H8追変内'!#REF!</definedName>
    <definedName name="EK1" localSheetId="6">'[20]H8追変内'!#REF!</definedName>
    <definedName name="EK1">'[20]H8追変内'!#REF!</definedName>
    <definedName name="EK2">#REF!</definedName>
    <definedName name="ESW">#REF!</definedName>
    <definedName name="EXREAD">#REF!</definedName>
    <definedName name="Extract_MI">#REF!</definedName>
    <definedName name="E営業SW">#REF!</definedName>
    <definedName name="E主体SW">#REF!</definedName>
    <definedName name="E製造SW">#REF!</definedName>
    <definedName name="F_1" localSheetId="0">'[16]工法様式'!#REF!</definedName>
    <definedName name="F_1" localSheetId="1">'[16]工法様式'!#REF!</definedName>
    <definedName name="F_1" localSheetId="6">'[16]工法様式'!#REF!</definedName>
    <definedName name="F_1">'[16]工法様式'!#REF!</definedName>
    <definedName name="FFF" localSheetId="0">'[21]数量集計'!#REF!</definedName>
    <definedName name="FFF" localSheetId="1">'[21]数量集計'!#REF!</definedName>
    <definedName name="FFF" localSheetId="6">'[21]数量集計'!#REF!</definedName>
    <definedName name="FFF">'[21]数量集計'!#REF!</definedName>
    <definedName name="FFFF" localSheetId="0">#REF!</definedName>
    <definedName name="FFFF" localSheetId="1">#REF!</definedName>
    <definedName name="FFFF" localSheetId="6">#REF!</definedName>
    <definedName name="FFFF">#REF!</definedName>
    <definedName name="FILENAME">#REF!</definedName>
    <definedName name="G">#REF!</definedName>
    <definedName name="G_1" localSheetId="0">'[16]工法様式'!#REF!</definedName>
    <definedName name="G_1" localSheetId="1">'[16]工法様式'!#REF!</definedName>
    <definedName name="G_1" localSheetId="6">'[16]工法様式'!#REF!</definedName>
    <definedName name="G_1">'[16]工法様式'!#REF!</definedName>
    <definedName name="G1" localSheetId="0">'[20]H8追変内'!#REF!</definedName>
    <definedName name="G1" localSheetId="1">'[20]H8追変内'!#REF!</definedName>
    <definedName name="G1" localSheetId="6">'[20]H8追変内'!#REF!</definedName>
    <definedName name="G1">'[20]H8追変内'!#REF!</definedName>
    <definedName name="G2">#REF!</definedName>
    <definedName name="G4">#REF!</definedName>
    <definedName name="GH">#REF!</definedName>
    <definedName name="GH1">#REF!</definedName>
    <definedName name="GH2">#REF!</definedName>
    <definedName name="GH3">#REF!</definedName>
    <definedName name="GH4">#REF!</definedName>
    <definedName name="GH5">#REF!</definedName>
    <definedName name="GH6">#REF!</definedName>
    <definedName name="gk" localSheetId="0">'[23]数明幸3'!#REF!</definedName>
    <definedName name="gk" localSheetId="1">'[23]数明幸3'!#REF!</definedName>
    <definedName name="gk" localSheetId="6">'[23]数明幸3'!#REF!</definedName>
    <definedName name="gk">'[23]数明幸3'!#REF!</definedName>
    <definedName name="GK1" localSheetId="0">'[20]H8追変内'!#REF!</definedName>
    <definedName name="GK1" localSheetId="1">'[20]H8追変内'!#REF!</definedName>
    <definedName name="GK1" localSheetId="6">'[20]H8追変内'!#REF!</definedName>
    <definedName name="GK1">'[20]H8追変内'!#REF!</definedName>
    <definedName name="GK2">#REF!</definedName>
    <definedName name="gkx" localSheetId="0">'[23]数明幸3'!#REF!</definedName>
    <definedName name="gkx" localSheetId="1">'[23]数明幸3'!#REF!</definedName>
    <definedName name="gkx" localSheetId="6">'[23]数明幸3'!#REF!</definedName>
    <definedName name="gkx">'[23]数明幸3'!#REF!</definedName>
    <definedName name="GO">#REF!</definedName>
    <definedName name="GR">#REF!</definedName>
    <definedName name="GR1">#REF!</definedName>
    <definedName name="GR2">#REF!</definedName>
    <definedName name="GR3">#REF!</definedName>
    <definedName name="GR4">#REF!</definedName>
    <definedName name="GR5">#REF!</definedName>
    <definedName name="GR6">#REF!</definedName>
    <definedName name="H">'[24]内訳A4W'!$X$4</definedName>
    <definedName name="H_1" localSheetId="0">'[16]工法様式'!#REF!</definedName>
    <definedName name="H_1" localSheetId="1">'[16]工法様式'!#REF!</definedName>
    <definedName name="H_1" localSheetId="6">'[16]工法様式'!#REF!</definedName>
    <definedName name="H_1">'[16]工法様式'!#REF!</definedName>
    <definedName name="H1" localSheetId="0">#REF!</definedName>
    <definedName name="H1" localSheetId="1">#REF!</definedName>
    <definedName name="H1" localSheetId="6">#REF!</definedName>
    <definedName name="H1">#REF!</definedName>
    <definedName name="H10単価">#REF!</definedName>
    <definedName name="H11単価">#REF!</definedName>
    <definedName name="H2" localSheetId="0">#REF!</definedName>
    <definedName name="H2" localSheetId="1">#REF!</definedName>
    <definedName name="H2" localSheetId="6">#REF!</definedName>
    <definedName name="H2">#REF!</definedName>
    <definedName name="H3" localSheetId="0">'[23]数明幸3'!#REF!</definedName>
    <definedName name="H3" localSheetId="1">'[23]数明幸3'!#REF!</definedName>
    <definedName name="H3" localSheetId="6">'[23]数明幸3'!#REF!</definedName>
    <definedName name="H3">'[23]数明幸3'!#REF!</definedName>
    <definedName name="H9単価">#REF!</definedName>
    <definedName name="HEAD">#REF!</definedName>
    <definedName name="HEADDER">#REF!</definedName>
    <definedName name="hennkou" localSheetId="0">#REF!</definedName>
    <definedName name="hennkou" localSheetId="1">#REF!</definedName>
    <definedName name="hennkou" localSheetId="6">#REF!</definedName>
    <definedName name="hennkou">#REF!</definedName>
    <definedName name="hhjj" localSheetId="0">#REF!</definedName>
    <definedName name="hhjj" localSheetId="1">#REF!</definedName>
    <definedName name="hhjj" localSheetId="6">#REF!</definedName>
    <definedName name="hhjj">#REF!</definedName>
    <definedName name="HK">#REF!</definedName>
    <definedName name="HK2">#REF!</definedName>
    <definedName name="HK4">#REF!</definedName>
    <definedName name="HK5">#REF!</definedName>
    <definedName name="HP">#REF!</definedName>
    <definedName name="HS">#REF!</definedName>
    <definedName name="HS2">#REF!</definedName>
    <definedName name="HS4">#REF!</definedName>
    <definedName name="HU">#REF!</definedName>
    <definedName name="HU2">#REF!</definedName>
    <definedName name="HU4">#REF!</definedName>
    <definedName name="HX1" localSheetId="0">'[23]数明幸3'!#REF!</definedName>
    <definedName name="HX1" localSheetId="1">'[23]数明幸3'!#REF!</definedName>
    <definedName name="HX1" localSheetId="6">'[23]数明幸3'!#REF!</definedName>
    <definedName name="HX1">'[23]数明幸3'!#REF!</definedName>
    <definedName name="HX2" localSheetId="0">'[23]数明幸3'!#REF!</definedName>
    <definedName name="HX2" localSheetId="1">'[23]数明幸3'!#REF!</definedName>
    <definedName name="HX2" localSheetId="6">'[23]数明幸3'!#REF!</definedName>
    <definedName name="HX2">'[23]数明幸3'!#REF!</definedName>
    <definedName name="HX3" localSheetId="0">'[23]数明幸3'!#REF!</definedName>
    <definedName name="HX3" localSheetId="1">'[23]数明幸3'!#REF!</definedName>
    <definedName name="HX3" localSheetId="6">'[23]数明幸3'!#REF!</definedName>
    <definedName name="HX3">'[23]数明幸3'!#REF!</definedName>
    <definedName name="I" localSheetId="0">'[26]門型柱用'!#REF!</definedName>
    <definedName name="I" localSheetId="1">'[26]門型柱用'!#REF!</definedName>
    <definedName name="I" localSheetId="6">'[26]門型柱用'!#REF!</definedName>
    <definedName name="I">'[26]門型柱用'!#REF!</definedName>
    <definedName name="I_1" localSheetId="0">'[16]工法様式'!#REF!</definedName>
    <definedName name="I_1" localSheetId="1">'[16]工法様式'!#REF!</definedName>
    <definedName name="I_1" localSheetId="6">'[16]工法様式'!#REF!</definedName>
    <definedName name="I_1">'[16]工法様式'!#REF!</definedName>
    <definedName name="I2">#REF!</definedName>
    <definedName name="I4">#REF!</definedName>
    <definedName name="I5">#REF!</definedName>
    <definedName name="I6">#REF!</definedName>
    <definedName name="IF_AL29_____BRANCH_AN43" localSheetId="0">'[27]単価表'!#REF!</definedName>
    <definedName name="IF_AL29_____BRANCH_AN43" localSheetId="1">'[27]単価表'!#REF!</definedName>
    <definedName name="IF_AL29_____BRANCH_AN43" localSheetId="6">'[27]単価表'!#REF!</definedName>
    <definedName name="IF_AL29_____BRANCH_AN43">'[27]単価表'!#REF!</definedName>
    <definedName name="III" localSheetId="0">'[21]数量集計'!#REF!</definedName>
    <definedName name="III" localSheetId="1">'[21]数量集計'!#REF!</definedName>
    <definedName name="III" localSheetId="6">'[21]数量集計'!#REF!</definedName>
    <definedName name="III">'[21]数量集計'!#REF!</definedName>
    <definedName name="iiii">#REF!</definedName>
    <definedName name="ik" localSheetId="0">'[23]数明幸3'!#REF!</definedName>
    <definedName name="ik" localSheetId="1">'[23]数明幸3'!#REF!</definedName>
    <definedName name="ik" localSheetId="6">'[23]数明幸3'!#REF!</definedName>
    <definedName name="ik">'[23]数明幸3'!#REF!</definedName>
    <definedName name="ikx" localSheetId="0">'[23]数明幸3'!#REF!</definedName>
    <definedName name="ikx" localSheetId="1">'[23]数明幸3'!#REF!</definedName>
    <definedName name="ikx" localSheetId="6">'[23]数明幸3'!#REF!</definedName>
    <definedName name="ikx">'[23]数明幸3'!#REF!</definedName>
    <definedName name="IP">#REF!</definedName>
    <definedName name="IP1" localSheetId="0">'[20]H8追変内'!#REF!</definedName>
    <definedName name="IP1" localSheetId="1">'[20]H8追変内'!#REF!</definedName>
    <definedName name="IP1" localSheetId="6">'[20]H8追変内'!#REF!</definedName>
    <definedName name="IP1">'[20]H8追変内'!#REF!</definedName>
    <definedName name="IP2" localSheetId="0">'[29]変更内訳'!#REF!</definedName>
    <definedName name="IP2" localSheetId="1">'[29]変更内訳'!#REF!</definedName>
    <definedName name="IP2" localSheetId="6">'[29]変更内訳'!#REF!</definedName>
    <definedName name="IP2">'[29]変更内訳'!#REF!</definedName>
    <definedName name="IR">#REF!</definedName>
    <definedName name="IR1">#REF!</definedName>
    <definedName name="IR2">#REF!</definedName>
    <definedName name="IR3">#REF!</definedName>
    <definedName name="IR4">#REF!</definedName>
    <definedName name="IR5">#REF!</definedName>
    <definedName name="IR6">#REF!</definedName>
    <definedName name="ISIL0_HSFS_ESC_" localSheetId="0">#REF!</definedName>
    <definedName name="ISIL0_HSFS_ESC_" localSheetId="1">#REF!</definedName>
    <definedName name="ISIL0_HSFS_ESC_" localSheetId="6">#REF!</definedName>
    <definedName name="ISIL0_HSFS_ESC_">#REF!</definedName>
    <definedName name="J">#REF!</definedName>
    <definedName name="J1" localSheetId="0">'[20]H8追変内'!#REF!</definedName>
    <definedName name="J1" localSheetId="1">'[20]H8追変内'!#REF!</definedName>
    <definedName name="J1" localSheetId="6">'[20]H8追変内'!#REF!</definedName>
    <definedName name="J1">'[20]H8追変内'!#REF!</definedName>
    <definedName name="J2">#REF!</definedName>
    <definedName name="J4">#REF!</definedName>
    <definedName name="JJJ" localSheetId="0">'[21]数量集計'!#REF!</definedName>
    <definedName name="JJJ" localSheetId="1">'[21]数量集計'!#REF!</definedName>
    <definedName name="JJJ" localSheetId="6">'[21]数量集計'!#REF!</definedName>
    <definedName name="JJJ">'[21]数量集計'!#REF!</definedName>
    <definedName name="JU" localSheetId="0">#REF!</definedName>
    <definedName name="JU" localSheetId="1">#REF!</definedName>
    <definedName name="JU" localSheetId="6">#REF!</definedName>
    <definedName name="JU">#REF!</definedName>
    <definedName name="JU1" localSheetId="0">#REF!</definedName>
    <definedName name="JU1" localSheetId="1">#REF!</definedName>
    <definedName name="JU1" localSheetId="6">#REF!</definedName>
    <definedName name="JU1">#REF!</definedName>
    <definedName name="JU2" localSheetId="0">#REF!</definedName>
    <definedName name="JU2" localSheetId="1">#REF!</definedName>
    <definedName name="JU2" localSheetId="6">#REF!</definedName>
    <definedName name="JU2">#REF!</definedName>
    <definedName name="JUMP">#REF!</definedName>
    <definedName name="JV発注">#REF!</definedName>
    <definedName name="JY" localSheetId="0">'[20]H8追変内'!#REF!</definedName>
    <definedName name="JY" localSheetId="1">'[20]H8追変内'!#REF!</definedName>
    <definedName name="JY" localSheetId="6">'[20]H8追変内'!#REF!</definedName>
    <definedName name="JY">'[20]H8追変内'!#REF!</definedName>
    <definedName name="JY1" localSheetId="0">'[20]H8追変内'!#REF!</definedName>
    <definedName name="JY1" localSheetId="1">'[20]H8追変内'!#REF!</definedName>
    <definedName name="JY1" localSheetId="6">'[20]H8追変内'!#REF!</definedName>
    <definedName name="JY1">'[20]H8追変内'!#REF!</definedName>
    <definedName name="JY2" localSheetId="0">'[20]H8追変内'!#REF!</definedName>
    <definedName name="JY2" localSheetId="1">'[20]H8追変内'!#REF!</definedName>
    <definedName name="JY2" localSheetId="6">'[20]H8追変内'!#REF!</definedName>
    <definedName name="JY2">'[20]H8追変内'!#REF!</definedName>
    <definedName name="ｋ">'[30]機械複合単価'!$AB$26</definedName>
    <definedName name="k1" localSheetId="0">'[23]数明幸3'!#REF!</definedName>
    <definedName name="k1" localSheetId="1">'[23]数明幸3'!#REF!</definedName>
    <definedName name="k1" localSheetId="6">'[23]数明幸3'!#REF!</definedName>
    <definedName name="k1">'[23]数明幸3'!#REF!</definedName>
    <definedName name="k2" localSheetId="0">'[23]数明幸3'!#REF!</definedName>
    <definedName name="k2" localSheetId="1">'[23]数明幸3'!#REF!</definedName>
    <definedName name="k2" localSheetId="6">'[23]数明幸3'!#REF!</definedName>
    <definedName name="k2">'[23]数明幸3'!#REF!</definedName>
    <definedName name="k3" localSheetId="0">'[23]数明幸3'!#REF!</definedName>
    <definedName name="k3" localSheetId="1">'[23]数明幸3'!#REF!</definedName>
    <definedName name="k3" localSheetId="6">'[23]数明幸3'!#REF!</definedName>
    <definedName name="k3">'[23]数明幸3'!#REF!</definedName>
    <definedName name="k4" localSheetId="0">'[23]数明幸3'!#REF!</definedName>
    <definedName name="k4" localSheetId="1">'[23]数明幸3'!#REF!</definedName>
    <definedName name="k4" localSheetId="6">'[23]数明幸3'!#REF!</definedName>
    <definedName name="k4">'[23]数明幸3'!#REF!</definedName>
    <definedName name="k5" localSheetId="0">'[23]数明幸3'!#REF!</definedName>
    <definedName name="k5" localSheetId="1">'[23]数明幸3'!#REF!</definedName>
    <definedName name="k5" localSheetId="6">'[23]数明幸3'!#REF!</definedName>
    <definedName name="k5">'[23]数明幸3'!#REF!</definedName>
    <definedName name="k6" localSheetId="0">'[23]数明幸3'!#REF!</definedName>
    <definedName name="k6" localSheetId="1">'[23]数明幸3'!#REF!</definedName>
    <definedName name="k6" localSheetId="6">'[23]数明幸3'!#REF!</definedName>
    <definedName name="k6">'[23]数明幸3'!#REF!</definedName>
    <definedName name="k7" localSheetId="0">'[23]数明幸3'!#REF!</definedName>
    <definedName name="k7" localSheetId="1">'[23]数明幸3'!#REF!</definedName>
    <definedName name="k7" localSheetId="6">'[23]数明幸3'!#REF!</definedName>
    <definedName name="k7">'[23]数明幸3'!#REF!</definedName>
    <definedName name="ka">[0]!ka</definedName>
    <definedName name="KA2">#REF!</definedName>
    <definedName name="KA4">#REF!</definedName>
    <definedName name="KG">#REF!</definedName>
    <definedName name="KG1" localSheetId="0">'[20]H8追変内'!#REF!</definedName>
    <definedName name="KG1" localSheetId="1">'[20]H8追変内'!#REF!</definedName>
    <definedName name="KG1" localSheetId="6">'[20]H8追変内'!#REF!</definedName>
    <definedName name="KG1">'[20]H8追変内'!#REF!</definedName>
    <definedName name="KG2">#REF!</definedName>
    <definedName name="KG4">#REF!</definedName>
    <definedName name="KH" localSheetId="0">'[5]排水工'!#REF!</definedName>
    <definedName name="KH" localSheetId="1">'[5]排水工'!#REF!</definedName>
    <definedName name="KH" localSheetId="6">'[5]排水工'!#REF!</definedName>
    <definedName name="KH">'[5]排水工'!#REF!</definedName>
    <definedName name="KH1">#REF!</definedName>
    <definedName name="KH2">#REF!</definedName>
    <definedName name="KH3">#REF!</definedName>
    <definedName name="KH4">#REF!</definedName>
    <definedName name="KH5">#REF!</definedName>
    <definedName name="KH6">#REF!</definedName>
    <definedName name="KK">#REF!</definedName>
    <definedName name="KK1" localSheetId="0">'[20]H8追変内'!#REF!</definedName>
    <definedName name="KK1" localSheetId="1">'[20]H8追変内'!#REF!</definedName>
    <definedName name="KK1" localSheetId="6">'[20]H8追変内'!#REF!</definedName>
    <definedName name="KK1">'[20]H8追変内'!#REF!</definedName>
    <definedName name="KK2">#REF!</definedName>
    <definedName name="KK4">#REF!</definedName>
    <definedName name="kkkkj" localSheetId="0">#REF!</definedName>
    <definedName name="kkkkj" localSheetId="1">#REF!</definedName>
    <definedName name="kkkkj" localSheetId="6">#REF!</definedName>
    <definedName name="kkkkj">#REF!</definedName>
    <definedName name="KN" localSheetId="0">#REF!</definedName>
    <definedName name="KN" localSheetId="1">#REF!</definedName>
    <definedName name="KN" localSheetId="6">#REF!</definedName>
    <definedName name="KN">#REF!</definedName>
    <definedName name="KOU">#REF!</definedName>
    <definedName name="KOU1">#REF!</definedName>
    <definedName name="KOU2">#REF!</definedName>
    <definedName name="KOU3">#REF!</definedName>
    <definedName name="KOU4">#REF!</definedName>
    <definedName name="kou5">#REF!</definedName>
    <definedName name="kou6">#REF!</definedName>
    <definedName name="kou7">#REF!</definedName>
    <definedName name="KR">#REF!</definedName>
    <definedName name="KR1">#REF!</definedName>
    <definedName name="KR2">#REF!</definedName>
    <definedName name="KR3">#REF!</definedName>
    <definedName name="KR4">#REF!</definedName>
    <definedName name="KR5">#REF!</definedName>
    <definedName name="KR6">#REF!</definedName>
    <definedName name="KS" localSheetId="0">'[5]排水工'!#REF!</definedName>
    <definedName name="KS" localSheetId="1">'[5]排水工'!#REF!</definedName>
    <definedName name="KS" localSheetId="6">'[5]排水工'!#REF!</definedName>
    <definedName name="KS">'[5]排水工'!#REF!</definedName>
    <definedName name="KS1" localSheetId="0">'[20]H8追変内'!#REF!</definedName>
    <definedName name="KS1" localSheetId="1">'[20]H8追変内'!#REF!</definedName>
    <definedName name="KS1" localSheetId="6">'[20]H8追変内'!#REF!</definedName>
    <definedName name="KS1">'[20]H8追変内'!#REF!</definedName>
    <definedName name="KS2">#REF!</definedName>
    <definedName name="KS4">#REF!</definedName>
    <definedName name="KSD">#REF!</definedName>
    <definedName name="KT" localSheetId="0">'[31]単価表'!#REF!</definedName>
    <definedName name="KT" localSheetId="1">'[31]単価表'!#REF!</definedName>
    <definedName name="KT" localSheetId="6">'[31]単価表'!#REF!</definedName>
    <definedName name="KT">'[31]単価表'!#REF!</definedName>
    <definedName name="KT2">#REF!</definedName>
    <definedName name="KT4">#REF!</definedName>
    <definedName name="KU" localSheetId="0">'[5]排水工'!#REF!</definedName>
    <definedName name="KU" localSheetId="1">'[5]排水工'!#REF!</definedName>
    <definedName name="KU" localSheetId="6">'[5]排水工'!#REF!</definedName>
    <definedName name="KU">'[5]排水工'!#REF!</definedName>
    <definedName name="kx1" localSheetId="0">'[23]数明幸3'!#REF!</definedName>
    <definedName name="kx1" localSheetId="1">'[23]数明幸3'!#REF!</definedName>
    <definedName name="kx1" localSheetId="6">'[23]数明幸3'!#REF!</definedName>
    <definedName name="kx1">'[23]数明幸3'!#REF!</definedName>
    <definedName name="kx2" localSheetId="0">'[23]数明幸3'!#REF!</definedName>
    <definedName name="kx2" localSheetId="1">'[23]数明幸3'!#REF!</definedName>
    <definedName name="kx2" localSheetId="6">'[23]数明幸3'!#REF!</definedName>
    <definedName name="kx2">'[23]数明幸3'!#REF!</definedName>
    <definedName name="kx3" localSheetId="0">'[23]数明幸3'!#REF!</definedName>
    <definedName name="kx3" localSheetId="1">'[23]数明幸3'!#REF!</definedName>
    <definedName name="kx3" localSheetId="6">'[23]数明幸3'!#REF!</definedName>
    <definedName name="kx3">'[23]数明幸3'!#REF!</definedName>
    <definedName name="kx4" localSheetId="0">'[23]数明幸3'!#REF!</definedName>
    <definedName name="kx4" localSheetId="1">'[23]数明幸3'!#REF!</definedName>
    <definedName name="kx4" localSheetId="6">'[23]数明幸3'!#REF!</definedName>
    <definedName name="kx4">'[23]数明幸3'!#REF!</definedName>
    <definedName name="kx5" localSheetId="0">'[23]数明幸3'!#REF!</definedName>
    <definedName name="kx5" localSheetId="1">'[23]数明幸3'!#REF!</definedName>
    <definedName name="kx5" localSheetId="6">'[23]数明幸3'!#REF!</definedName>
    <definedName name="kx5">'[23]数明幸3'!#REF!</definedName>
    <definedName name="kx6" localSheetId="0">'[23]数明幸3'!#REF!</definedName>
    <definedName name="kx6" localSheetId="1">'[23]数明幸3'!#REF!</definedName>
    <definedName name="kx6" localSheetId="6">'[23]数明幸3'!#REF!</definedName>
    <definedName name="kx6">'[23]数明幸3'!#REF!</definedName>
    <definedName name="kx7" localSheetId="0">'[23]数明幸3'!#REF!</definedName>
    <definedName name="kx7" localSheetId="1">'[23]数明幸3'!#REF!</definedName>
    <definedName name="kx7" localSheetId="6">'[23]数明幸3'!#REF!</definedName>
    <definedName name="kx7">'[23]数明幸3'!#REF!</definedName>
    <definedName name="L">#REF!</definedName>
    <definedName name="LABEL">#REF!</definedName>
    <definedName name="LASER">#REF!</definedName>
    <definedName name="LCELL">#REF!</definedName>
    <definedName name="LL" localSheetId="0">'[23]数明幸3'!#REF!</definedName>
    <definedName name="LL" localSheetId="1">'[23]数明幸3'!#REF!</definedName>
    <definedName name="LL" localSheetId="6">'[23]数明幸3'!#REF!</definedName>
    <definedName name="LL">'[23]数明幸3'!#REF!</definedName>
    <definedName name="LOAD">#REF!</definedName>
    <definedName name="LOOP1">#REF!</definedName>
    <definedName name="LOOP2">#REF!</definedName>
    <definedName name="LOOP3">#REF!</definedName>
    <definedName name="LU1">#REF!</definedName>
    <definedName name="LU2">#REF!</definedName>
    <definedName name="LU3">#REF!</definedName>
    <definedName name="LU4">#REF!</definedName>
    <definedName name="M1_">#N/A</definedName>
    <definedName name="MENU">#REF!</definedName>
    <definedName name="MH1">#REF!</definedName>
    <definedName name="MH2">#REF!</definedName>
    <definedName name="MH3">#REF!</definedName>
    <definedName name="MH4">#REF!</definedName>
    <definedName name="MH5">#REF!</definedName>
    <definedName name="MM">'[32]機械複合単価'!$AB$10</definedName>
    <definedName name="MMM" localSheetId="0">'[21]数量集計'!#REF!</definedName>
    <definedName name="MMM" localSheetId="1">'[21]数量集計'!#REF!</definedName>
    <definedName name="MMM" localSheetId="6">'[21]数量集計'!#REF!</definedName>
    <definedName name="MMM">'[21]数量集計'!#REF!</definedName>
    <definedName name="MR124_MT3_MB2_P" localSheetId="0">#REF!</definedName>
    <definedName name="MR124_MT3_MB2_P" localSheetId="1">#REF!</definedName>
    <definedName name="MR124_MT3_MB2_P" localSheetId="6">#REF!</definedName>
    <definedName name="MR124_MT3_MB2_P">#REF!</definedName>
    <definedName name="MSW">#REF!</definedName>
    <definedName name="myRange">#REF!</definedName>
    <definedName name="M営業SW">#REF!</definedName>
    <definedName name="Ｍ主体SW">#REF!</definedName>
    <definedName name="M製造SW">#REF!</definedName>
    <definedName name="NAN">#REF!</definedName>
    <definedName name="NEXT" localSheetId="0">#REF!</definedName>
    <definedName name="NEXT" localSheetId="1">#REF!</definedName>
    <definedName name="NEXT" localSheetId="6">#REF!</definedName>
    <definedName name="NEXT">#REF!</definedName>
    <definedName name="NNN" localSheetId="0">'[21]数量集計'!#REF!</definedName>
    <definedName name="NNN" localSheetId="1">'[21]数量集計'!#REF!</definedName>
    <definedName name="NNN" localSheetId="6">'[21]数量集計'!#REF!</definedName>
    <definedName name="NNN">'[21]数量集計'!#REF!</definedName>
    <definedName name="NO.">#REF!</definedName>
    <definedName name="NO.1">#REF!</definedName>
    <definedName name="NO.2">#REF!</definedName>
    <definedName name="NO_1">'[14]#REF'!$A$3:$N$35</definedName>
    <definedName name="np" localSheetId="0">'[23]数明幸3'!#REF!</definedName>
    <definedName name="np" localSheetId="1">'[23]数明幸3'!#REF!</definedName>
    <definedName name="np" localSheetId="6">'[23]数明幸3'!#REF!</definedName>
    <definedName name="np">'[23]数明幸3'!#REF!</definedName>
    <definedName name="NP1" localSheetId="0">#REF!</definedName>
    <definedName name="NP1" localSheetId="1">#REF!</definedName>
    <definedName name="NP1" localSheetId="6">#REF!</definedName>
    <definedName name="NP1">#REF!</definedName>
    <definedName name="NPX" localSheetId="0">'[23]数明幸3'!#REF!</definedName>
    <definedName name="NPX" localSheetId="1">'[23]数明幸3'!#REF!</definedName>
    <definedName name="NPX" localSheetId="6">'[23]数明幸3'!#REF!</definedName>
    <definedName name="NPX">'[23]数明幸3'!#REF!</definedName>
    <definedName name="№1">#REF!</definedName>
    <definedName name="№2">#REF!</definedName>
    <definedName name="o">'[30]機械複合単価'!$AB$23</definedName>
    <definedName name="O16Aj23">'[14]#REF'!$O$16</definedName>
    <definedName name="oo" localSheetId="0">#REF!</definedName>
    <definedName name="oo" localSheetId="1">#REF!</definedName>
    <definedName name="oo" localSheetId="6">#REF!</definedName>
    <definedName name="oo">#REF!</definedName>
    <definedName name="p" localSheetId="0">#REF!</definedName>
    <definedName name="p" localSheetId="1">#REF!</definedName>
    <definedName name="p" localSheetId="6">#REF!</definedName>
    <definedName name="p">#REF!</definedName>
    <definedName name="P.2">#REF!</definedName>
    <definedName name="P.3">#REF!</definedName>
    <definedName name="P.4">#REF!</definedName>
    <definedName name="P.5">#REF!</definedName>
    <definedName name="P_01">#REF!</definedName>
    <definedName name="P_02">#REF!</definedName>
    <definedName name="P_03">#REF!</definedName>
    <definedName name="P_04">#REF!</definedName>
    <definedName name="P_10" localSheetId="0">'[34]1'!#REF!</definedName>
    <definedName name="P_10" localSheetId="1">'[34]1'!#REF!</definedName>
    <definedName name="P_10" localSheetId="6">'[34]1'!#REF!</definedName>
    <definedName name="P_10">'[34]1'!#REF!</definedName>
    <definedName name="P_11" localSheetId="0">'[34]1'!#REF!</definedName>
    <definedName name="P_11" localSheetId="1">'[34]1'!#REF!</definedName>
    <definedName name="P_11" localSheetId="6">'[34]1'!#REF!</definedName>
    <definedName name="P_11">'[34]1'!#REF!</definedName>
    <definedName name="P_12" localSheetId="0">'[34]1'!#REF!</definedName>
    <definedName name="P_12" localSheetId="1">'[34]1'!#REF!</definedName>
    <definedName name="P_12" localSheetId="6">'[34]1'!#REF!</definedName>
    <definedName name="P_12">'[34]1'!#REF!</definedName>
    <definedName name="P_13" localSheetId="0">'[34]1'!#REF!</definedName>
    <definedName name="P_13" localSheetId="1">'[34]1'!#REF!</definedName>
    <definedName name="P_13" localSheetId="6">'[34]1'!#REF!</definedName>
    <definedName name="P_13">'[34]1'!#REF!</definedName>
    <definedName name="P_16" localSheetId="0">'[34]1'!#REF!</definedName>
    <definedName name="P_16" localSheetId="1">'[34]1'!#REF!</definedName>
    <definedName name="P_16" localSheetId="6">'[34]1'!#REF!</definedName>
    <definedName name="P_16">'[34]1'!#REF!</definedName>
    <definedName name="P_3" localSheetId="0">'[34]1'!#REF!</definedName>
    <definedName name="P_3" localSheetId="1">'[34]1'!#REF!</definedName>
    <definedName name="P_3" localSheetId="6">'[34]1'!#REF!</definedName>
    <definedName name="P_3">'[34]1'!#REF!</definedName>
    <definedName name="P_5" localSheetId="0">'[35]A'!#REF!</definedName>
    <definedName name="P_5" localSheetId="1">'[35]A'!#REF!</definedName>
    <definedName name="P_5" localSheetId="6">'[35]A'!#REF!</definedName>
    <definedName name="P_5">'[35]A'!#REF!</definedName>
    <definedName name="P_6" localSheetId="0">'[34]1'!#REF!</definedName>
    <definedName name="P_6" localSheetId="1">'[34]1'!#REF!</definedName>
    <definedName name="P_6" localSheetId="6">'[34]1'!#REF!</definedName>
    <definedName name="P_6">'[34]1'!#REF!</definedName>
    <definedName name="P_7" localSheetId="0">'[34]1'!#REF!</definedName>
    <definedName name="P_7" localSheetId="1">'[34]1'!#REF!</definedName>
    <definedName name="P_7" localSheetId="6">'[34]1'!#REF!</definedName>
    <definedName name="P_7">'[34]1'!#REF!</definedName>
    <definedName name="P_8" localSheetId="0">'[34]1'!#REF!</definedName>
    <definedName name="P_8" localSheetId="1">'[34]1'!#REF!</definedName>
    <definedName name="P_8" localSheetId="6">'[34]1'!#REF!</definedName>
    <definedName name="P_8">'[34]1'!#REF!</definedName>
    <definedName name="P_9" localSheetId="0">'[34]1'!#REF!</definedName>
    <definedName name="P_9" localSheetId="1">'[34]1'!#REF!</definedName>
    <definedName name="P_9" localSheetId="6">'[34]1'!#REF!</definedName>
    <definedName name="P_9">'[34]1'!#REF!</definedName>
    <definedName name="p1">#REF!</definedName>
    <definedName name="p2" localSheetId="0">#REF!</definedName>
    <definedName name="p2" localSheetId="1">#REF!</definedName>
    <definedName name="p2" localSheetId="6">#REF!</definedName>
    <definedName name="p2">#REF!</definedName>
    <definedName name="p3">#REF!</definedName>
    <definedName name="p4" localSheetId="0">#REF!</definedName>
    <definedName name="p4" localSheetId="1">#REF!</definedName>
    <definedName name="p4" localSheetId="6">#REF!</definedName>
    <definedName name="p4">#REF!</definedName>
    <definedName name="p5" localSheetId="0">#REF!</definedName>
    <definedName name="p5" localSheetId="1">#REF!</definedName>
    <definedName name="p5" localSheetId="6">#REF!</definedName>
    <definedName name="p5">#REF!</definedName>
    <definedName name="p6" localSheetId="0">#REF!</definedName>
    <definedName name="p6" localSheetId="1">#REF!</definedName>
    <definedName name="p6" localSheetId="6">#REF!</definedName>
    <definedName name="p6">#REF!</definedName>
    <definedName name="p7" localSheetId="0">#REF!</definedName>
    <definedName name="p7" localSheetId="1">#REF!</definedName>
    <definedName name="p7" localSheetId="6">#REF!</definedName>
    <definedName name="p7">#REF!</definedName>
    <definedName name="PA">#REF!</definedName>
    <definedName name="PAGE_N">#REF!</definedName>
    <definedName name="PAGE1">#REF!</definedName>
    <definedName name="pd" localSheetId="0">#REF!</definedName>
    <definedName name="pd" localSheetId="1">#REF!</definedName>
    <definedName name="pd" localSheetId="6">#REF!</definedName>
    <definedName name="pd">#REF!</definedName>
    <definedName name="PN" localSheetId="0">#REF!</definedName>
    <definedName name="PN" localSheetId="1">#REF!</definedName>
    <definedName name="PN" localSheetId="6">#REF!</definedName>
    <definedName name="PN">#REF!</definedName>
    <definedName name="por155c13r225c23RTsUKDKDKRTm4TB" localSheetId="0">'[23]数計修1'!#REF!</definedName>
    <definedName name="por155c13r225c23RTsUKDKDKRTm4TB" localSheetId="1">'[23]数計修1'!#REF!</definedName>
    <definedName name="por155c13r225c23RTsUKDKDKRTm4TB" localSheetId="6">'[23]数計修1'!#REF!</definedName>
    <definedName name="por155c13r225c23RTsUKDKDKRTm4TB">'[23]数計修1'!#REF!</definedName>
    <definedName name="por155c1r225c11RTsUKDKDKRTm4TBT" localSheetId="0">'[23]数計修1'!#REF!</definedName>
    <definedName name="por155c1r225c11RTsUKDKDKRTm4TBT" localSheetId="1">'[23]数計修1'!#REF!</definedName>
    <definedName name="por155c1r225c11RTsUKDKDKRTm4TBT" localSheetId="6">'[23]数計修1'!#REF!</definedName>
    <definedName name="por155c1r225c11RTsUKDKDKRTm4TBT">'[23]数計修1'!#REF!</definedName>
    <definedName name="por1c13r71c23RTsUKDKDKRTm4TBTBT" localSheetId="0">'[23]数計修1'!#REF!</definedName>
    <definedName name="por1c13r71c23RTsUKDKDKRTm4TBTBT" localSheetId="1">'[23]数計修1'!#REF!</definedName>
    <definedName name="por1c13r71c23RTsUKDKDKRTm4TBTBT" localSheetId="6">'[23]数計修1'!#REF!</definedName>
    <definedName name="por1c13r71c23RTsUKDKDKRTm4TBTBT">'[23]数計修1'!#REF!</definedName>
    <definedName name="por1c1r71c11RTsUKDKDKRTm4TBTBTB" localSheetId="0">'[23]数計修1'!#REF!</definedName>
    <definedName name="por1c1r71c11RTsUKDKDKRTm4TBTBTB" localSheetId="1">'[23]数計修1'!#REF!</definedName>
    <definedName name="por1c1r71c11RTsUKDKDKRTm4TBTBTB" localSheetId="6">'[23]数計修1'!#REF!</definedName>
    <definedName name="por1c1r71c11RTsUKDKDKRTm4TBTBTB">'[23]数計修1'!#REF!</definedName>
    <definedName name="por232c13r302c23RTsUKDKDKRTm4TB" localSheetId="0">'[23]数計修1'!#REF!</definedName>
    <definedName name="por232c13r302c23RTsUKDKDKRTm4TB" localSheetId="1">'[23]数計修1'!#REF!</definedName>
    <definedName name="por232c13r302c23RTsUKDKDKRTm4TB" localSheetId="6">'[23]数計修1'!#REF!</definedName>
    <definedName name="por232c13r302c23RTsUKDKDKRTm4TB">'[23]数計修1'!#REF!</definedName>
    <definedName name="por232c1r302c11RTsUKDKDKRTm4TBT" localSheetId="0">'[23]数計修1'!#REF!</definedName>
    <definedName name="por232c1r302c11RTsUKDKDKRTm4TBT" localSheetId="1">'[23]数計修1'!#REF!</definedName>
    <definedName name="por232c1r302c11RTsUKDKDKRTm4TBT" localSheetId="6">'[23]数計修1'!#REF!</definedName>
    <definedName name="por232c1r302c11RTsUKDKDKRTm4TBT">'[23]数計修1'!#REF!</definedName>
    <definedName name="por309c1r379c11RTsUKDKDKRTm4TBT" localSheetId="0">'[23]数計修1'!#REF!</definedName>
    <definedName name="por309c1r379c11RTsUKDKDKRTm4TBT" localSheetId="1">'[23]数計修1'!#REF!</definedName>
    <definedName name="por309c1r379c11RTsUKDKDKRTm4TBT" localSheetId="6">'[23]数計修1'!#REF!</definedName>
    <definedName name="por309c1r379c11RTsUKDKDKRTm4TBT">'[23]数計修1'!#REF!</definedName>
    <definedName name="por78c13r148c23RTsUKDKDKRTm4TBT" localSheetId="0">'[23]数計修1'!#REF!</definedName>
    <definedName name="por78c13r148c23RTsUKDKDKRTm4TBT" localSheetId="1">'[23]数計修1'!#REF!</definedName>
    <definedName name="por78c13r148c23RTsUKDKDKRTm4TBT" localSheetId="6">'[23]数計修1'!#REF!</definedName>
    <definedName name="por78c13r148c23RTsUKDKDKRTm4TBT">'[23]数計修1'!#REF!</definedName>
    <definedName name="por78c1r148c11RTsUKDKDKRTm4TBTB" localSheetId="0">'[23]数計修1'!#REF!</definedName>
    <definedName name="por78c1r148c11RTsUKDKDKRTm4TBTB" localSheetId="1">'[23]数計修1'!#REF!</definedName>
    <definedName name="por78c1r148c11RTsUKDKDKRTm4TBTB" localSheetId="6">'[23]数計修1'!#REF!</definedName>
    <definedName name="por78c1r148c11RTsUKDKDKRTm4TBTB">'[23]数計修1'!#REF!</definedName>
    <definedName name="PP" localSheetId="0">'[5]排水工'!#REF!</definedName>
    <definedName name="PP" localSheetId="1">'[5]排水工'!#REF!</definedName>
    <definedName name="PP" localSheetId="6">'[5]排水工'!#REF!</definedName>
    <definedName name="PP">'[5]排水工'!#REF!</definedName>
    <definedName name="PRIN1">#REF!</definedName>
    <definedName name="PRIN2">#REF!</definedName>
    <definedName name="PRIN3">#REF!</definedName>
    <definedName name="PRIN4">#REF!</definedName>
    <definedName name="print" localSheetId="0">#REF!</definedName>
    <definedName name="print" localSheetId="1">#REF!</definedName>
    <definedName name="print" localSheetId="6">#REF!</definedName>
    <definedName name="print">#REF!</definedName>
    <definedName name="_xlnm.Print_Area" localSheetId="0">'0803修正_鏡（第8号様式）'!$A$1:$J$43</definedName>
    <definedName name="_xlnm.Print_Area" localSheetId="2">'鏡（第7号様式）'!$A$1:$J$43</definedName>
    <definedName name="_xlnm.Print_Area" localSheetId="1">'鏡（第8号様式）'!$A$1:$J$43</definedName>
    <definedName name="_xlnm.Print_Area" localSheetId="8">'財産管理台帳'!$A$1:$R$38</definedName>
    <definedName name="_xlnm.Print_Area" localSheetId="9">'財産管理台帳（記載例）'!$A$1:$R$37</definedName>
    <definedName name="_xlnm.Print_Area" localSheetId="3">'別紙１'!$B$1:$R$30</definedName>
    <definedName name="_xlnm.Print_Area" localSheetId="4">'別紙２'!$A$1:$R$40</definedName>
    <definedName name="_xlnm.Print_Area" localSheetId="5">'別紙３'!$A$1:$N$51</definedName>
    <definedName name="_xlnm.Print_Area" localSheetId="6">'別紙４'!$A$1:$J$22</definedName>
    <definedName name="PRINT_AREA_MI">#REF!</definedName>
    <definedName name="PRINT_AREA1" localSheetId="0">'[14]#REF'!#REF!</definedName>
    <definedName name="PRINT_AREA1" localSheetId="1">'[14]#REF'!#REF!</definedName>
    <definedName name="PRINT_AREA1" localSheetId="6">'[14]#REF'!#REF!</definedName>
    <definedName name="PRINT_AREA1">'[14]#REF'!#REF!</definedName>
    <definedName name="PRINT_TITLES_MI">#REF!</definedName>
    <definedName name="PRINT1">#REF!</definedName>
    <definedName name="PRINT2">#REF!</definedName>
    <definedName name="PRINTOUT">#REF!</definedName>
    <definedName name="PRMAIN">#REF!</definedName>
    <definedName name="PRPRIME">#REF!</definedName>
    <definedName name="PRSECOND">#REF!</definedName>
    <definedName name="PRSELECT">#REF!</definedName>
    <definedName name="PS" localSheetId="0">'[5]排水工'!#REF!</definedName>
    <definedName name="PS" localSheetId="1">'[5]排水工'!#REF!</definedName>
    <definedName name="PS" localSheetId="6">'[5]排水工'!#REF!</definedName>
    <definedName name="PS">'[5]排水工'!#REF!</definedName>
    <definedName name="PSD" localSheetId="0">#REF!</definedName>
    <definedName name="PSD" localSheetId="1">#REF!</definedName>
    <definedName name="PSD" localSheetId="6">#REF!</definedName>
    <definedName name="PSD">#REF!</definedName>
    <definedName name="PT" localSheetId="0">'[31]単価表'!#REF!</definedName>
    <definedName name="PT" localSheetId="1">'[31]単価表'!#REF!</definedName>
    <definedName name="PT" localSheetId="6">'[31]単価表'!#REF!</definedName>
    <definedName name="PT">'[31]単価表'!#REF!</definedName>
    <definedName name="PU" localSheetId="0">#REF!</definedName>
    <definedName name="PU" localSheetId="1">#REF!</definedName>
    <definedName name="PU" localSheetId="6">#REF!</definedName>
    <definedName name="PU">#REF!</definedName>
    <definedName name="PU1">#REF!</definedName>
    <definedName name="PU3型蓋版据付工" localSheetId="0">'[37]基礎単価'!#REF!</definedName>
    <definedName name="PU3型蓋版据付工" localSheetId="1">'[37]基礎単価'!#REF!</definedName>
    <definedName name="PU3型蓋版据付工" localSheetId="6">'[37]基礎単価'!#REF!</definedName>
    <definedName name="PU3型蓋版据付工">'[37]基礎単価'!#REF!</definedName>
    <definedName name="PU3型蓋版撤去工" localSheetId="0">'[37]基礎単価'!#REF!</definedName>
    <definedName name="PU3型蓋版撤去工" localSheetId="1">'[37]基礎単価'!#REF!</definedName>
    <definedName name="PU3型蓋版撤去工" localSheetId="6">'[37]基礎単価'!#REF!</definedName>
    <definedName name="PU3型蓋版撤去工">'[37]基礎単価'!#REF!</definedName>
    <definedName name="PU3型側溝撤去工" localSheetId="0">'[37]基礎単価'!#REF!</definedName>
    <definedName name="PU3型側溝撤去工" localSheetId="1">'[37]基礎単価'!#REF!</definedName>
    <definedName name="PU3型側溝撤去工" localSheetId="6">'[37]基礎単価'!#REF!</definedName>
    <definedName name="PU3型側溝撤去工">'[37]基礎単価'!#REF!</definedName>
    <definedName name="PU3型側溝復旧工" localSheetId="0">'[37]基礎単価'!#REF!</definedName>
    <definedName name="PU3型側溝復旧工" localSheetId="1">'[37]基礎単価'!#REF!</definedName>
    <definedName name="PU3型側溝復旧工" localSheetId="6">'[37]基礎単価'!#REF!</definedName>
    <definedName name="PU3型側溝復旧工">'[37]基礎単価'!#REF!</definedName>
    <definedName name="PX" localSheetId="0">'[23]数明幸3'!#REF!</definedName>
    <definedName name="PX" localSheetId="1">'[23]数明幸3'!#REF!</definedName>
    <definedName name="PX" localSheetId="6">'[23]数明幸3'!#REF!</definedName>
    <definedName name="PX">'[23]数明幸3'!#REF!</definedName>
    <definedName name="py" localSheetId="0">#REF!</definedName>
    <definedName name="py" localSheetId="1">#REF!</definedName>
    <definedName name="py" localSheetId="6">#REF!</definedName>
    <definedName name="py">#REF!</definedName>
    <definedName name="ｑ" localSheetId="0">'[38]単価表'!#REF!</definedName>
    <definedName name="ｑ" localSheetId="1">'[38]単価表'!#REF!</definedName>
    <definedName name="ｑ" localSheetId="6">'[38]単価表'!#REF!</definedName>
    <definedName name="ｑ">'[38]単価表'!#REF!</definedName>
    <definedName name="ｑｑｑ">'[39]単価総括'!$A$1:$J$73</definedName>
    <definedName name="QUIT">#REF!</definedName>
    <definedName name="R_ESC_B131.S191" localSheetId="0">#REF!</definedName>
    <definedName name="R_ESC_B131.S191" localSheetId="1">#REF!</definedName>
    <definedName name="R_ESC_B131.S191" localSheetId="6">#REF!</definedName>
    <definedName name="R_ESC_B131.S191">#REF!</definedName>
    <definedName name="R_ESC_B195.S255" localSheetId="0">#REF!</definedName>
    <definedName name="R_ESC_B195.S255" localSheetId="1">#REF!</definedName>
    <definedName name="R_ESC_B195.S255" localSheetId="6">#REF!</definedName>
    <definedName name="R_ESC_B195.S255">#REF!</definedName>
    <definedName name="R_ESC_B259.S319" localSheetId="0">#REF!</definedName>
    <definedName name="R_ESC_B259.S319" localSheetId="1">#REF!</definedName>
    <definedName name="R_ESC_B259.S319" localSheetId="6">#REF!</definedName>
    <definedName name="R_ESC_B259.S319">#REF!</definedName>
    <definedName name="R_ESC_B323.S383" localSheetId="0">#REF!</definedName>
    <definedName name="R_ESC_B323.S383" localSheetId="1">#REF!</definedName>
    <definedName name="R_ESC_B323.S383" localSheetId="6">#REF!</definedName>
    <definedName name="R_ESC_B323.S383">#REF!</definedName>
    <definedName name="R_ESC_B387.S447" localSheetId="0">#REF!</definedName>
    <definedName name="R_ESC_B387.S447" localSheetId="1">#REF!</definedName>
    <definedName name="R_ESC_B387.S447" localSheetId="6">#REF!</definedName>
    <definedName name="R_ESC_B387.S447">#REF!</definedName>
    <definedName name="R_ESC_B451.S511" localSheetId="0">#REF!</definedName>
    <definedName name="R_ESC_B451.S511" localSheetId="1">#REF!</definedName>
    <definedName name="R_ESC_B451.S511" localSheetId="6">#REF!</definedName>
    <definedName name="R_ESC_B451.S511">#REF!</definedName>
    <definedName name="R_ESC_B67.S127_" localSheetId="0">#REF!</definedName>
    <definedName name="R_ESC_B67.S127_" localSheetId="1">#REF!</definedName>
    <definedName name="R_ESC_B67.S127_" localSheetId="6">#REF!</definedName>
    <definedName name="R_ESC_B67.S127_">#REF!</definedName>
    <definedName name="R_ESC_J149.Z217" localSheetId="0">#REF!</definedName>
    <definedName name="R_ESC_J149.Z217" localSheetId="1">#REF!</definedName>
    <definedName name="R_ESC_J149.Z217" localSheetId="6">#REF!</definedName>
    <definedName name="R_ESC_J149.Z217">#REF!</definedName>
    <definedName name="R_ESC_J219.Z287" localSheetId="0">#REF!</definedName>
    <definedName name="R_ESC_J219.Z287" localSheetId="1">#REF!</definedName>
    <definedName name="R_ESC_J219.Z287" localSheetId="6">#REF!</definedName>
    <definedName name="R_ESC_J219.Z287">#REF!</definedName>
    <definedName name="R_ESC_J79.Z147_" localSheetId="0">#REF!</definedName>
    <definedName name="R_ESC_J79.Z147_" localSheetId="1">#REF!</definedName>
    <definedName name="R_ESC_J79.Z147_" localSheetId="6">#REF!</definedName>
    <definedName name="R_ESC_J79.Z147_">#REF!</definedName>
    <definedName name="RANGE">#REF!</definedName>
    <definedName name="RANGE2">#REF!</definedName>
    <definedName name="RB3.S63_AG" localSheetId="0">#REF!</definedName>
    <definedName name="RB3.S63_AG" localSheetId="1">#REF!</definedName>
    <definedName name="RB3.S63_AG" localSheetId="6">#REF!</definedName>
    <definedName name="RB3.S63_AG">#REF!</definedName>
    <definedName name="RB3.S63_AGQ" localSheetId="0">#REF!</definedName>
    <definedName name="RB3.S63_AGQ" localSheetId="1">#REF!</definedName>
    <definedName name="RB3.S63_AGQ" localSheetId="6">#REF!</definedName>
    <definedName name="RB3.S63_AGQ">#REF!</definedName>
    <definedName name="READ">#REF!</definedName>
    <definedName name="READ2">#REF!</definedName>
    <definedName name="record" localSheetId="0">#REF!</definedName>
    <definedName name="record" localSheetId="1">#REF!</definedName>
    <definedName name="record" localSheetId="6">#REF!</definedName>
    <definedName name="record">#REF!</definedName>
    <definedName name="REKI">#REF!</definedName>
    <definedName name="RICOH" localSheetId="0">#REF!</definedName>
    <definedName name="RICOH" localSheetId="1">#REF!</definedName>
    <definedName name="RICOH" localSheetId="6">#REF!</definedName>
    <definedName name="RICOH">#REF!</definedName>
    <definedName name="RRR" localSheetId="0">'[40]本工事内訳'!#REF!</definedName>
    <definedName name="RRR" localSheetId="1">'[40]本工事内訳'!#REF!</definedName>
    <definedName name="RRR" localSheetId="6">'[40]本工事内訳'!#REF!</definedName>
    <definedName name="RRR">'[40]本工事内訳'!#REF!</definedName>
    <definedName name="RXREAD2">#REF!</definedName>
    <definedName name="Ｒ階梁">'[14]#REF'!$B$91:$Q$126</definedName>
    <definedName name="S">#REF!</definedName>
    <definedName name="S_1">#REF!</definedName>
    <definedName name="S_2">#REF!</definedName>
    <definedName name="S_3">#REF!</definedName>
    <definedName name="S_4">#REF!</definedName>
    <definedName name="S_5">#REF!</definedName>
    <definedName name="S_6">#REF!</definedName>
    <definedName name="S1" localSheetId="0">'[23]数明幸3'!#REF!</definedName>
    <definedName name="S1" localSheetId="1">'[23]数明幸3'!#REF!</definedName>
    <definedName name="S1" localSheetId="6">'[23]数明幸3'!#REF!</definedName>
    <definedName name="S1">'[23]数明幸3'!#REF!</definedName>
    <definedName name="S2" localSheetId="0">'[23]数明幸3'!#REF!</definedName>
    <definedName name="S2" localSheetId="1">'[23]数明幸3'!#REF!</definedName>
    <definedName name="S2" localSheetId="6">'[23]数明幸3'!#REF!</definedName>
    <definedName name="S2">'[23]数明幸3'!#REF!</definedName>
    <definedName name="S3">#REF!</definedName>
    <definedName name="S4">#REF!</definedName>
    <definedName name="S5">#REF!</definedName>
    <definedName name="S6">#REF!</definedName>
    <definedName name="SAVE">#REF!</definedName>
    <definedName name="SAVE2">#REF!</definedName>
    <definedName name="SD">#REF!</definedName>
    <definedName name="SECONDHEAD">#REF!</definedName>
    <definedName name="SHEET">#REF!</definedName>
    <definedName name="SM1" localSheetId="0">'[23]数明幸3'!#REF!</definedName>
    <definedName name="SM1" localSheetId="1">'[23]数明幸3'!#REF!</definedName>
    <definedName name="SM1" localSheetId="6">'[23]数明幸3'!#REF!</definedName>
    <definedName name="SM1">'[23]数明幸3'!#REF!</definedName>
    <definedName name="SM2" localSheetId="0">'[23]数明幸3'!#REF!</definedName>
    <definedName name="SM2" localSheetId="1">'[23]数明幸3'!#REF!</definedName>
    <definedName name="SM2" localSheetId="6">'[23]数明幸3'!#REF!</definedName>
    <definedName name="SM2">'[23]数明幸3'!#REF!</definedName>
    <definedName name="SM3" localSheetId="0">'[23]数明幸3'!#REF!</definedName>
    <definedName name="SM3" localSheetId="1">'[23]数明幸3'!#REF!</definedName>
    <definedName name="SM3" localSheetId="6">'[23]数明幸3'!#REF!</definedName>
    <definedName name="SM3">'[23]数明幸3'!#REF!</definedName>
    <definedName name="SN">#REF!</definedName>
    <definedName name="soo">#REF!</definedName>
    <definedName name="SPIN1_Select">[0]!SPIN1_Select</definedName>
    <definedName name="SPIN10_Select">[0]!SPIN10_Select</definedName>
    <definedName name="SPIN2_Select">[0]!SPIN2_Select</definedName>
    <definedName name="SPIN3_Select">[0]!SPIN3_Select</definedName>
    <definedName name="SPIN4_Select">[0]!SPIN4_Select</definedName>
    <definedName name="SPIN5_Select">[0]!SPIN5_Select</definedName>
    <definedName name="SPIN6_Select">[0]!SPIN6_Select</definedName>
    <definedName name="SPIN7_Select">[0]!SPIN7_Select</definedName>
    <definedName name="SPIN8_Select">[0]!SPIN8_Select</definedName>
    <definedName name="SPIN9_Select">[0]!SPIN9_Select</definedName>
    <definedName name="SS">#REF!</definedName>
    <definedName name="ss1">#REF!</definedName>
    <definedName name="SU">#REF!</definedName>
    <definedName name="SU2">#REF!</definedName>
    <definedName name="SU4">#REF!</definedName>
    <definedName name="SUB1" localSheetId="0">#REF!</definedName>
    <definedName name="SUB1" localSheetId="1">#REF!</definedName>
    <definedName name="SUB1" localSheetId="6">#REF!</definedName>
    <definedName name="SUB1">#REF!</definedName>
    <definedName name="SUB2" localSheetId="0">#REF!</definedName>
    <definedName name="SUB2" localSheetId="1">#REF!</definedName>
    <definedName name="SUB2" localSheetId="6">#REF!</definedName>
    <definedName name="SUB2">#REF!</definedName>
    <definedName name="syo">#REF!</definedName>
    <definedName name="SYOADD">#REF!</definedName>
    <definedName name="T">#REF!</definedName>
    <definedName name="T1" localSheetId="0">'[29]変更内訳'!#REF!</definedName>
    <definedName name="T1" localSheetId="1">'[29]変更内訳'!#REF!</definedName>
    <definedName name="T1" localSheetId="6">'[29]変更内訳'!#REF!</definedName>
    <definedName name="T1">'[29]変更内訳'!#REF!</definedName>
    <definedName name="TK">#REF!</definedName>
    <definedName name="TK1" localSheetId="0">'[20]H8追変内'!#REF!</definedName>
    <definedName name="TK1" localSheetId="1">'[20]H8追変内'!#REF!</definedName>
    <definedName name="TK1" localSheetId="6">'[20]H8追変内'!#REF!</definedName>
    <definedName name="TK1">'[20]H8追変内'!#REF!</definedName>
    <definedName name="TK2">#REF!</definedName>
    <definedName name="toire" localSheetId="0">#REF!</definedName>
    <definedName name="toire" localSheetId="1">#REF!</definedName>
    <definedName name="toire" localSheetId="6">#REF!</definedName>
    <definedName name="toire">#REF!</definedName>
    <definedName name="TOPHEAD">#REF!</definedName>
    <definedName name="TT">#REF!</definedName>
    <definedName name="TTL">#REF!</definedName>
    <definedName name="TU">#REF!</definedName>
    <definedName name="U">#REF!</definedName>
    <definedName name="U1" localSheetId="0">'[20]H8追変内'!#REF!</definedName>
    <definedName name="U1" localSheetId="1">'[20]H8追変内'!#REF!</definedName>
    <definedName name="U1" localSheetId="6">'[20]H8追変内'!#REF!</definedName>
    <definedName name="U1">'[20]H8追変内'!#REF!</definedName>
    <definedName name="U1型側溝">#REF!</definedName>
    <definedName name="U2">#REF!</definedName>
    <definedName name="U2型側溝">#REF!</definedName>
    <definedName name="U4">#REF!</definedName>
    <definedName name="UH">#REF!</definedName>
    <definedName name="UK" localSheetId="0">'[20]H8追変内'!#REF!</definedName>
    <definedName name="UK" localSheetId="1">'[20]H8追変内'!#REF!</definedName>
    <definedName name="UK" localSheetId="6">'[20]H8追変内'!#REF!</definedName>
    <definedName name="UK">'[20]H8追変内'!#REF!</definedName>
    <definedName name="UK1" localSheetId="0">'[20]H8追変内'!#REF!</definedName>
    <definedName name="UK1" localSheetId="1">'[20]H8追変内'!#REF!</definedName>
    <definedName name="UK1" localSheetId="6">'[20]H8追変内'!#REF!</definedName>
    <definedName name="UK1">'[20]H8追変内'!#REF!</definedName>
    <definedName name="UK2" localSheetId="0">'[20]H8追変内'!#REF!</definedName>
    <definedName name="UK2" localSheetId="1">'[20]H8追変内'!#REF!</definedName>
    <definedName name="UK2" localSheetId="6">'[20]H8追変内'!#REF!</definedName>
    <definedName name="UK2">'[20]H8追変内'!#REF!</definedName>
    <definedName name="US">#REF!</definedName>
    <definedName name="uu" localSheetId="0">#REF!</definedName>
    <definedName name="uu" localSheetId="1">#REF!</definedName>
    <definedName name="uu" localSheetId="6">#REF!</definedName>
    <definedName name="uu">#REF!</definedName>
    <definedName name="VSA11">#REF!</definedName>
    <definedName name="VSA12">#REF!</definedName>
    <definedName name="VSA13">#REF!</definedName>
    <definedName name="VSA21">#REF!</definedName>
    <definedName name="VSA22">#REF!</definedName>
    <definedName name="VSA23">#REF!</definedName>
    <definedName name="VSA24">#REF!</definedName>
    <definedName name="VSB">#REF!</definedName>
    <definedName name="w1">#REF!</definedName>
    <definedName name="WINDOWS">#REF!</definedName>
    <definedName name="wrn.本工事費内訳表." hidden="1">{#N/A,#N/A,FALSE,"本工事費内訳表"}</definedName>
    <definedName name="ww">#REF!</definedName>
    <definedName name="ｚ">'[30]機械複合単価'!$AB$45</definedName>
    <definedName name="ZI">#REF!</definedName>
    <definedName name="ZI2">#REF!</definedName>
    <definedName name="ZI4">#REF!</definedName>
    <definedName name="あ" localSheetId="0">'[15]拾出表(1)'!#REF!</definedName>
    <definedName name="あ" localSheetId="1">'[15]拾出表(1)'!#REF!</definedName>
    <definedName name="あ" localSheetId="6">'[15]拾出表(1)'!#REF!</definedName>
    <definedName name="あ">'[15]拾出表(1)'!#REF!</definedName>
    <definedName name="ｱ1">'[14]#REF'!$C$169</definedName>
    <definedName name="あ１" localSheetId="0">'[14]#REF'!#REF!</definedName>
    <definedName name="あ１" localSheetId="1">'[14]#REF'!#REF!</definedName>
    <definedName name="あ１" localSheetId="6">'[14]#REF'!#REF!</definedName>
    <definedName name="あ１">'[14]#REF'!#REF!</definedName>
    <definedName name="あ50">#REF!</definedName>
    <definedName name="あJ18">'[14]#REF'!$T:$T</definedName>
    <definedName name="ああ">'[32]機械複合単価'!$AB$23</definedName>
    <definedName name="ああああああ」">'[42]拾出表(1)'!$A$1:$V$5</definedName>
    <definedName name="ああっｓ">'[32]機械複合単価'!$AB$45</definedName>
    <definedName name="あい">'[15]拾出表(1)'!$A$1:$V$5</definedName>
    <definedName name="あいう" localSheetId="0">'[15]拾出表(1)'!#REF!</definedName>
    <definedName name="あいう" localSheetId="1">'[15]拾出表(1)'!#REF!</definedName>
    <definedName name="あいう" localSheetId="6">'[15]拾出表(1)'!#REF!</definedName>
    <definedName name="あいう">'[15]拾出表(1)'!#REF!</definedName>
    <definedName name="あいうえお">'[15]拾出表(1)'!$A$1:$V$5</definedName>
    <definedName name="あいうえおか">'[15]拾出表(1)'!$A$1:$V$5</definedName>
    <definedName name="あいうえおかき">'[15]拾出表(1)'!$A$1:$V$5</definedName>
    <definedName name="ｱｽﾌｧﾙﾄ殻処理" localSheetId="0">'[37]基礎単価'!#REF!</definedName>
    <definedName name="ｱｽﾌｧﾙﾄ殻処理" localSheetId="1">'[37]基礎単価'!#REF!</definedName>
    <definedName name="ｱｽﾌｧﾙﾄ殻処理" localSheetId="6">'[37]基礎単価'!#REF!</definedName>
    <definedName name="ｱｽﾌｧﾙﾄ殻処理">'[37]基礎単価'!#REF!</definedName>
    <definedName name="ｱｽﾌｧﾙﾄ舗装切断" localSheetId="0">'[37]基礎単価'!#REF!</definedName>
    <definedName name="ｱｽﾌｧﾙﾄ舗装切断" localSheetId="1">'[37]基礎単価'!#REF!</definedName>
    <definedName name="ｱｽﾌｧﾙﾄ舗装切断" localSheetId="6">'[37]基礎単価'!#REF!</definedName>
    <definedName name="ｱｽﾌｧﾙﾄ舗装切断">'[37]基礎単価'!#REF!</definedName>
    <definedName name="ｱｽﾍﾞｽﾄ現場経費">#REF!</definedName>
    <definedName name="ｱｽﾍﾞｽﾄ現場経費合計">#REF!</definedName>
    <definedName name="ｱｽﾍﾞｽﾄ工事原価">#REF!</definedName>
    <definedName name="ｱｽﾍﾞｽﾄ工事原価合計">#REF!</definedName>
    <definedName name="ｱｽﾍﾞｽﾄ純工">#REF!</definedName>
    <definedName name="ｱｽﾍﾞｽﾄ純工合計">#REF!</definedName>
    <definedName name="ｱｽﾍﾞｽﾄ直工">#REF!</definedName>
    <definedName name="ｱｽﾍﾞｽﾄ直工合計">#REF!</definedName>
    <definedName name="ｱｽﾍﾞｽﾄ直工合計２">#REF!</definedName>
    <definedName name="ｱｽﾍﾞｽﾄ変更直工">#REF!</definedName>
    <definedName name="い">'[15]拾出表(1)'!$A$1:$V$5</definedName>
    <definedName name="いい" localSheetId="0">'[15]拾出表(1)'!#REF!</definedName>
    <definedName name="いい" localSheetId="1">'[15]拾出表(1)'!#REF!</definedName>
    <definedName name="いい" localSheetId="6">'[15]拾出表(1)'!#REF!</definedName>
    <definedName name="いい">'[15]拾出表(1)'!#REF!</definedName>
    <definedName name="う" localSheetId="0">'[15]拾出表(1)'!#REF!</definedName>
    <definedName name="う" localSheetId="1">'[15]拾出表(1)'!#REF!</definedName>
    <definedName name="う" localSheetId="6">'[15]拾出表(1)'!#REF!</definedName>
    <definedName name="う">'[15]拾出表(1)'!#REF!</definedName>
    <definedName name="え" localSheetId="0">'[15]拾出表(1)'!#REF!</definedName>
    <definedName name="え" localSheetId="1">'[15]拾出表(1)'!#REF!</definedName>
    <definedName name="え" localSheetId="6">'[15]拾出表(1)'!#REF!</definedName>
    <definedName name="え">'[15]拾出表(1)'!#REF!</definedName>
    <definedName name="お" localSheetId="0">'[15]拾出表(1)'!#REF!</definedName>
    <definedName name="お" localSheetId="1">'[15]拾出表(1)'!#REF!</definedName>
    <definedName name="お" localSheetId="6">'[15]拾出表(1)'!#REF!</definedName>
    <definedName name="お">'[15]拾出表(1)'!#REF!</definedName>
    <definedName name="ｶｰﾃﾝ現場経費">#REF!</definedName>
    <definedName name="ｶｰﾃﾝ現場経費合計">#REF!</definedName>
    <definedName name="ｶｰﾃﾝ工事原価">#REF!</definedName>
    <definedName name="ｶｰﾃﾝ工事原価合計">#REF!</definedName>
    <definedName name="ｶｰﾃﾝ純工">#REF!</definedName>
    <definedName name="ｶｰﾃﾝ純工合計">#REF!</definedName>
    <definedName name="ｶｰﾃﾝ直工">#REF!</definedName>
    <definedName name="ｶｰﾃﾝ直工合計">#REF!</definedName>
    <definedName name="ｶｰﾃﾝ直工合計２">#REF!</definedName>
    <definedName name="ｶｰﾃﾝ変更直工">#REF!</definedName>
    <definedName name="クリア">[0]!クリア</definedName>
    <definedName name="ｹN" localSheetId="0">#REF!</definedName>
    <definedName name="ｹN" localSheetId="1">#REF!</definedName>
    <definedName name="ｹN" localSheetId="6">#REF!</definedName>
    <definedName name="ｹN">#REF!</definedName>
    <definedName name="ｹS" localSheetId="0">'[5]排水工'!#REF!</definedName>
    <definedName name="ｹS" localSheetId="1">'[5]排水工'!#REF!</definedName>
    <definedName name="ｹS" localSheetId="6">'[5]排水工'!#REF!</definedName>
    <definedName name="ｹS">'[5]排水工'!#REF!</definedName>
    <definedName name="ｹSD" localSheetId="0">#REF!</definedName>
    <definedName name="ｹSD" localSheetId="1">#REF!</definedName>
    <definedName name="ｹSD" localSheetId="6">#REF!</definedName>
    <definedName name="ｹSD">#REF!</definedName>
    <definedName name="ｹT" localSheetId="0">'[31]単価表'!#REF!</definedName>
    <definedName name="ｹT" localSheetId="1">'[31]単価表'!#REF!</definedName>
    <definedName name="ｹT" localSheetId="6">'[31]単価表'!#REF!</definedName>
    <definedName name="ｹT">'[31]単価表'!#REF!</definedName>
    <definedName name="ｹU" localSheetId="0">#REF!</definedName>
    <definedName name="ｹU" localSheetId="1">#REF!</definedName>
    <definedName name="ｹU" localSheetId="6">#REF!</definedName>
    <definedName name="ｹU">#REF!</definedName>
    <definedName name="ｺ300">#REF!</definedName>
    <definedName name="ｺ600">#REF!</definedName>
    <definedName name="ｺ700">#REF!</definedName>
    <definedName name="ｺ900">#REF!</definedName>
    <definedName name="ここm">[0]!ここm</definedName>
    <definedName name="さ">'[14]#REF'!$CL$1</definedName>
    <definedName name="ｻﾝｴ">#REF!</definedName>
    <definedName name="し">#REF!</definedName>
    <definedName name="ずけ">[0]!ずけ</definedName>
    <definedName name="だいか13">[0]!だいか13</definedName>
    <definedName name="つ" localSheetId="0">#REF!</definedName>
    <definedName name="つ" localSheetId="1">#REF!</definedName>
    <definedName name="つ" localSheetId="6">#REF!</definedName>
    <definedName name="つ">#REF!</definedName>
    <definedName name="っっｗ" localSheetId="0">#REF!</definedName>
    <definedName name="っっｗ" localSheetId="1">#REF!</definedName>
    <definedName name="っっｗ" localSheetId="6">#REF!</definedName>
    <definedName name="っっｗ">#REF!</definedName>
    <definedName name="っっっっｗ">#REF!</definedName>
    <definedName name="てｎ" localSheetId="0">#REF!</definedName>
    <definedName name="てｎ" localSheetId="1">#REF!</definedName>
    <definedName name="てｎ" localSheetId="6">#REF!</definedName>
    <definedName name="てｎ">#REF!</definedName>
    <definedName name="でｎ">#REF!</definedName>
    <definedName name="ﾋﾟN" localSheetId="0">#REF!</definedName>
    <definedName name="ﾋﾟN" localSheetId="1">#REF!</definedName>
    <definedName name="ﾋﾟN" localSheetId="6">#REF!</definedName>
    <definedName name="ﾋﾟN">#REF!</definedName>
    <definedName name="ﾋﾟS" localSheetId="0">'[5]排水工'!#REF!</definedName>
    <definedName name="ﾋﾟS" localSheetId="1">'[5]排水工'!#REF!</definedName>
    <definedName name="ﾋﾟS" localSheetId="6">'[5]排水工'!#REF!</definedName>
    <definedName name="ﾋﾟS">'[5]排水工'!#REF!</definedName>
    <definedName name="ﾋﾟSD" localSheetId="0">#REF!</definedName>
    <definedName name="ﾋﾟSD" localSheetId="1">#REF!</definedName>
    <definedName name="ﾋﾟSD" localSheetId="6">#REF!</definedName>
    <definedName name="ﾋﾟSD">#REF!</definedName>
    <definedName name="ﾋﾟT" localSheetId="0">'[31]単価表'!#REF!</definedName>
    <definedName name="ﾋﾟT" localSheetId="1">'[31]単価表'!#REF!</definedName>
    <definedName name="ﾋﾟT" localSheetId="6">'[31]単価表'!#REF!</definedName>
    <definedName name="ﾋﾟT">'[31]単価表'!#REF!</definedName>
    <definedName name="ﾋﾟU" localSheetId="0">#REF!</definedName>
    <definedName name="ﾋﾟU" localSheetId="1">#REF!</definedName>
    <definedName name="ﾋﾟU" localSheetId="6">#REF!</definedName>
    <definedName name="ﾋﾟU">#REF!</definedName>
    <definedName name="ページ１">'[14]#REF'!$B$4:$Q$54</definedName>
    <definedName name="ﾎﾞｯｸｽ1">#REF!</definedName>
    <definedName name="ﾎﾞｯｸｽ斜角">#REF!</definedName>
    <definedName name="ﾎﾞｯｸｽ標準">#REF!</definedName>
    <definedName name="メニュー" localSheetId="0">#REF!</definedName>
    <definedName name="メニュー" localSheetId="1">#REF!</definedName>
    <definedName name="メニュー" localSheetId="6">#REF!</definedName>
    <definedName name="メニュー">#REF!</definedName>
    <definedName name="めんた" localSheetId="0">#REF!</definedName>
    <definedName name="めんた" localSheetId="1">#REF!</definedName>
    <definedName name="めんた" localSheetId="6">#REF!</definedName>
    <definedName name="めんた">#REF!</definedName>
    <definedName name="ﾓﾙﾀﾙ吹付工" localSheetId="0">'[45]設計総括表'!#REF!</definedName>
    <definedName name="ﾓﾙﾀﾙ吹付工" localSheetId="1">'[45]設計総括表'!#REF!</definedName>
    <definedName name="ﾓﾙﾀﾙ吹付工" localSheetId="6">'[45]設計総括表'!#REF!</definedName>
    <definedName name="ﾓﾙﾀﾙ吹付工">'[45]設計総括表'!#REF!</definedName>
    <definedName name="リスト１">'[46]リスト'!$B$3:$B$5</definedName>
    <definedName name="リスト２">'[46]リスト'!$C$3:$C$7</definedName>
    <definedName name="リスト３" localSheetId="0">'[46]リスト'!#REF!</definedName>
    <definedName name="リスト３" localSheetId="1">'[46]リスト'!#REF!</definedName>
    <definedName name="リスト３" localSheetId="6">'[46]リスト'!#REF!</definedName>
    <definedName name="リスト３">'[46]リスト'!#REF!</definedName>
    <definedName name="リスト7_Change">[0]!リスト7_Change</definedName>
    <definedName name="リスト8_Change">[0]!リスト8_Change</definedName>
    <definedName name="宛先_1">#REF!</definedName>
    <definedName name="宛先_2">#REF!</definedName>
    <definedName name="安全費" localSheetId="0">'[23]数計修1'!#REF!</definedName>
    <definedName name="安全費" localSheetId="1">'[23]数計修1'!#REF!</definedName>
    <definedName name="安全費" localSheetId="6">'[23]数計修1'!#REF!</definedName>
    <definedName name="安全費">'[23]数計修1'!#REF!</definedName>
    <definedName name="位置寸法表">#REF!</definedName>
    <definedName name="一般管理費">#REF!</definedName>
    <definedName name="一般管理費合計">#REF!</definedName>
    <definedName name="一般管理費変更">#REF!</definedName>
    <definedName name="印刷2">#REF!</definedName>
    <definedName name="印刷メニュー" localSheetId="0">#REF!</definedName>
    <definedName name="印刷メニュー" localSheetId="1">#REF!</definedName>
    <definedName name="印刷メニュー" localSheetId="6">#REF!</definedName>
    <definedName name="印刷メニュー">#REF!</definedName>
    <definedName name="印刷範囲">#REF!</definedName>
    <definedName name="運搬費" localSheetId="0">'[23]数計修1'!#REF!</definedName>
    <definedName name="運搬費" localSheetId="1">'[23]数計修1'!#REF!</definedName>
    <definedName name="運搬費" localSheetId="6">'[23]数計修1'!#REF!</definedName>
    <definedName name="運搬費">'[23]数計修1'!#REF!</definedName>
    <definedName name="営繕費" localSheetId="0">'[23]数計修1'!#REF!</definedName>
    <definedName name="営繕費" localSheetId="1">'[23]数計修1'!#REF!</definedName>
    <definedName name="営繕費" localSheetId="6">'[23]数計修1'!#REF!</definedName>
    <definedName name="営繕費">'[23]数計修1'!#REF!</definedName>
    <definedName name="下位単価">#REF!</definedName>
    <definedName name="仮設工" localSheetId="0">'[45]設計総括表'!#REF!</definedName>
    <definedName name="仮設工" localSheetId="1">'[45]設計総括表'!#REF!</definedName>
    <definedName name="仮設工" localSheetId="6">'[45]設計総括表'!#REF!</definedName>
    <definedName name="仮設工">'[45]設計総括表'!#REF!</definedName>
    <definedName name="改修採用率">#REF!</definedName>
    <definedName name="階段">'[14]#REF'!$B$199:$Q$234</definedName>
    <definedName name="完成内訳">#REF!</definedName>
    <definedName name="監理事務所有無">#REF!</definedName>
    <definedName name="管径">#REF!</definedName>
    <definedName name="間" localSheetId="0">#REF!</definedName>
    <definedName name="間" localSheetId="1">#REF!</definedName>
    <definedName name="間" localSheetId="6">#REF!</definedName>
    <definedName name="間">#REF!</definedName>
    <definedName name="基礎">#REF!</definedName>
    <definedName name="基礎・地梁">'[14]#REF'!$B$4:$Q$54</definedName>
    <definedName name="基礎2">#REF!</definedName>
    <definedName name="基礎掘削工" localSheetId="0">'[45]設計総括表'!#REF!</definedName>
    <definedName name="基礎掘削工" localSheetId="1">'[45]設計総括表'!#REF!</definedName>
    <definedName name="基礎掘削工" localSheetId="6">'[45]設計総括表'!#REF!</definedName>
    <definedName name="基礎掘削工">'[45]設計総括表'!#REF!</definedName>
    <definedName name="基礎砕石工・切込砕石" localSheetId="0">'[37]基礎単価'!#REF!</definedName>
    <definedName name="基礎砕石工・切込砕石" localSheetId="1">'[37]基礎単価'!#REF!</definedName>
    <definedName name="基礎砕石工・切込砕石" localSheetId="6">'[37]基礎単価'!#REF!</definedName>
    <definedName name="基礎砕石工・切込砕石">'[37]基礎単価'!#REF!</definedName>
    <definedName name="基礎処理工" localSheetId="0">'[45]設計総括表'!#REF!</definedName>
    <definedName name="基礎処理工" localSheetId="1">'[45]設計総括表'!#REF!</definedName>
    <definedName name="基礎処理工" localSheetId="6">'[45]設計総括表'!#REF!</definedName>
    <definedName name="基礎処理工">'[45]設計総括表'!#REF!</definedName>
    <definedName name="機械原価">#REF!</definedName>
    <definedName name="機械原価合計">#REF!</definedName>
    <definedName name="機械現場経費">#REF!</definedName>
    <definedName name="機械現場経費合計">#REF!</definedName>
    <definedName name="機械工事原価">#REF!</definedName>
    <definedName name="機械工事原価合計">#REF!</definedName>
    <definedName name="機械主要機器現場経費">#REF!</definedName>
    <definedName name="機械主要機器現場経費合計">#REF!</definedName>
    <definedName name="機械主要機器工事原価">#REF!</definedName>
    <definedName name="機械主要機器工事原価合計">#REF!</definedName>
    <definedName name="機械主要機器純工">#REF!</definedName>
    <definedName name="機械主要機器純工合計">#REF!</definedName>
    <definedName name="機械主要機器直工">#REF!</definedName>
    <definedName name="機械主要機器直工２">#REF!</definedName>
    <definedName name="機械主要機器直工合計">#REF!</definedName>
    <definedName name="機械主要機器直工合計２">#REF!</definedName>
    <definedName name="機械主要機器変更直工">#REF!</definedName>
    <definedName name="機械純工">#REF!</definedName>
    <definedName name="機械純工合計">#REF!</definedName>
    <definedName name="機械直工">#REF!</definedName>
    <definedName name="機械直工２">#REF!</definedName>
    <definedName name="機械直工合計">#REF!</definedName>
    <definedName name="機械直工合計２">#REF!</definedName>
    <definedName name="機械変更直工">#REF!</definedName>
    <definedName name="技師A">#REF!</definedName>
    <definedName name="技師B">#REF!</definedName>
    <definedName name="技師C">#REF!</definedName>
    <definedName name="技術員">#REF!</definedName>
    <definedName name="技術管理費" localSheetId="0">'[23]数計修1'!#REF!</definedName>
    <definedName name="技術管理費" localSheetId="1">'[23]数計修1'!#REF!</definedName>
    <definedName name="技術管理費" localSheetId="6">'[23]数計修1'!#REF!</definedName>
    <definedName name="技術管理費">'[23]数計修1'!#REF!</definedName>
    <definedName name="共通仮設費">#REF!</definedName>
    <definedName name="共通仮設費合計">#REF!</definedName>
    <definedName name="共通仮設費変更">#REF!</definedName>
    <definedName name="共通単価">#REF!</definedName>
    <definedName name="業者ﾗﾝｸ" localSheetId="0">#REF!</definedName>
    <definedName name="業者ﾗﾝｸ" localSheetId="1">#REF!</definedName>
    <definedName name="業者ﾗﾝｸ" localSheetId="6">#REF!</definedName>
    <definedName name="業者ﾗﾝｸ">#REF!</definedName>
    <definedName name="業務名1">'[16]共通仮設･諸経費率'!$B$7</definedName>
    <definedName name="月">#REF!</definedName>
    <definedName name="件名">#REF!</definedName>
    <definedName name="建込み工" localSheetId="0">'[37]基礎単価'!#REF!</definedName>
    <definedName name="建込み工" localSheetId="1">'[37]基礎単価'!#REF!</definedName>
    <definedName name="建込み工" localSheetId="6">'[37]基礎単価'!#REF!</definedName>
    <definedName name="建込み工">'[37]基礎単価'!#REF!</definedName>
    <definedName name="建築原価">#REF!</definedName>
    <definedName name="建築原価合計">#REF!</definedName>
    <definedName name="建築現場経費">#REF!</definedName>
    <definedName name="建築現場経費合計">#REF!</definedName>
    <definedName name="建築工事原価">#REF!</definedName>
    <definedName name="建築工事原価合計">#REF!</definedName>
    <definedName name="建築純工">#REF!</definedName>
    <definedName name="建築純工合計">#REF!</definedName>
    <definedName name="建築直工">#REF!</definedName>
    <definedName name="建築直工２">#REF!</definedName>
    <definedName name="建築直工合計">#REF!</definedName>
    <definedName name="建築直工合計２">#REF!</definedName>
    <definedName name="建築変更直工">#REF!</definedName>
    <definedName name="検索ｺｰﾄﾞ">#REF!</definedName>
    <definedName name="見積金額">'[8]内訳(設計)'!$H$32</definedName>
    <definedName name="見積条件_1">#REF!</definedName>
    <definedName name="見積条件_2">#REF!</definedName>
    <definedName name="現場管理費" localSheetId="0">'[23]数計修1'!#REF!</definedName>
    <definedName name="現場管理費" localSheetId="1">'[23]数計修1'!#REF!</definedName>
    <definedName name="現場管理費" localSheetId="6">'[23]数計修1'!#REF!</definedName>
    <definedName name="現場管理費">'[23]数計修1'!#REF!</definedName>
    <definedName name="現場経費">#REF!</definedName>
    <definedName name="現場経費合計">#REF!</definedName>
    <definedName name="現場経費変更">#REF!</definedName>
    <definedName name="工作物2枚目">[48]!工作物2枚目</definedName>
    <definedName name="工作物2枚目クリア">[48]!工作物2枚目クリア</definedName>
    <definedName name="工事" localSheetId="0">#REF!</definedName>
    <definedName name="工事" localSheetId="1">#REF!</definedName>
    <definedName name="工事" localSheetId="6">#REF!</definedName>
    <definedName name="工事">#REF!</definedName>
    <definedName name="工事01">#REF!</definedName>
    <definedName name="工事02">#REF!</definedName>
    <definedName name="工事価格">#REF!</definedName>
    <definedName name="工事価格合計">#REF!</definedName>
    <definedName name="工事価格変更">#REF!</definedName>
    <definedName name="工事原価">#REF!</definedName>
    <definedName name="工事原価合計">#REF!</definedName>
    <definedName name="工事原価変更">#REF!</definedName>
    <definedName name="工事内訳01">#REF!</definedName>
    <definedName name="工事内訳03" localSheetId="0">'[49]変内'!#REF!</definedName>
    <definedName name="工事内訳03" localSheetId="1">'[49]変内'!#REF!</definedName>
    <definedName name="工事内訳03" localSheetId="6">'[49]変内'!#REF!</definedName>
    <definedName name="工事内訳03">'[49]変内'!#REF!</definedName>
    <definedName name="工事費印刷">#REF!</definedName>
    <definedName name="工事費内訳表">#REF!</definedName>
    <definedName name="工事別名称">#REF!</definedName>
    <definedName name="工事名">#REF!</definedName>
    <definedName name="工種別名称">#REF!</definedName>
    <definedName name="広栄別紙">'[14]#REF'!$A$35:$A$57</definedName>
    <definedName name="広栄木建">'[14]#REF'!$U$59</definedName>
    <definedName name="杭現場経費">#REF!</definedName>
    <definedName name="杭現場経費合計">#REF!</definedName>
    <definedName name="杭工事原価">#REF!</definedName>
    <definedName name="杭工事原価合計">#REF!</definedName>
    <definedName name="杭純工">#REF!</definedName>
    <definedName name="杭純工合計">#REF!</definedName>
    <definedName name="杭直工">#REF!</definedName>
    <definedName name="杭直工合計">#REF!</definedName>
    <definedName name="杭直工合計２">#REF!</definedName>
    <definedName name="杭変更直工">#REF!</definedName>
    <definedName name="材積表">'[16]共通仮設･諸経費率'!$A$2:$B$5</definedName>
    <definedName name="仕訳">#REF!</definedName>
    <definedName name="仕訳2">#REF!</definedName>
    <definedName name="仕様書2">#REF!</definedName>
    <definedName name="支管取付工" localSheetId="0">'[37]基礎単価'!#REF!</definedName>
    <definedName name="支管取付工" localSheetId="1">'[37]基礎単価'!#REF!</definedName>
    <definedName name="支管取付工" localSheetId="6">'[37]基礎単価'!#REF!</definedName>
    <definedName name="支管取付工">'[37]基礎単価'!#REF!</definedName>
    <definedName name="試験ｸﾞﾗｳﾄ" localSheetId="0">'[45]設計総括表'!#REF!</definedName>
    <definedName name="試験ｸﾞﾗｳﾄ" localSheetId="1">'[45]設計総括表'!#REF!</definedName>
    <definedName name="試験ｸﾞﾗｳﾄ" localSheetId="6">'[45]設計総括表'!#REF!</definedName>
    <definedName name="試験ｸﾞﾗｳﾄ">'[45]設計総括表'!#REF!</definedName>
    <definedName name="磁気単_計画">'[50]磁気単'!$D$43</definedName>
    <definedName name="自動印刷" localSheetId="0">'[23]数明幸3'!#REF!</definedName>
    <definedName name="自動印刷" localSheetId="1">'[23]数明幸3'!#REF!</definedName>
    <definedName name="自動印刷" localSheetId="6">'[23]数明幸3'!#REF!</definedName>
    <definedName name="自動印刷">'[23]数明幸3'!#REF!</definedName>
    <definedName name="実施単価">#REF!</definedName>
    <definedName name="遮水シート" localSheetId="0">'[45]設計総括表'!#REF!</definedName>
    <definedName name="遮水シート" localSheetId="1">'[45]設計総括表'!#REF!</definedName>
    <definedName name="遮水シート" localSheetId="6">'[45]設計総括表'!#REF!</definedName>
    <definedName name="遮水シート">'[45]設計総括表'!#REF!</definedName>
    <definedName name="主体工事">#REF!</definedName>
    <definedName name="主任技師">#REF!</definedName>
    <definedName name="準備費" localSheetId="0">'[23]数計修1'!#REF!</definedName>
    <definedName name="準備費" localSheetId="1">'[23]数計修1'!#REF!</definedName>
    <definedName name="準備費" localSheetId="6">'[23]数計修1'!#REF!</definedName>
    <definedName name="準備費">'[23]数計修1'!#REF!</definedName>
    <definedName name="書架現場経費">#REF!</definedName>
    <definedName name="書架現場経費合計">#REF!</definedName>
    <definedName name="書架工事原価">#REF!</definedName>
    <definedName name="書架工事原価合計">#REF!</definedName>
    <definedName name="書架純工">#REF!</definedName>
    <definedName name="書架純工合計">#REF!</definedName>
    <definedName name="書架直工">#REF!</definedName>
    <definedName name="書架直工合計">#REF!</definedName>
    <definedName name="書架直工合計２">#REF!</definedName>
    <definedName name="書架変更直工">#REF!</definedName>
    <definedName name="床N31" localSheetId="0">#REF!</definedName>
    <definedName name="床N31" localSheetId="1">#REF!</definedName>
    <definedName name="床N31" localSheetId="6">#REF!</definedName>
    <definedName name="床N31">#REF!</definedName>
    <definedName name="床N32" localSheetId="0">#REF!</definedName>
    <definedName name="床N32" localSheetId="1">#REF!</definedName>
    <definedName name="床N32" localSheetId="6">#REF!</definedName>
    <definedName name="床N32">#REF!</definedName>
    <definedName name="床O31" localSheetId="0">#REF!</definedName>
    <definedName name="床O31" localSheetId="1">#REF!</definedName>
    <definedName name="床O31" localSheetId="6">#REF!</definedName>
    <definedName name="床O31">#REF!</definedName>
    <definedName name="床O32" localSheetId="0">#REF!</definedName>
    <definedName name="床O32" localSheetId="1">#REF!</definedName>
    <definedName name="床O32" localSheetId="6">#REF!</definedName>
    <definedName name="床O32">#REF!</definedName>
    <definedName name="床P31" localSheetId="0">#REF!</definedName>
    <definedName name="床P31" localSheetId="1">#REF!</definedName>
    <definedName name="床P31" localSheetId="6">#REF!</definedName>
    <definedName name="床P31">#REF!</definedName>
    <definedName name="床P32" localSheetId="0">#REF!</definedName>
    <definedName name="床P32" localSheetId="1">#REF!</definedName>
    <definedName name="床P32" localSheetId="6">#REF!</definedName>
    <definedName name="床P32">#REF!</definedName>
    <definedName name="消す">#REF!</definedName>
    <definedName name="消費税相当額">#REF!</definedName>
    <definedName name="消費税相当額合計">#REF!</definedName>
    <definedName name="消費税相当額変更">#REF!</definedName>
    <definedName name="消費税率">#REF!</definedName>
    <definedName name="上位単価">#REF!</definedName>
    <definedName name="植樹">#REF!</definedName>
    <definedName name="新営改修">#REF!</definedName>
    <definedName name="新営採用率">#REF!</definedName>
    <definedName name="人件２８">#REF!</definedName>
    <definedName name="人件２９">#REF!</definedName>
    <definedName name="人件３０">#REF!</definedName>
    <definedName name="人件３１">#REF!</definedName>
    <definedName name="人件３２" localSheetId="0">#REF!</definedName>
    <definedName name="人件３２" localSheetId="1">#REF!</definedName>
    <definedName name="人件３２" localSheetId="6">#REF!</definedName>
    <definedName name="人件３２">#REF!</definedName>
    <definedName name="人件３３" localSheetId="0">#REF!</definedName>
    <definedName name="人件３３" localSheetId="1">#REF!</definedName>
    <definedName name="人件３３" localSheetId="6">#REF!</definedName>
    <definedName name="人件３３">#REF!</definedName>
    <definedName name="人件３４" localSheetId="0">#REF!</definedName>
    <definedName name="人件３４" localSheetId="1">#REF!</definedName>
    <definedName name="人件３４" localSheetId="6">#REF!</definedName>
    <definedName name="人件３４">#REF!</definedName>
    <definedName name="人件３５" localSheetId="0">#REF!</definedName>
    <definedName name="人件３５" localSheetId="1">#REF!</definedName>
    <definedName name="人件３５" localSheetId="6">#REF!</definedName>
    <definedName name="人件３５">#REF!</definedName>
    <definedName name="人件３６" localSheetId="0">#REF!</definedName>
    <definedName name="人件３６" localSheetId="1">#REF!</definedName>
    <definedName name="人件３６" localSheetId="6">#REF!</definedName>
    <definedName name="人件３６">#REF!</definedName>
    <definedName name="人件３７" localSheetId="0">#REF!</definedName>
    <definedName name="人件３７" localSheetId="1">#REF!</definedName>
    <definedName name="人件３７" localSheetId="6">#REF!</definedName>
    <definedName name="人件３７">#REF!</definedName>
    <definedName name="人件３８" localSheetId="0">#REF!</definedName>
    <definedName name="人件３８" localSheetId="1">#REF!</definedName>
    <definedName name="人件３８" localSheetId="6">#REF!</definedName>
    <definedName name="人件３８">#REF!</definedName>
    <definedName name="人件３９" localSheetId="0">#REF!</definedName>
    <definedName name="人件３９" localSheetId="1">#REF!</definedName>
    <definedName name="人件３９" localSheetId="6">#REF!</definedName>
    <definedName name="人件３９">#REF!</definedName>
    <definedName name="人件４０" localSheetId="0">#REF!</definedName>
    <definedName name="人件４０" localSheetId="1">#REF!</definedName>
    <definedName name="人件４０" localSheetId="6">#REF!</definedName>
    <definedName name="人件４０">#REF!</definedName>
    <definedName name="人件４１" localSheetId="0">#REF!</definedName>
    <definedName name="人件４１" localSheetId="1">#REF!</definedName>
    <definedName name="人件４１" localSheetId="6">#REF!</definedName>
    <definedName name="人件４１">#REF!</definedName>
    <definedName name="人件４２" localSheetId="0">#REF!</definedName>
    <definedName name="人件４２" localSheetId="1">#REF!</definedName>
    <definedName name="人件４２" localSheetId="6">#REF!</definedName>
    <definedName name="人件４２">#REF!</definedName>
    <definedName name="数量計算書02">#REF!</definedName>
    <definedName name="数量計算書03">#REF!</definedName>
    <definedName name="数量計算書04">#REF!</definedName>
    <definedName name="数量計算書05">#REF!</definedName>
    <definedName name="数量計算書06">#REF!</definedName>
    <definedName name="数量計算書07">#REF!</definedName>
    <definedName name="数量計算書08">#REF!</definedName>
    <definedName name="数量計算書09">#REF!</definedName>
    <definedName name="数量計算書10">#REF!</definedName>
    <definedName name="数量計算書11">#REF!</definedName>
    <definedName name="数量計算書14" localSheetId="0">'[52]計算2'!#REF!</definedName>
    <definedName name="数量計算書14" localSheetId="1">'[52]計算2'!#REF!</definedName>
    <definedName name="数量計算書14" localSheetId="6">'[52]計算2'!#REF!</definedName>
    <definedName name="数量計算書14">'[52]計算2'!#REF!</definedName>
    <definedName name="数量計算書15" localSheetId="0">'[52]計算2'!#REF!</definedName>
    <definedName name="数量計算書15" localSheetId="1">'[52]計算2'!#REF!</definedName>
    <definedName name="数量計算書15" localSheetId="6">'[52]計算2'!#REF!</definedName>
    <definedName name="数量計算書15">'[52]計算2'!#REF!</definedName>
    <definedName name="数量明細01">#REF!</definedName>
    <definedName name="請負工事費">#REF!</definedName>
    <definedName name="請負工事費合計">#REF!</definedName>
    <definedName name="請負工事費変更">#REF!</definedName>
    <definedName name="請負代金額">#REF!</definedName>
    <definedName name="請負比率">#REF!</definedName>
    <definedName name="積算条件判定">#REF!</definedName>
    <definedName name="積上仮設費">#REF!</definedName>
    <definedName name="積上仮設費合計">#REF!</definedName>
    <definedName name="積上仮設費変更">#REF!</definedName>
    <definedName name="切梁・腹起し設置" localSheetId="0">'[37]基礎単価'!#REF!</definedName>
    <definedName name="切梁・腹起し設置" localSheetId="1">'[37]基礎単価'!#REF!</definedName>
    <definedName name="切梁・腹起し設置" localSheetId="6">'[37]基礎単価'!#REF!</definedName>
    <definedName name="切梁・腹起し設置">'[37]基礎単価'!#REF!</definedName>
    <definedName name="切梁・腹起し撤去" localSheetId="0">'[37]基礎単価'!#REF!</definedName>
    <definedName name="切梁・腹起し撤去" localSheetId="1">'[37]基礎単価'!#REF!</definedName>
    <definedName name="切梁・腹起し撤去" localSheetId="6">'[37]基礎単価'!#REF!</definedName>
    <definedName name="切梁・腹起し撤去">'[37]基礎単価'!#REF!</definedName>
    <definedName name="設計書">#REF!</definedName>
    <definedName name="専門工事SW">#REF!</definedName>
    <definedName name="総括">'[53]拾出表(1)'!$A$1:$V$5</definedName>
    <definedName name="造園現場経費">#REF!</definedName>
    <definedName name="造園現場経費合計">#REF!</definedName>
    <definedName name="造園工事原価">#REF!</definedName>
    <definedName name="造園工事原価合計">#REF!</definedName>
    <definedName name="造園純工">#REF!</definedName>
    <definedName name="造園純工合計">#REF!</definedName>
    <definedName name="造園直工">#REF!</definedName>
    <definedName name="造園直工合計">#REF!</definedName>
    <definedName name="造園直工合計２">#REF!</definedName>
    <definedName name="造園変更直工">#REF!</definedName>
    <definedName name="測点間の距離Ｌ">#REF!</definedName>
    <definedName name="損料">#REF!</definedName>
    <definedName name="損料。運賃">[0]!損料。運賃</definedName>
    <definedName name="損料運搬">[0]!損料運搬</definedName>
    <definedName name="代3">[0]!代3</definedName>
    <definedName name="代か">[0]!代か</definedName>
    <definedName name="代価">[0]!代価</definedName>
    <definedName name="代価01">#REF!</definedName>
    <definedName name="代価02">#REF!</definedName>
    <definedName name="代価03">#REF!</definedName>
    <definedName name="代価1">#REF!</definedName>
    <definedName name="代価3">#REF!</definedName>
    <definedName name="代価33">[0]!代価33</definedName>
    <definedName name="代価一覧表">'[54]代価一覧表'!$B$2</definedName>
    <definedName name="代価表">#REF!</definedName>
    <definedName name="代価表01">#REF!</definedName>
    <definedName name="代価表02" localSheetId="0">'[55]代価表'!#REF!</definedName>
    <definedName name="代価表02" localSheetId="1">'[55]代価表'!#REF!</definedName>
    <definedName name="代価表02" localSheetId="6">'[55]代価表'!#REF!</definedName>
    <definedName name="代価表02">'[55]代価表'!#REF!</definedName>
    <definedName name="代価表03" localSheetId="0">'[55]代価表'!#REF!</definedName>
    <definedName name="代価表03" localSheetId="1">'[55]代価表'!#REF!</definedName>
    <definedName name="代価表03" localSheetId="6">'[55]代価表'!#REF!</definedName>
    <definedName name="代価表03">'[55]代価表'!#REF!</definedName>
    <definedName name="代価表04" localSheetId="0">'[55]代価表'!#REF!</definedName>
    <definedName name="代価表04" localSheetId="1">'[55]代価表'!#REF!</definedName>
    <definedName name="代価表04" localSheetId="6">'[55]代価表'!#REF!</definedName>
    <definedName name="代価表04">'[55]代価表'!#REF!</definedName>
    <definedName name="代価表05">#REF!</definedName>
    <definedName name="代価表06">#REF!</definedName>
    <definedName name="代価表07">#REF!</definedName>
    <definedName name="代価表08">#REF!</definedName>
    <definedName name="代価表１" localSheetId="0">'[56]代価表 '!#REF!</definedName>
    <definedName name="代価表１" localSheetId="1">'[56]代価表 '!#REF!</definedName>
    <definedName name="代価表１" localSheetId="6">'[56]代価表 '!#REF!</definedName>
    <definedName name="代価表１">'[56]代価表 '!#REF!</definedName>
    <definedName name="単" localSheetId="0">#REF!</definedName>
    <definedName name="単" localSheetId="1">#REF!</definedName>
    <definedName name="単" localSheetId="6">#REF!</definedName>
    <definedName name="単">#REF!</definedName>
    <definedName name="単8ー１" localSheetId="0">#REF!</definedName>
    <definedName name="単8ー１" localSheetId="1">#REF!</definedName>
    <definedName name="単8ー１" localSheetId="6">#REF!</definedName>
    <definedName name="単8ー１">#REF!</definedName>
    <definedName name="単umemodosi">#REF!</definedName>
    <definedName name="単価">#REF!</definedName>
    <definedName name="単価1996">#REF!</definedName>
    <definedName name="単価1997">'[16]共通仮設･諸経費率'!$A$2:$G$4580</definedName>
    <definedName name="単価表01">#REF!</definedName>
    <definedName name="単価表02" localSheetId="0">'[58]単価表'!#REF!</definedName>
    <definedName name="単価表02" localSheetId="1">'[58]単価表'!#REF!</definedName>
    <definedName name="単価表02" localSheetId="6">'[58]単価表'!#REF!</definedName>
    <definedName name="単価表02">'[58]単価表'!#REF!</definedName>
    <definedName name="単価表03">#REF!</definedName>
    <definedName name="単価表04">#REF!</definedName>
    <definedName name="単価表05">#REF!</definedName>
    <definedName name="単価表06">#REF!</definedName>
    <definedName name="単価表07">#REF!</definedName>
    <definedName name="単価表08">#REF!</definedName>
    <definedName name="単価表09">#REF!</definedName>
    <definedName name="単価表11_">#REF!</definedName>
    <definedName name="単第１０号">#REF!</definedName>
    <definedName name="単第１１号">#REF!</definedName>
    <definedName name="単第１２号">#REF!</definedName>
    <definedName name="単第１３号">#REF!</definedName>
    <definedName name="単第１４号">#REF!</definedName>
    <definedName name="単第14号2">#REF!</definedName>
    <definedName name="単第１５号">#REF!</definedName>
    <definedName name="単第15号2">#REF!</definedName>
    <definedName name="単第１６号">#REF!</definedName>
    <definedName name="単第１７号" localSheetId="0">#REF!</definedName>
    <definedName name="単第１７号" localSheetId="1">#REF!</definedName>
    <definedName name="単第１７号" localSheetId="6">#REF!</definedName>
    <definedName name="単第１７号">#REF!</definedName>
    <definedName name="単第１８号">#REF!</definedName>
    <definedName name="単第１９号">#REF!</definedName>
    <definedName name="単第１号">#REF!</definedName>
    <definedName name="単第２０号">#REF!</definedName>
    <definedName name="単第２１号">#REF!</definedName>
    <definedName name="単第２２号">#REF!</definedName>
    <definedName name="単第２３号">#REF!</definedName>
    <definedName name="単第２４号">#REF!</definedName>
    <definedName name="単第２５号">#REF!</definedName>
    <definedName name="単第２６号">#REF!</definedName>
    <definedName name="単第２７号">#REF!</definedName>
    <definedName name="単第２８号">#REF!</definedName>
    <definedName name="単第２９号">#REF!</definedName>
    <definedName name="単第２号" localSheetId="0">#REF!</definedName>
    <definedName name="単第２号" localSheetId="1">#REF!</definedName>
    <definedName name="単第２号" localSheetId="6">#REF!</definedName>
    <definedName name="単第２号">#REF!</definedName>
    <definedName name="単第３０号">#REF!</definedName>
    <definedName name="単第３１号">#REF!</definedName>
    <definedName name="単第３２号" localSheetId="0">#REF!</definedName>
    <definedName name="単第３２号" localSheetId="1">#REF!</definedName>
    <definedName name="単第３２号" localSheetId="6">#REF!</definedName>
    <definedName name="単第３２号">#REF!</definedName>
    <definedName name="単第３３号" localSheetId="0">#REF!</definedName>
    <definedName name="単第３３号" localSheetId="1">#REF!</definedName>
    <definedName name="単第３３号" localSheetId="6">#REF!</definedName>
    <definedName name="単第３３号">#REF!</definedName>
    <definedName name="単第３４号" localSheetId="0">#REF!</definedName>
    <definedName name="単第３４号" localSheetId="1">#REF!</definedName>
    <definedName name="単第３４号" localSheetId="6">#REF!</definedName>
    <definedName name="単第３４号">#REF!</definedName>
    <definedName name="単第３５号" localSheetId="0">#REF!</definedName>
    <definedName name="単第３５号" localSheetId="1">#REF!</definedName>
    <definedName name="単第３５号" localSheetId="6">#REF!</definedName>
    <definedName name="単第３５号">#REF!</definedName>
    <definedName name="単第３６号" localSheetId="0">#REF!</definedName>
    <definedName name="単第３６号" localSheetId="1">#REF!</definedName>
    <definedName name="単第３６号" localSheetId="6">#REF!</definedName>
    <definedName name="単第３６号">#REF!</definedName>
    <definedName name="単第３７号" localSheetId="0">#REF!</definedName>
    <definedName name="単第３７号" localSheetId="1">#REF!</definedName>
    <definedName name="単第３７号" localSheetId="6">#REF!</definedName>
    <definedName name="単第３７号">#REF!</definedName>
    <definedName name="単第３８号" localSheetId="0">#REF!</definedName>
    <definedName name="単第３８号" localSheetId="1">#REF!</definedName>
    <definedName name="単第３８号" localSheetId="6">#REF!</definedName>
    <definedName name="単第３８号">#REF!</definedName>
    <definedName name="単第３９号" localSheetId="0">#REF!</definedName>
    <definedName name="単第３９号" localSheetId="1">#REF!</definedName>
    <definedName name="単第３９号" localSheetId="6">#REF!</definedName>
    <definedName name="単第３９号">#REF!</definedName>
    <definedName name="単第３号" localSheetId="0">#REF!</definedName>
    <definedName name="単第３号" localSheetId="1">#REF!</definedName>
    <definedName name="単第３号" localSheetId="6">#REF!</definedName>
    <definedName name="単第３号">#REF!</definedName>
    <definedName name="単第４０号" localSheetId="0">#REF!</definedName>
    <definedName name="単第４０号" localSheetId="1">#REF!</definedName>
    <definedName name="単第４０号" localSheetId="6">#REF!</definedName>
    <definedName name="単第４０号">#REF!</definedName>
    <definedName name="単第４１号" localSheetId="0">#REF!</definedName>
    <definedName name="単第４１号" localSheetId="1">#REF!</definedName>
    <definedName name="単第４１号" localSheetId="6">#REF!</definedName>
    <definedName name="単第４１号">#REF!</definedName>
    <definedName name="単第４２号" localSheetId="0">#REF!</definedName>
    <definedName name="単第４２号" localSheetId="1">#REF!</definedName>
    <definedName name="単第４２号" localSheetId="6">#REF!</definedName>
    <definedName name="単第４２号">#REF!</definedName>
    <definedName name="単第４号" localSheetId="0">#REF!</definedName>
    <definedName name="単第４号" localSheetId="1">#REF!</definedName>
    <definedName name="単第４号" localSheetId="6">#REF!</definedName>
    <definedName name="単第４号">#REF!</definedName>
    <definedName name="単第５号" localSheetId="0">#REF!</definedName>
    <definedName name="単第５号" localSheetId="1">#REF!</definedName>
    <definedName name="単第５号" localSheetId="6">#REF!</definedName>
    <definedName name="単第５号">#REF!</definedName>
    <definedName name="単第６号" localSheetId="0">#REF!</definedName>
    <definedName name="単第６号" localSheetId="1">#REF!</definedName>
    <definedName name="単第６号" localSheetId="6">#REF!</definedName>
    <definedName name="単第６号">#REF!</definedName>
    <definedName name="単第７号">#REF!</definedName>
    <definedName name="単第８号">#REF!</definedName>
    <definedName name="単第９号">#REF!</definedName>
    <definedName name="短" localSheetId="0">#REF!</definedName>
    <definedName name="短" localSheetId="1">#REF!</definedName>
    <definedName name="短" localSheetId="6">#REF!</definedName>
    <definedName name="短">#REF!</definedName>
    <definedName name="中位単価">#REF!</definedName>
    <definedName name="仲西小学">'[14]#REF'!$CL$1</definedName>
    <definedName name="調査NO">'[16]共通仮設･諸経費率'!$D$8</definedName>
    <definedName name="調査工" localSheetId="0">'[45]設計総括表'!#REF!</definedName>
    <definedName name="調査工" localSheetId="1">'[45]設計総括表'!#REF!</definedName>
    <definedName name="調査工" localSheetId="6">'[45]設計総括表'!#REF!</definedName>
    <definedName name="調査工">'[45]設計総括表'!#REF!</definedName>
    <definedName name="直接工事費">#REF!</definedName>
    <definedName name="直接工事費合計">#REF!</definedName>
    <definedName name="直接工事費変更">#REF!</definedName>
    <definedName name="鉄骨現場経費">#REF!</definedName>
    <definedName name="鉄骨現場経費合計">#REF!</definedName>
    <definedName name="鉄骨工事原価">#REF!</definedName>
    <definedName name="鉄骨工事原価合計">#REF!</definedName>
    <definedName name="鉄骨純工">#REF!</definedName>
    <definedName name="鉄骨純工合計">#REF!</definedName>
    <definedName name="鉄骨直工">#REF!</definedName>
    <definedName name="鉄骨直工合計">#REF!</definedName>
    <definedName name="鉄骨直工合計２">#REF!</definedName>
    <definedName name="鉄骨変更直工">#REF!</definedName>
    <definedName name="電気原価">#REF!</definedName>
    <definedName name="電気原価合計">#REF!</definedName>
    <definedName name="電気現場経費">#REF!</definedName>
    <definedName name="電気現場経費合計">#REF!</definedName>
    <definedName name="電気工事原価">#REF!</definedName>
    <definedName name="電気工事原価合計">#REF!</definedName>
    <definedName name="電気主要機器現場経費">#REF!</definedName>
    <definedName name="電気主要機器現場経費合計">#REF!</definedName>
    <definedName name="電気主要機器工事原価">#REF!</definedName>
    <definedName name="電気主要機器工事原価合計">#REF!</definedName>
    <definedName name="電気主要機器純工">#REF!</definedName>
    <definedName name="電気主要機器純工合計">#REF!</definedName>
    <definedName name="電気主要機器直工">#REF!</definedName>
    <definedName name="電気主要機器直工２">#REF!</definedName>
    <definedName name="電気主要機器直工合計">#REF!</definedName>
    <definedName name="電気主要機器直工合計２">#REF!</definedName>
    <definedName name="電気主要機器変更直工">#REF!</definedName>
    <definedName name="電気純工">#REF!</definedName>
    <definedName name="電気純工合計">#REF!</definedName>
    <definedName name="電気直工">#REF!</definedName>
    <definedName name="電気直工２">#REF!</definedName>
    <definedName name="電気直工合計">#REF!</definedName>
    <definedName name="電気直工合計２">#REF!</definedName>
    <definedName name="電気複合単価計算書">'[59]機械複合単価'!$AB$31</definedName>
    <definedName name="電気変更直工">#REF!</definedName>
    <definedName name="土工">#REF!</definedName>
    <definedName name="土工印刷">#REF!</definedName>
    <definedName name="土工下流" localSheetId="0">'[60]代価表'!#REF!</definedName>
    <definedName name="土工下流" localSheetId="1">'[60]代価表'!#REF!</definedName>
    <definedName name="土工下流" localSheetId="6">'[60]代価表'!#REF!</definedName>
    <definedName name="土工下流">'[60]代価表'!#REF!</definedName>
    <definedName name="土工単価1">#REF!</definedName>
    <definedName name="土工追加">'[61]Macro2'!$A$1</definedName>
    <definedName name="土止工" localSheetId="0">'[45]設計総括表'!#REF!</definedName>
    <definedName name="土止工" localSheetId="1">'[45]設計総括表'!#REF!</definedName>
    <definedName name="土止工" localSheetId="6">'[45]設計総括表'!#REF!</definedName>
    <definedName name="土止工">'[45]設計総括表'!#REF!</definedName>
    <definedName name="土留工" localSheetId="0">'[45]設計総括表'!#REF!</definedName>
    <definedName name="土留工" localSheetId="1">'[45]設計総括表'!#REF!</definedName>
    <definedName name="土留工" localSheetId="6">'[45]設計総括表'!#REF!</definedName>
    <definedName name="土留工">'[45]設計総括表'!#REF!</definedName>
    <definedName name="桃">[0]!桃</definedName>
    <definedName name="動産1">#REF!</definedName>
    <definedName name="動産2">#REF!</definedName>
    <definedName name="動産3">#REF!</definedName>
    <definedName name="動産4">#REF!</definedName>
    <definedName name="動産5">#REF!</definedName>
    <definedName name="道路護岸横断" localSheetId="0">#REF!</definedName>
    <definedName name="道路護岸横断" localSheetId="1">#REF!</definedName>
    <definedName name="道路護岸横断" localSheetId="6">#REF!</definedName>
    <definedName name="道路護岸横断">#REF!</definedName>
    <definedName name="特記仕様書01">#REF!</definedName>
    <definedName name="特記仕様書02">#REF!</definedName>
    <definedName name="特別単価７０号" localSheetId="0">'[45]単価A2'!#REF!</definedName>
    <definedName name="特別単価７０号" localSheetId="1">'[45]単価A2'!#REF!</definedName>
    <definedName name="特別単価７０号" localSheetId="6">'[45]単価A2'!#REF!</definedName>
    <definedName name="特別単価７０号">'[45]単価A2'!#REF!</definedName>
    <definedName name="内訳">#REF!</definedName>
    <definedName name="内訳書" localSheetId="0">#REF!</definedName>
    <definedName name="内訳書" localSheetId="1">#REF!</definedName>
    <definedName name="内訳書" localSheetId="6">#REF!</definedName>
    <definedName name="内訳書">#REF!</definedName>
    <definedName name="日">#REF!</definedName>
    <definedName name="年">#REF!</definedName>
    <definedName name="背表紙" localSheetId="0">#REF!</definedName>
    <definedName name="背表紙" localSheetId="1">#REF!</definedName>
    <definedName name="背表紙" localSheetId="6">#REF!</definedName>
    <definedName name="背表紙">#REF!</definedName>
    <definedName name="配管土工歩道部">#REF!</definedName>
    <definedName name="配筋2">#REF!</definedName>
    <definedName name="発生材">'[14]#REF'!$CI$1:$CI$2</definedName>
    <definedName name="番号_1">#REF!</definedName>
    <definedName name="番号_2">#REF!</definedName>
    <definedName name="表">[0]!表</definedName>
    <definedName name="表１">#REF!</definedName>
    <definedName name="表１０">#REF!</definedName>
    <definedName name="表１２">#REF!</definedName>
    <definedName name="表１３">#REF!</definedName>
    <definedName name="表１４">#REF!</definedName>
    <definedName name="表２">#REF!</definedName>
    <definedName name="表３">#REF!</definedName>
    <definedName name="表４">#REF!</definedName>
    <definedName name="表５">#REF!</definedName>
    <definedName name="表６">#REF!</definedName>
    <definedName name="表７">#REF!</definedName>
    <definedName name="表８">#REF!</definedName>
    <definedName name="表９">#REF!</definedName>
    <definedName name="付帯工" localSheetId="0">'[45]設計総括表'!#REF!</definedName>
    <definedName name="付帯工" localSheetId="1">'[45]設計総括表'!#REF!</definedName>
    <definedName name="付帯工" localSheetId="6">'[45]設計総括表'!#REF!</definedName>
    <definedName name="付帯工">'[45]設計総括表'!#REF!</definedName>
    <definedName name="負担金">#REF!</definedName>
    <definedName name="負担金変更">#REF!</definedName>
    <definedName name="負担金旅費">#REF!</definedName>
    <definedName name="負担金旅費合計">#REF!</definedName>
    <definedName name="部屋寸法">#REF!+#REF!</definedName>
    <definedName name="復命書">#REF!</definedName>
    <definedName name="僻地">#REF!</definedName>
    <definedName name="僻地選択">#REF!</definedName>
    <definedName name="僻地補正">#REF!</definedName>
    <definedName name="別紙">'[14]#REF'!$B$6</definedName>
    <definedName name="別途計上直工">#REF!</definedName>
    <definedName name="別途計上直工合計">#REF!</definedName>
    <definedName name="別途計上変更直工">#REF!</definedName>
    <definedName name="変更" localSheetId="0">#REF!</definedName>
    <definedName name="変更" localSheetId="1">#REF!</definedName>
    <definedName name="変更" localSheetId="6">#REF!</definedName>
    <definedName name="変更">#REF!</definedName>
    <definedName name="変更01">#REF!</definedName>
    <definedName name="変更02">#REF!</definedName>
    <definedName name="変更按分表">'[63]按分表'!$N$1:$Z$40</definedName>
    <definedName name="変更箇所01">#REF!</definedName>
    <definedName name="変更請負工事費">#REF!</definedName>
    <definedName name="変更部分工事価格">#REF!</definedName>
    <definedName name="変更部分消費税相当額">#REF!</definedName>
    <definedName name="変更部分請負工事費">#REF!</definedName>
    <definedName name="舗装工1" localSheetId="0">'[5]排水工'!#REF!</definedName>
    <definedName name="舗装工1" localSheetId="1">'[5]排水工'!#REF!</definedName>
    <definedName name="舗装工1" localSheetId="6">'[5]排水工'!#REF!</definedName>
    <definedName name="舗装工1">'[5]排水工'!#REF!</definedName>
    <definedName name="舗装工2" localSheetId="0">'[5]排水工'!#REF!</definedName>
    <definedName name="舗装工2" localSheetId="1">'[5]排水工'!#REF!</definedName>
    <definedName name="舗装工2" localSheetId="6">'[5]排水工'!#REF!</definedName>
    <definedName name="舗装工2">'[5]排水工'!#REF!</definedName>
    <definedName name="明第２当初">#REF!</definedName>
    <definedName name="明第２変更">#REF!</definedName>
    <definedName name="明第３当初">#REF!</definedName>
    <definedName name="明第３変更">#REF!</definedName>
    <definedName name="明第４当初">#REF!</definedName>
    <definedName name="明第４変更">#REF!</definedName>
    <definedName name="木矢板工_1.8" localSheetId="0">'[37]基礎単価'!#REF!</definedName>
    <definedName name="木矢板工_1.8" localSheetId="1">'[37]基礎単価'!#REF!</definedName>
    <definedName name="木矢板工_1.8" localSheetId="6">'[37]基礎単価'!#REF!</definedName>
    <definedName name="木矢板工_1.8">'[37]基礎単価'!#REF!</definedName>
    <definedName name="木矢板工_2.1" localSheetId="0">'[37]基礎単価'!#REF!</definedName>
    <definedName name="木矢板工_2.1" localSheetId="1">'[37]基礎単価'!#REF!</definedName>
    <definedName name="木矢板工_2.1" localSheetId="6">'[37]基礎単価'!#REF!</definedName>
    <definedName name="木矢板工_2.1">'[37]基礎単価'!#REF!</definedName>
    <definedName name="木矢板工_2.4" localSheetId="0">'[37]基礎単価'!#REF!</definedName>
    <definedName name="木矢板工_2.4" localSheetId="1">'[37]基礎単価'!#REF!</definedName>
    <definedName name="木矢板工_2.4" localSheetId="6">'[37]基礎単価'!#REF!</definedName>
    <definedName name="木矢板工_2.4">'[37]基礎単価'!#REF!</definedName>
    <definedName name="役務費" localSheetId="0">'[45]設計総括表'!#REF!</definedName>
    <definedName name="役務費" localSheetId="1">'[45]設計総括表'!#REF!</definedName>
    <definedName name="役務費" localSheetId="6">'[45]設計総括表'!#REF!</definedName>
    <definedName name="役務費">'[45]設計総括表'!#REF!</definedName>
    <definedName name="擁壁工">#REF!</definedName>
    <definedName name="用途" localSheetId="0">'[16]共通仮設･諸経費率'!#REF!</definedName>
    <definedName name="用途" localSheetId="1">'[16]共通仮設･諸経費率'!#REF!</definedName>
    <definedName name="用途" localSheetId="6">'[16]共通仮設･諸経費率'!#REF!</definedName>
    <definedName name="用途">'[16]共通仮設･諸経費率'!#REF!</definedName>
    <definedName name="用途一部" localSheetId="0">'[16]共通仮設･諸経費率'!#REF!</definedName>
    <definedName name="用途一部" localSheetId="1">'[16]共通仮設･諸経費率'!#REF!</definedName>
    <definedName name="用途一部" localSheetId="6">'[16]共通仮設･諸経費率'!#REF!</definedName>
    <definedName name="用途一部">'[16]共通仮設･諸経費率'!#REF!</definedName>
    <definedName name="陽工" localSheetId="0">'[14]#REF'!#REF!</definedName>
    <definedName name="陽工" localSheetId="1">'[14]#REF'!#REF!</definedName>
    <definedName name="陽工" localSheetId="6">'[14]#REF'!#REF!</definedName>
    <definedName name="陽工">'[14]#REF'!#REF!</definedName>
    <definedName name="陽工積算" localSheetId="0">'[14]#REF'!#REF!</definedName>
    <definedName name="陽工積算" localSheetId="1">'[14]#REF'!#REF!</definedName>
    <definedName name="陽工積算" localSheetId="6">'[14]#REF'!#REF!</definedName>
    <definedName name="陽工積算">'[14]#REF'!#REF!</definedName>
    <definedName name="冷媒">#REF!</definedName>
    <definedName name="路盤数量">'[39]単価総括'!$A$1:$J$73</definedName>
    <definedName name="労務単価">#REF!</definedName>
    <definedName name="労務単価表">'[37]労務単価表'!$B$2:$D$57</definedName>
  </definedNames>
  <calcPr fullCalcOnLoad="1"/>
</workbook>
</file>

<file path=xl/comments4.xml><?xml version="1.0" encoding="utf-8"?>
<comments xmlns="http://schemas.openxmlformats.org/spreadsheetml/2006/main">
  <authors>
    <author>demo</author>
  </authors>
  <commentList>
    <comment ref="C30" authorId="0">
      <text>
        <r>
          <rPr>
            <b/>
            <sz val="14"/>
            <rFont val="MS P ゴシック"/>
            <family val="3"/>
          </rPr>
          <t>工事完了検査日を記入</t>
        </r>
      </text>
    </comment>
    <comment ref="V30" authorId="0">
      <text>
        <r>
          <rPr>
            <b/>
            <sz val="14"/>
            <rFont val="MS P ゴシック"/>
            <family val="3"/>
          </rPr>
          <t>工事完了検査日を記入</t>
        </r>
      </text>
    </comment>
  </commentList>
</comments>
</file>

<file path=xl/comments5.xml><?xml version="1.0" encoding="utf-8"?>
<comments xmlns="http://schemas.openxmlformats.org/spreadsheetml/2006/main">
  <authors>
    <author>demo</author>
    <author>沖縄県</author>
  </authors>
  <commentList>
    <comment ref="D13" authorId="0">
      <text>
        <r>
          <rPr>
            <b/>
            <sz val="9"/>
            <rFont val="MS P ゴシック"/>
            <family val="3"/>
          </rPr>
          <t>認可の工種を記載
以下同じ</t>
        </r>
      </text>
    </comment>
    <comment ref="Z6" authorId="1">
      <text>
        <r>
          <rPr>
            <b/>
            <sz val="9"/>
            <rFont val="ＭＳ Ｐゴシック"/>
            <family val="3"/>
          </rPr>
          <t>事業実績内訳書の実績欄と同額になるように記入。ただし、単費含まない。</t>
        </r>
      </text>
    </comment>
  </commentList>
</comments>
</file>

<file path=xl/comments6.xml><?xml version="1.0" encoding="utf-8"?>
<comments xmlns="http://schemas.openxmlformats.org/spreadsheetml/2006/main">
  <authors>
    <author>demo</author>
  </authors>
  <commentList>
    <comment ref="D6" authorId="0">
      <text>
        <r>
          <rPr>
            <b/>
            <sz val="9"/>
            <rFont val="MS P ゴシック"/>
            <family val="3"/>
          </rPr>
          <t xml:space="preserve">認可の工種を記入
</t>
        </r>
      </text>
    </comment>
  </commentList>
</comments>
</file>

<file path=xl/comments7.xml><?xml version="1.0" encoding="utf-8"?>
<comments xmlns="http://schemas.openxmlformats.org/spreadsheetml/2006/main">
  <authors>
    <author>demo</author>
  </authors>
  <commentList>
    <comment ref="F6" authorId="0">
      <text>
        <r>
          <rPr>
            <b/>
            <sz val="9"/>
            <rFont val="MS P ゴシック"/>
            <family val="3"/>
          </rPr>
          <t>工事費+業務委託料等
※本工事にかかった設計や業務委託、工事費を足した金額</t>
        </r>
      </text>
    </comment>
  </commentList>
</comments>
</file>

<file path=xl/comments8.xml><?xml version="1.0" encoding="utf-8"?>
<comments xmlns="http://schemas.openxmlformats.org/spreadsheetml/2006/main">
  <authors>
    <author>demo</author>
  </authors>
  <commentList>
    <comment ref="M11" authorId="0">
      <text>
        <r>
          <rPr>
            <b/>
            <sz val="9"/>
            <rFont val="MS P ゴシック"/>
            <family val="3"/>
          </rPr>
          <t>市町村費×0.9
十万円単位以下切捨て</t>
        </r>
      </text>
    </comment>
    <comment ref="M10" authorId="0">
      <text>
        <r>
          <rPr>
            <b/>
            <sz val="9"/>
            <rFont val="MS P ゴシック"/>
            <family val="3"/>
          </rPr>
          <t>起債-市町村費</t>
        </r>
      </text>
    </comment>
    <comment ref="D22" authorId="0">
      <text>
        <r>
          <rPr>
            <b/>
            <sz val="9"/>
            <rFont val="MS P ゴシック"/>
            <family val="3"/>
          </rPr>
          <t>補助金ベース</t>
        </r>
      </text>
    </comment>
  </commentList>
</comments>
</file>

<file path=xl/sharedStrings.xml><?xml version="1.0" encoding="utf-8"?>
<sst xmlns="http://schemas.openxmlformats.org/spreadsheetml/2006/main" count="678" uniqueCount="270">
  <si>
    <t>事業費</t>
  </si>
  <si>
    <t>年月日</t>
  </si>
  <si>
    <t>　工　　　　　事　　　　　費　　　　内　　　　　訳</t>
  </si>
  <si>
    <t>　　　　　　国　　　費　　　内　　　訳</t>
  </si>
  <si>
    <t>工種</t>
  </si>
  <si>
    <t>工事費</t>
  </si>
  <si>
    <t>測量及び</t>
  </si>
  <si>
    <t>用地及び</t>
  </si>
  <si>
    <t>船舶及び</t>
  </si>
  <si>
    <t>交付決定額</t>
  </si>
  <si>
    <t>既受領額</t>
  </si>
  <si>
    <t>精算額</t>
  </si>
  <si>
    <t>返還額</t>
  </si>
  <si>
    <t>附帯工事費</t>
  </si>
  <si>
    <t>試験費</t>
  </si>
  <si>
    <t>補償費</t>
  </si>
  <si>
    <t>機械器具費</t>
  </si>
  <si>
    <t>営繕費</t>
  </si>
  <si>
    <t>補助率</t>
  </si>
  <si>
    <t>Ａ</t>
  </si>
  <si>
    <t>Ｂ</t>
  </si>
  <si>
    <t>Ａ－Ｂ</t>
  </si>
  <si>
    <t>Ｃ</t>
  </si>
  <si>
    <t>Ｂ－Ｃ</t>
  </si>
  <si>
    <t>工　　種</t>
  </si>
  <si>
    <t>契約工期</t>
  </si>
  <si>
    <t>工事完了</t>
  </si>
  <si>
    <t>備考</t>
  </si>
  <si>
    <t>数量</t>
  </si>
  <si>
    <t>金額</t>
  </si>
  <si>
    <t>事業主体</t>
  </si>
  <si>
    <t>費目</t>
  </si>
  <si>
    <t>実　　　　績</t>
  </si>
  <si>
    <t>事業名</t>
  </si>
  <si>
    <t>名称</t>
  </si>
  <si>
    <t>形状寸法</t>
  </si>
  <si>
    <t>数量</t>
  </si>
  <si>
    <t>単価</t>
  </si>
  <si>
    <t>価格</t>
  </si>
  <si>
    <t>検収（取得）</t>
  </si>
  <si>
    <t>耐用年数</t>
  </si>
  <si>
    <t>備考</t>
  </si>
  <si>
    <t>年月日</t>
  </si>
  <si>
    <t>本工事費</t>
  </si>
  <si>
    <t>漁港名又は地区名</t>
  </si>
  <si>
    <t>職氏名</t>
  </si>
  <si>
    <t>地区名</t>
  </si>
  <si>
    <t>国庫補助金</t>
  </si>
  <si>
    <t>円</t>
  </si>
  <si>
    <t>計</t>
  </si>
  <si>
    <t>不用額</t>
  </si>
  <si>
    <t>施行分</t>
  </si>
  <si>
    <t>工事費</t>
  </si>
  <si>
    <t>本工事費</t>
  </si>
  <si>
    <t>測量及び</t>
  </si>
  <si>
    <t>試験費</t>
  </si>
  <si>
    <t>一式</t>
  </si>
  <si>
    <t>市町村費</t>
  </si>
  <si>
    <t>（円）</t>
  </si>
  <si>
    <t>　３　事 業 実 績 総 括 表</t>
  </si>
  <si>
    <t>　５　取　得　財　産　調　書</t>
  </si>
  <si>
    <t>漁港名</t>
  </si>
  <si>
    <t>又は</t>
  </si>
  <si>
    <t>○○漁港</t>
  </si>
  <si>
    <t>３０年</t>
  </si>
  <si>
    <t>４　工　事　費　実　績　内　訳　表</t>
  </si>
  <si>
    <t>計　　　　画</t>
  </si>
  <si>
    <t>契　約</t>
  </si>
  <si>
    <t>検    査</t>
  </si>
  <si>
    <t>検査員</t>
  </si>
  <si>
    <t>　</t>
  </si>
  <si>
    <t>記</t>
  </si>
  <si>
    <t>１　　漁港別又は地区別事業実績表</t>
  </si>
  <si>
    <t>別紙１のとおり</t>
  </si>
  <si>
    <t>２　　事業完了年月日</t>
  </si>
  <si>
    <t>３　　事業実績総括表</t>
  </si>
  <si>
    <t>別紙２のとおり</t>
  </si>
  <si>
    <t>４　　工事費実績内訳表</t>
  </si>
  <si>
    <t>別紙３のとおり</t>
  </si>
  <si>
    <t>５　　取得財産調書</t>
  </si>
  <si>
    <t>別紙４のとおり</t>
  </si>
  <si>
    <t>６　　収支精算</t>
  </si>
  <si>
    <t>別紙５のとおり</t>
  </si>
  <si>
    <t>漁港名
又は地区名</t>
  </si>
  <si>
    <t>本工事費</t>
  </si>
  <si>
    <t>○○</t>
  </si>
  <si>
    <t>２　工　事　費　実　績　内　訳　表</t>
  </si>
  <si>
    <t>（単位：円）</t>
  </si>
  <si>
    <t>収入の部</t>
  </si>
  <si>
    <t>区　　分</t>
  </si>
  <si>
    <t>本年度</t>
  </si>
  <si>
    <t>比　　　較</t>
  </si>
  <si>
    <t>備　　　　考</t>
  </si>
  <si>
    <t>精算額</t>
  </si>
  <si>
    <t>予算額</t>
  </si>
  <si>
    <t>増</t>
  </si>
  <si>
    <t>減(△)</t>
  </si>
  <si>
    <t>市町村の財源内訳</t>
  </si>
  <si>
    <t>県費補助金</t>
  </si>
  <si>
    <t>支出の部</t>
  </si>
  <si>
    <t>委託料</t>
  </si>
  <si>
    <t>別紙２</t>
  </si>
  <si>
    <t>別紙３</t>
  </si>
  <si>
    <t>別紙４</t>
  </si>
  <si>
    <t>起債</t>
  </si>
  <si>
    <t>寄付金</t>
  </si>
  <si>
    <t>一般財源</t>
  </si>
  <si>
    <t>工事費</t>
  </si>
  <si>
    <t>１　漁港別又は地区別事業実績表</t>
  </si>
  <si>
    <t>漁港別又は地区別事業実績表</t>
  </si>
  <si>
    <t>計　　　　画</t>
  </si>
  <si>
    <t>実　　　　　績</t>
  </si>
  <si>
    <t>事業名</t>
  </si>
  <si>
    <t>変　更</t>
  </si>
  <si>
    <t>負担区分</t>
  </si>
  <si>
    <t>備　考</t>
  </si>
  <si>
    <t>国　費</t>
  </si>
  <si>
    <t>県　費</t>
  </si>
  <si>
    <t>市町村費</t>
  </si>
  <si>
    <t>不用額</t>
  </si>
  <si>
    <t>別紙１</t>
  </si>
  <si>
    <t>○○事業</t>
  </si>
  <si>
    <t>２　事業完了年月日</t>
  </si>
  <si>
    <t>０円</t>
  </si>
  <si>
    <t>(別記様式）</t>
  </si>
  <si>
    <t>地区</t>
  </si>
  <si>
    <t>事業実施年度</t>
  </si>
  <si>
    <t>農林水産省所管補助金</t>
  </si>
  <si>
    <t>事業区分</t>
  </si>
  <si>
    <t>事業の内容</t>
  </si>
  <si>
    <t>工　　　期</t>
  </si>
  <si>
    <t>経　費　の　区　分</t>
  </si>
  <si>
    <t>処分制限期間</t>
  </si>
  <si>
    <t>処分の状況</t>
  </si>
  <si>
    <t>摘　要</t>
  </si>
  <si>
    <t>事業種目</t>
  </si>
  <si>
    <t>工種、構造施設区分</t>
  </si>
  <si>
    <t>施工箇所または設置場所</t>
  </si>
  <si>
    <t>事業量</t>
  </si>
  <si>
    <t>着 工</t>
  </si>
  <si>
    <t>竣 工</t>
  </si>
  <si>
    <t>総事業費</t>
  </si>
  <si>
    <t>負　　　　　  担 　　　　　 区　　　　　  分</t>
  </si>
  <si>
    <t>耐用</t>
  </si>
  <si>
    <t>処分期限</t>
  </si>
  <si>
    <t>承認</t>
  </si>
  <si>
    <t>処分の</t>
  </si>
  <si>
    <t>年月日</t>
  </si>
  <si>
    <t>都道府県費</t>
  </si>
  <si>
    <t>その他</t>
  </si>
  <si>
    <t>年数</t>
  </si>
  <si>
    <t>内容</t>
  </si>
  <si>
    <t>水産物供給基盤整備事業</t>
  </si>
  <si>
    <t>水産環境</t>
  </si>
  <si>
    <t>久米島周辺海域</t>
  </si>
  <si>
    <t>２基</t>
  </si>
  <si>
    <t>整備事業</t>
  </si>
  <si>
    <t>事業主体名：○○市町村</t>
  </si>
  <si>
    <r>
      <t>平成○○</t>
    </r>
    <r>
      <rPr>
        <sz val="11"/>
        <rFont val="ＭＳ Ｐゴシック"/>
        <family val="3"/>
      </rPr>
      <t>年度</t>
    </r>
  </si>
  <si>
    <t>○○</t>
  </si>
  <si>
    <t>浮魚礁</t>
  </si>
  <si>
    <t>合計</t>
  </si>
  <si>
    <t>（注）</t>
  </si>
  <si>
    <t>（１）処分制限年月日欄には、処分制限の終期を記入すること。</t>
  </si>
  <si>
    <t>（２）処分の内容欄には、譲渡、鋼管、貸し付け、担保提供等別に記入すること。</t>
  </si>
  <si>
    <t>（３）摘要欄には、譲渡先、鋼管先、貸し付け及び抵当権の設定権者の名称または補助金返還額を記入すること。</t>
  </si>
  <si>
    <t>（４）この書式により難い場合には、処分制限期間欄及び処分の条件欄を含む他の様式をもって財産管理台帳にかえることができる。</t>
  </si>
  <si>
    <t>　財　　産　　管　　理　　台　　帳</t>
  </si>
  <si>
    <t>総事業費の合計は、事業費と合致する。</t>
  </si>
  <si>
    <t>取得した財産がない場合は、作成の必要なし。</t>
  </si>
  <si>
    <t>工種は本工事の工種を記入し、事務費、測試等は案分し、各々の工種に数字を入れる</t>
  </si>
  <si>
    <t>第７号様式（第10条関係）</t>
  </si>
  <si>
    <t>６　収支精算</t>
  </si>
  <si>
    <t>別紙５</t>
  </si>
  <si>
    <t>計画・実施</t>
  </si>
  <si>
    <t>施工分</t>
  </si>
  <si>
    <t xml:space="preserve">　沖 縄 県 知 事　殿　                                                   </t>
  </si>
  <si>
    <t>　事業　　</t>
  </si>
  <si>
    <t>　地区　</t>
  </si>
  <si>
    <t>R1.7.3～R2.3.31</t>
  </si>
  <si>
    <t>　令和○年度○○○漁港（又は地区）○○○○○○事業を下記のとおり実施したので、沖縄県漁港漁場関係事業補助金交付要綱第１０条第１項の規定に基づき報告します。</t>
  </si>
  <si>
    <t>令和　 年 　月 　日</t>
  </si>
  <si>
    <t>令和　　年　　月　　日</t>
  </si>
  <si>
    <t>R0.00.00</t>
  </si>
  <si>
    <t>令和元年度</t>
  </si>
  <si>
    <t>令和2年度</t>
  </si>
  <si>
    <t>地区名</t>
  </si>
  <si>
    <t>番号</t>
  </si>
  <si>
    <t>交付決定</t>
  </si>
  <si>
    <t>又は</t>
  </si>
  <si>
    <t>事業実績総括表</t>
  </si>
  <si>
    <t>○　○　○　○　○　事　業　実　績　総　括　表</t>
  </si>
  <si>
    <t>附帯
工事費</t>
  </si>
  <si>
    <t>浮桟橋</t>
  </si>
  <si>
    <t>設計</t>
  </si>
  <si>
    <t>土質調査</t>
  </si>
  <si>
    <t>工事監督</t>
  </si>
  <si>
    <t>-2.5m物揚場</t>
  </si>
  <si>
    <t>L＝70ｍ</t>
  </si>
  <si>
    <t>A</t>
  </si>
  <si>
    <t>R2.3.15～R2.8.15</t>
  </si>
  <si>
    <t>○○課</t>
  </si>
  <si>
    <t>R1.5.3～R2.3.31</t>
  </si>
  <si>
    <t>　主査　○○○○</t>
  </si>
  <si>
    <t>B</t>
  </si>
  <si>
    <t>土質調査</t>
  </si>
  <si>
    <t>C</t>
  </si>
  <si>
    <r>
      <rPr>
        <b/>
        <sz val="11"/>
        <rFont val="ＭＳ Ｐ明朝"/>
        <family val="1"/>
      </rPr>
      <t>Ａ</t>
    </r>
    <r>
      <rPr>
        <sz val="11"/>
        <rFont val="ＭＳ Ｐ明朝"/>
        <family val="1"/>
      </rPr>
      <t>の計</t>
    </r>
  </si>
  <si>
    <t>R1.7.15～R2.6.15</t>
  </si>
  <si>
    <r>
      <rPr>
        <b/>
        <sz val="11"/>
        <rFont val="ＭＳ Ｐゴシック"/>
        <family val="3"/>
      </rPr>
      <t>Ｂ</t>
    </r>
    <r>
      <rPr>
        <sz val="11"/>
        <rFont val="ＭＳ Ｐゴシック"/>
        <family val="3"/>
      </rPr>
      <t>の計</t>
    </r>
  </si>
  <si>
    <r>
      <rPr>
        <b/>
        <sz val="11"/>
        <rFont val="ＭＳ Ｐ明朝"/>
        <family val="1"/>
      </rPr>
      <t>C</t>
    </r>
    <r>
      <rPr>
        <sz val="11"/>
        <rFont val="ＭＳ Ｐ明朝"/>
        <family val="1"/>
      </rPr>
      <t xml:space="preserve"> 　その１</t>
    </r>
  </si>
  <si>
    <t>R21.5.20～R1.10.30</t>
  </si>
  <si>
    <t>　課長　○○○○</t>
  </si>
  <si>
    <r>
      <rPr>
        <b/>
        <sz val="11"/>
        <rFont val="ＭＳ Ｐ明朝"/>
        <family val="1"/>
      </rPr>
      <t>C</t>
    </r>
    <r>
      <rPr>
        <sz val="11"/>
        <rFont val="ＭＳ Ｐ明朝"/>
        <family val="1"/>
      </rPr>
      <t xml:space="preserve">  その２</t>
    </r>
  </si>
  <si>
    <t>R2.11.1～R2.3.30</t>
  </si>
  <si>
    <t>第１回変更 R1.10.5</t>
  </si>
  <si>
    <t>L＝70m</t>
  </si>
  <si>
    <t>L＝55m</t>
  </si>
  <si>
    <t>L＝20m</t>
  </si>
  <si>
    <t>L＝35m</t>
  </si>
  <si>
    <t>第１回変更 R2.1.15</t>
  </si>
  <si>
    <t>第2回変更 R2.3.15</t>
  </si>
  <si>
    <t>第1回変更 R2.7.20</t>
  </si>
  <si>
    <t>第１回変更 R1.12.10</t>
  </si>
  <si>
    <t>-2.5m物揚場　</t>
  </si>
  <si>
    <t>PC・モノコックタイプ</t>
  </si>
  <si>
    <t>方塊ブロック式</t>
  </si>
  <si>
    <t>L＝55ｍ</t>
  </si>
  <si>
    <t>５０年</t>
  </si>
  <si>
    <t>第            号</t>
  </si>
  <si>
    <t>令和 　年　 月　  日</t>
  </si>
  <si>
    <t>実　績　報　告　書</t>
  </si>
  <si>
    <t>①　報告年月日は、事業完了から30日以内又は、補助金の交付決定を受けた年度の３月31日のいずれか早い期日とする。</t>
  </si>
  <si>
    <t>③　参考として、各工事契約書(変更分も含む)、検査調書及び写真(施行前及び施工後)を添付すること。_x000C_</t>
  </si>
  <si>
    <t>②　事業の完了年月日は、事業の完了年月日（指令の事業完了年月日以前かつ、最後工事（業務含む）引取日（引渡書））を記入する。</t>
  </si>
  <si>
    <t>指令農第</t>
  </si>
  <si>
    <t>○○号</t>
  </si>
  <si>
    <t>○○号</t>
  </si>
  <si>
    <t>沖縄県
　　　</t>
  </si>
  <si>
    <t>○○○○○○事業</t>
  </si>
  <si>
    <t>○○地区</t>
  </si>
  <si>
    <t>備　　　　　　考</t>
  </si>
  <si>
    <t xml:space="preserve">記入要領 </t>
  </si>
  <si>
    <t>： 名称欄には、工種名を記載する。</t>
  </si>
  <si>
    <t>： 形状寸法欄には、材質及び縦×横・ブロック制作のみ、トン数等を記載する。</t>
  </si>
  <si>
    <t>： 数量欄は、実測延長を記載すること。（設計延長ではない）少数第２位まで表示、以下切り捨てとする。</t>
  </si>
  <si>
    <t>： 価格欄は、工事価格とする。（測量試験費は含めない。）</t>
  </si>
  <si>
    <t>： 検収（取得）年月日は、検査年月日とする。</t>
  </si>
  <si>
    <r>
      <t>： 耐用年数は、</t>
    </r>
    <r>
      <rPr>
        <b/>
        <sz val="13"/>
        <color indexed="10"/>
        <rFont val="ＭＳ Ｐ明朝"/>
        <family val="1"/>
      </rPr>
      <t>農林畜産業関係補助金等交付規則及び減価償却資産の耐用年数等に関する省令に基づいた年数</t>
    </r>
    <r>
      <rPr>
        <sz val="13"/>
        <rFont val="ＭＳ Ｐ明朝"/>
        <family val="1"/>
      </rPr>
      <t>を記載する。</t>
    </r>
  </si>
  <si>
    <t>： 備考欄には、完成断面・暫定断面等を記載する。</t>
  </si>
  <si>
    <t>:  耐用年数は、完成断面・暫定断面に関わらず記入する。</t>
  </si>
  <si>
    <r>
      <t>： 取得した財産がない場合は、</t>
    </r>
    <r>
      <rPr>
        <b/>
        <sz val="13"/>
        <color indexed="10"/>
        <rFont val="ＭＳ Ｐ明朝"/>
        <family val="1"/>
      </rPr>
      <t>該当なしと記載</t>
    </r>
  </si>
  <si>
    <t>財産のある場合</t>
  </si>
  <si>
    <t>財産ない場合</t>
  </si>
  <si>
    <t>記載例</t>
  </si>
  <si>
    <t>単費700円含む</t>
  </si>
  <si>
    <t>900円は単費</t>
  </si>
  <si>
    <r>
      <rPr>
        <b/>
        <sz val="11"/>
        <rFont val="ＭＳ Ｐ明朝"/>
        <family val="1"/>
      </rPr>
      <t>Ｂ</t>
    </r>
    <r>
      <rPr>
        <sz val="11"/>
        <rFont val="ＭＳ Ｐ明朝"/>
        <family val="1"/>
      </rPr>
      <t>の計</t>
    </r>
  </si>
  <si>
    <t>補助事業者　名　　</t>
  </si>
  <si>
    <t>補助事業者　名　印　</t>
  </si>
  <si>
    <t>第８号様式（第11条関係）</t>
  </si>
  <si>
    <t>７　　補助金精算書（実績報告書の提出と併せて補助金の精算払を申請する場合）</t>
  </si>
  <si>
    <t>　令和○年度○○○漁港（又は地区）○○○○○○事業を下記のとおり実施したので、沖縄県漁港漁場関係事業補助金交付要綱第１１条第１項の規定に基づき報告します。（なお、併せて精算額○,○○○,○○○円の交付を申請する。）</t>
  </si>
  <si>
    <t>　令和○年度○○○漁港（又は地区）○○○○○○事業を下記のとおり実施したので、沖縄県漁港漁場関係事業補助金交付要綱第１１条第１項の規定に基づき報告します。</t>
  </si>
  <si>
    <t>事業主体名：</t>
  </si>
  <si>
    <t>　令和　年度○○○漁港（又は地区）○○○○○○事業を下記のとおり実施したので、沖縄県漁港漁場関係事業補助金交付要綱第11条第１項の規定に基づき報告します。</t>
  </si>
  <si>
    <t>令和　年度</t>
  </si>
  <si>
    <t>測量設計費</t>
  </si>
  <si>
    <t>測量</t>
  </si>
  <si>
    <t>設計費</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</si>
</sst>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411]ge\.m\.d;@"/>
    <numFmt numFmtId="179" formatCode="#,##0_);\(#,##0\)"/>
    <numFmt numFmtId="180" formatCode="[Green]#,##0.000"/>
    <numFmt numFmtId="181" formatCode="#,###.0&quot;式&quot;\ "/>
    <numFmt numFmtId="182" formatCode="&quot;L=&quot;0.0&quot;m&quot;"/>
    <numFmt numFmtId="183" formatCode="##&quot; 年&quot;"/>
    <numFmt numFmtId="184" formatCode="[$-411]ge\.m\.d&quot;～&quot;"/>
    <numFmt numFmtId="185" formatCode="0&quot;m&quot;"/>
    <numFmt numFmtId="186" formatCode="0&quot;㎡&quot;"/>
    <numFmt numFmtId="187" formatCode="0&quot;式&quot;"/>
    <numFmt numFmtId="188" formatCode="0&quot;基&quot;"/>
    <numFmt numFmtId="189" formatCode="#\ ?/10"/>
    <numFmt numFmtId="190" formatCode="yyyy&quot;年&quot;m&quot;月&quot;d&quot;日&quot;;@"/>
    <numFmt numFmtId="191" formatCode="m&quot;月&quot;d&quot;日&quot;;@"/>
    <numFmt numFmtId="192" formatCode="[&lt;=999]000;[&lt;=9999]000\-00;000\-0000"/>
    <numFmt numFmtId="193" formatCode="#,##0;&quot;△ &quot;#,##0"/>
    <numFmt numFmtId="194" formatCode="0_);[Red]\(0\)"/>
    <numFmt numFmtId="195" formatCode="&quot;～&quot;[$-411]ge\.m\.d"/>
    <numFmt numFmtId="196" formatCode="&quot;～&quot;[$-411]ge\.m\.d;@"/>
    <numFmt numFmtId="197" formatCode="[$-411]ggge&quot;年&quot;m&quot;月&quot;d&quot;日&quot;;@"/>
    <numFmt numFmtId="198" formatCode="0;&quot;△ &quot;0"/>
    <numFmt numFmtId="199" formatCode="#,##0.0;[Red]\-#,##0.0"/>
    <numFmt numFmtId="200" formatCode="#,##0.000000;[Red]\-#,##0.000000"/>
    <numFmt numFmtId="201" formatCode="[Blue]0\)"/>
    <numFmt numFmtId="202" formatCode="&quot;第&quot;&quot;¥&quot;\!\ &quot;¥&quot;\!\ ?&quot; 号表&quot;"/>
    <numFmt numFmtId="203" formatCode="&quot;第&quot;&quot;¥&quot;\!\ ?&quot;号単価表&quot;"/>
    <numFmt numFmtId="204" formatCode="hh:mm:ss"/>
    <numFmt numFmtId="205" formatCode="#,##0\-;&quot;▲&quot;#,##0\-"/>
    <numFmt numFmtId="206" formatCode="&quot;¥&quot;#,##0\-;&quot;¥&quot;&quot;▲&quot;#,##0\-"/>
    <numFmt numFmtId="207" formatCode="#,##0.00_ "/>
    <numFmt numFmtId="208" formatCode="#,##0.0000000_ "/>
    <numFmt numFmtId="209" formatCode="#,##0.00000_ "/>
    <numFmt numFmtId="210" formatCode="#,##0.000000000_ "/>
    <numFmt numFmtId="211" formatCode="#,##0.0_ "/>
    <numFmt numFmtId="212" formatCode="#,##0.0000_ "/>
    <numFmt numFmtId="213" formatCode="#,##0.000;[Red]\-#,##0.000"/>
    <numFmt numFmtId="214" formatCode="#,##0.0000;[Red]\-#,##0.0000"/>
    <numFmt numFmtId="215" formatCode="#,##0.00000;[Red]\-#,##0.00000"/>
    <numFmt numFmtId="216" formatCode="#,##0.0000000;[Red]\-#,##0.0000000"/>
    <numFmt numFmtId="217" formatCode="mmm\-yyyy"/>
    <numFmt numFmtId="218" formatCode="&quot;¥&quot;#,##0_);[Red]\(&quot;¥&quot;#,##0\)"/>
    <numFmt numFmtId="219" formatCode="&quot;¥&quot;#,##0.0;[Red]&quot;¥&quot;\-#,##0.0"/>
    <numFmt numFmtId="220" formatCode="&quot;繰越額 &quot;#,###&quot;円&quot;"/>
  </numFmts>
  <fonts count="112">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6"/>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12"/>
      <name val="ＭＳ Ｐ明朝"/>
      <family val="1"/>
    </font>
    <font>
      <sz val="9"/>
      <name val="ＭＳ Ｐ明朝"/>
      <family val="1"/>
    </font>
    <font>
      <sz val="10"/>
      <name val="ＭＳ Ｐ明朝"/>
      <family val="1"/>
    </font>
    <font>
      <sz val="16"/>
      <name val="ＭＳ Ｐ明朝"/>
      <family val="1"/>
    </font>
    <font>
      <sz val="6"/>
      <name val="ＭＳ Ｐ明朝"/>
      <family val="1"/>
    </font>
    <font>
      <sz val="8"/>
      <name val="ＭＳ Ｐ明朝"/>
      <family val="1"/>
    </font>
    <font>
      <sz val="14"/>
      <name val="ＭＳ Ｐゴシック"/>
      <family val="3"/>
    </font>
    <font>
      <sz val="9"/>
      <name val="ＭＳ Ｐゴシック"/>
      <family val="3"/>
    </font>
    <font>
      <sz val="10"/>
      <name val="ＭＳ Ｐゴシック"/>
      <family val="3"/>
    </font>
    <font>
      <b/>
      <sz val="9"/>
      <name val="ＭＳ Ｐゴシック"/>
      <family val="3"/>
    </font>
    <font>
      <sz val="16"/>
      <name val="ＭＳ Ｐゴシック"/>
      <family val="3"/>
    </font>
    <font>
      <sz val="8"/>
      <name val="ＭＳ Ｐゴシック"/>
      <family val="3"/>
    </font>
    <font>
      <sz val="11"/>
      <name val="HGSｺﾞｼｯｸM"/>
      <family val="3"/>
    </font>
    <font>
      <sz val="11"/>
      <color indexed="10"/>
      <name val="ＭＳ Ｐゴシック"/>
      <family val="3"/>
    </font>
    <font>
      <b/>
      <sz val="18"/>
      <name val="ＭＳ Ｐ明朝"/>
      <family val="1"/>
    </font>
    <font>
      <sz val="18"/>
      <name val="ＭＳ Ｐゴシック"/>
      <family val="3"/>
    </font>
    <font>
      <u val="single"/>
      <sz val="11"/>
      <name val="ＭＳ Ｐゴシック"/>
      <family val="3"/>
    </font>
    <font>
      <sz val="14"/>
      <name val="ＭＳ 明朝"/>
      <family val="1"/>
    </font>
    <font>
      <sz val="12"/>
      <name val="ＭＳ Ｐゴシック"/>
      <family val="3"/>
    </font>
    <font>
      <sz val="9"/>
      <name val="ＦＡ Ｐ 明朝"/>
      <family val="1"/>
    </font>
    <font>
      <sz val="11"/>
      <name val="明朝"/>
      <family val="1"/>
    </font>
    <font>
      <sz val="12"/>
      <name val="ＭＳ 明朝"/>
      <family val="1"/>
    </font>
    <font>
      <sz val="12"/>
      <name val="Tms Rmn"/>
      <family val="1"/>
    </font>
    <font>
      <sz val="10"/>
      <name val="Geneva"/>
      <family val="2"/>
    </font>
    <font>
      <sz val="8"/>
      <name val="Arial"/>
      <family val="2"/>
    </font>
    <font>
      <b/>
      <sz val="12"/>
      <color indexed="9"/>
      <name val="Tms Rmn"/>
      <family val="1"/>
    </font>
    <font>
      <sz val="10"/>
      <name val="MS Sans Serif"/>
      <family val="2"/>
    </font>
    <font>
      <b/>
      <sz val="11"/>
      <name val="Helv"/>
      <family val="2"/>
    </font>
    <font>
      <sz val="10"/>
      <name val="明朝"/>
      <family val="1"/>
    </font>
    <font>
      <sz val="9"/>
      <name val="明朝"/>
      <family val="1"/>
    </font>
    <font>
      <sz val="14"/>
      <name val="Terminal"/>
      <family val="0"/>
    </font>
    <font>
      <b/>
      <sz val="9"/>
      <name val="MS P ゴシック"/>
      <family val="3"/>
    </font>
    <font>
      <b/>
      <sz val="14"/>
      <name val="MS P ゴシック"/>
      <family val="3"/>
    </font>
    <font>
      <sz val="10"/>
      <name val="ＭＳ 明朝"/>
      <family val="1"/>
    </font>
    <font>
      <sz val="11"/>
      <name val="ＭＳ 明朝"/>
      <family val="1"/>
    </font>
    <font>
      <sz val="13"/>
      <name val="ＭＳ 明朝"/>
      <family val="1"/>
    </font>
    <font>
      <sz val="16"/>
      <name val="ＭＳ 明朝"/>
      <family val="1"/>
    </font>
    <font>
      <sz val="18"/>
      <name val="ＭＳ Ｐ明朝"/>
      <family val="1"/>
    </font>
    <font>
      <u val="single"/>
      <sz val="11"/>
      <name val="ＭＳ Ｐ明朝"/>
      <family val="1"/>
    </font>
    <font>
      <sz val="9"/>
      <name val="ＭＳ 明朝"/>
      <family val="1"/>
    </font>
    <font>
      <sz val="6"/>
      <name val="ＭＳ 明朝"/>
      <family val="1"/>
    </font>
    <font>
      <sz val="8"/>
      <name val="ＭＳ 明朝"/>
      <family val="1"/>
    </font>
    <font>
      <b/>
      <sz val="11"/>
      <name val="ＭＳ Ｐ明朝"/>
      <family val="1"/>
    </font>
    <font>
      <b/>
      <sz val="13"/>
      <name val="ＭＳ 明朝"/>
      <family val="1"/>
    </font>
    <font>
      <sz val="13"/>
      <name val="ＭＳ Ｐ明朝"/>
      <family val="1"/>
    </font>
    <font>
      <b/>
      <sz val="13"/>
      <name val="ＭＳ Ｐ明朝"/>
      <family val="1"/>
    </font>
    <font>
      <b/>
      <sz val="13"/>
      <color indexed="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3"/>
      <color indexed="8"/>
      <name val="ＭＳ 明朝"/>
      <family val="1"/>
    </font>
    <font>
      <sz val="12"/>
      <color indexed="8"/>
      <name val="ＭＳ 明朝"/>
      <family val="1"/>
    </font>
    <font>
      <sz val="13"/>
      <color indexed="10"/>
      <name val="ＭＳ 明朝"/>
      <family val="1"/>
    </font>
    <font>
      <b/>
      <sz val="11"/>
      <color indexed="10"/>
      <name val="ＭＳ 明朝"/>
      <family val="1"/>
    </font>
    <font>
      <sz val="11"/>
      <color indexed="10"/>
      <name val="ＭＳ Ｐ明朝"/>
      <family val="1"/>
    </font>
    <font>
      <b/>
      <sz val="16"/>
      <color indexed="10"/>
      <name val="HGSｺﾞｼｯｸM"/>
      <family val="3"/>
    </font>
    <font>
      <b/>
      <sz val="11"/>
      <color indexed="10"/>
      <name val="Calibri"/>
      <family val="2"/>
    </font>
    <font>
      <b/>
      <sz val="12"/>
      <color indexed="10"/>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3"/>
      <color theme="1"/>
      <name val="ＭＳ 明朝"/>
      <family val="1"/>
    </font>
    <font>
      <sz val="12"/>
      <color theme="1"/>
      <name val="ＭＳ 明朝"/>
      <family val="1"/>
    </font>
    <font>
      <sz val="13"/>
      <color rgb="FFFF0000"/>
      <name val="ＭＳ 明朝"/>
      <family val="1"/>
    </font>
    <font>
      <b/>
      <sz val="11"/>
      <color rgb="FFFF0000"/>
      <name val="ＭＳ 明朝"/>
      <family val="1"/>
    </font>
    <font>
      <b/>
      <sz val="13"/>
      <color rgb="FFFF0000"/>
      <name val="ＭＳ Ｐ明朝"/>
      <family val="1"/>
    </font>
    <font>
      <sz val="11"/>
      <color rgb="FFFF0000"/>
      <name val="ＭＳ Ｐ明朝"/>
      <family val="1"/>
    </font>
    <font>
      <b/>
      <sz val="16"/>
      <color rgb="FFFF0000"/>
      <name val="HGSｺﾞｼｯｸM"/>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22"/>
      </patternFill>
    </fill>
    <fill>
      <patternFill patternType="darkGray">
        <fgColor indexed="22"/>
      </patternFill>
    </fill>
    <fill>
      <patternFill patternType="solid">
        <fgColor indexed="22"/>
        <bgColor indexed="64"/>
      </patternFill>
    </fill>
    <fill>
      <patternFill patternType="solid">
        <fgColor indexed="65"/>
        <bgColor indexed="64"/>
      </patternFill>
    </fill>
    <fill>
      <patternFill patternType="lightGray">
        <fgColor indexed="11"/>
      </patternFill>
    </fill>
    <fill>
      <patternFill patternType="solid">
        <fgColor indexed="26"/>
        <bgColor indexed="64"/>
      </patternFill>
    </fill>
    <fill>
      <patternFill patternType="lightGray">
        <fgColor indexed="31"/>
      </patternFill>
    </fill>
    <fill>
      <patternFill patternType="lightGray">
        <fgColor indexed="43"/>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lightGray">
        <fgColor indexed="41"/>
      </patternFill>
    </fill>
    <fill>
      <patternFill patternType="solid">
        <fgColor rgb="FFFFCC99"/>
        <bgColor indexed="64"/>
      </patternFill>
    </fill>
    <fill>
      <patternFill patternType="solid">
        <fgColor rgb="FFC6EFCE"/>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hair"/>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color indexed="63"/>
      </right>
      <top>
        <color indexed="63"/>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style="thin"/>
      <top style="thin"/>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style="dotted"/>
      <right>
        <color indexed="63"/>
      </right>
      <top style="thin"/>
      <bottom style="thin"/>
    </border>
    <border>
      <left style="dotted"/>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thin"/>
      <right style="thin"/>
      <top style="medium">
        <color rgb="FFFF0000"/>
      </top>
      <bottom>
        <color indexed="63"/>
      </bottom>
    </border>
    <border>
      <left style="thin"/>
      <right style="thin"/>
      <top>
        <color indexed="63"/>
      </top>
      <bottom style="medium">
        <color rgb="FFFF0000"/>
      </bottom>
    </border>
    <border>
      <left style="thin"/>
      <right style="medium">
        <color rgb="FFFF0000"/>
      </right>
      <top style="medium">
        <color rgb="FFFF0000"/>
      </top>
      <bottom>
        <color indexed="63"/>
      </bottom>
    </border>
    <border>
      <left style="thin"/>
      <right style="medium">
        <color rgb="FFFF0000"/>
      </right>
      <top>
        <color indexed="63"/>
      </top>
      <bottom>
        <color indexed="63"/>
      </bottom>
    </border>
    <border>
      <left style="thin"/>
      <right style="medium">
        <color rgb="FFFF0000"/>
      </right>
      <top>
        <color indexed="63"/>
      </top>
      <bottom style="medium">
        <color rgb="FFFF0000"/>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thin"/>
      <top style="dotted"/>
      <bottom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34" fillId="0" borderId="0">
      <alignment/>
      <protection/>
    </xf>
    <xf numFmtId="0" fontId="34" fillId="0" borderId="0" applyNumberFormat="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35" fillId="20" borderId="0" applyNumberFormat="0" applyFont="0" applyBorder="0" applyAlignment="0">
      <protection/>
    </xf>
    <xf numFmtId="201" fontId="0" fillId="21" borderId="0" applyNumberFormat="0" applyFont="0" applyBorder="0" applyAlignment="0">
      <protection/>
    </xf>
    <xf numFmtId="0" fontId="36" fillId="0" borderId="0" applyNumberFormat="0" applyFill="0" applyBorder="0" applyAlignment="0" applyProtection="0"/>
    <xf numFmtId="180" fontId="0" fillId="0" borderId="0" applyFill="0" applyBorder="0" applyAlignment="0">
      <protection/>
    </xf>
    <xf numFmtId="38" fontId="37" fillId="0" borderId="0" applyFont="0" applyFill="0" applyBorder="0" applyAlignment="0" applyProtection="0"/>
    <xf numFmtId="40" fontId="37" fillId="0" borderId="0" applyFont="0" applyFill="0" applyBorder="0" applyAlignment="0" applyProtection="0"/>
    <xf numFmtId="202" fontId="34" fillId="0" borderId="0" applyFont="0" applyFill="0" applyBorder="0" applyAlignment="0" applyProtection="0"/>
    <xf numFmtId="203" fontId="34" fillId="0" borderId="0" applyFont="0" applyFill="0" applyBorder="0" applyAlignment="0" applyProtection="0"/>
    <xf numFmtId="0" fontId="6" fillId="0" borderId="0">
      <alignment horizontal="left"/>
      <protection/>
    </xf>
    <xf numFmtId="38" fontId="38" fillId="22" borderId="0" applyNumberFormat="0" applyBorder="0" applyAlignment="0" applyProtection="0"/>
    <xf numFmtId="0" fontId="39" fillId="23" borderId="0">
      <alignment/>
      <protection/>
    </xf>
    <xf numFmtId="0" fontId="7" fillId="0" borderId="1" applyNumberFormat="0" applyAlignment="0" applyProtection="0"/>
    <xf numFmtId="0" fontId="7" fillId="0" borderId="2">
      <alignment horizontal="left" vertical="center"/>
      <protection/>
    </xf>
    <xf numFmtId="0" fontId="35" fillId="24" borderId="0" applyNumberFormat="0" applyFont="0" applyBorder="0" applyAlignment="0">
      <protection locked="0"/>
    </xf>
    <xf numFmtId="10" fontId="38" fillId="25" borderId="3"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5" fillId="26" borderId="0" applyNumberFormat="0" applyFont="0" applyBorder="0" applyAlignment="0">
      <protection/>
    </xf>
    <xf numFmtId="0" fontId="34" fillId="0" borderId="0">
      <alignment/>
      <protection/>
    </xf>
    <xf numFmtId="0" fontId="8" fillId="0" borderId="0">
      <alignment/>
      <protection/>
    </xf>
    <xf numFmtId="10" fontId="8" fillId="0" borderId="0" applyFont="0" applyFill="0" applyBorder="0" applyAlignment="0" applyProtection="0"/>
    <xf numFmtId="4" fontId="6" fillId="0" borderId="0">
      <alignment horizontal="right"/>
      <protection/>
    </xf>
    <xf numFmtId="4" fontId="9" fillId="0" borderId="0">
      <alignment horizontal="right"/>
      <protection/>
    </xf>
    <xf numFmtId="0" fontId="10" fillId="0" borderId="0">
      <alignment horizontal="lef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41" fillId="0" borderId="0">
      <alignment/>
      <protection/>
    </xf>
    <xf numFmtId="0" fontId="35" fillId="27" borderId="4" applyNumberFormat="0" applyFont="0" applyBorder="0" applyAlignment="0">
      <protection/>
    </xf>
    <xf numFmtId="0" fontId="33" fillId="0" borderId="0" applyNumberFormat="0" applyFill="0" applyBorder="0" applyAlignment="0" applyProtection="0"/>
    <xf numFmtId="0" fontId="11" fillId="0" borderId="0">
      <alignment horizontal="center"/>
      <protection/>
    </xf>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8" fillId="0" borderId="0" applyNumberFormat="0" applyFill="0" applyBorder="0" applyAlignment="0" applyProtection="0"/>
    <xf numFmtId="0" fontId="89" fillId="34" borderId="5" applyNumberFormat="0" applyAlignment="0" applyProtection="0"/>
    <xf numFmtId="0" fontId="90" fillId="3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43" fillId="0" borderId="0" applyFill="0" applyBorder="0">
      <alignment vertical="center"/>
      <protection/>
    </xf>
    <xf numFmtId="0" fontId="0" fillId="36" borderId="6" applyNumberFormat="0" applyFont="0" applyAlignment="0" applyProtection="0"/>
    <xf numFmtId="0" fontId="91" fillId="0" borderId="7" applyNumberFormat="0" applyFill="0" applyAlignment="0" applyProtection="0"/>
    <xf numFmtId="0" fontId="92" fillId="37" borderId="0" applyNumberFormat="0" applyBorder="0" applyAlignment="0" applyProtection="0"/>
    <xf numFmtId="0" fontId="93" fillId="38" borderId="8"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204" fontId="44" fillId="0" borderId="0">
      <alignment/>
      <protection locked="0"/>
    </xf>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5" fillId="0" borderId="9" applyNumberFormat="0" applyFill="0" applyAlignment="0" applyProtection="0"/>
    <xf numFmtId="0" fontId="96" fillId="0" borderId="10" applyNumberFormat="0" applyFill="0" applyAlignment="0" applyProtection="0"/>
    <xf numFmtId="0" fontId="97" fillId="0" borderId="11" applyNumberFormat="0" applyFill="0" applyAlignment="0" applyProtection="0"/>
    <xf numFmtId="0" fontId="97" fillId="0" borderId="0" applyNumberFormat="0" applyFill="0" applyBorder="0" applyAlignment="0" applyProtection="0"/>
    <xf numFmtId="205" fontId="42" fillId="0" borderId="12">
      <alignment/>
      <protection locked="0"/>
    </xf>
    <xf numFmtId="205" fontId="42" fillId="0" borderId="12">
      <alignment/>
      <protection locked="0"/>
    </xf>
    <xf numFmtId="206" fontId="42" fillId="0" borderId="12">
      <alignment/>
      <protection locked="0"/>
    </xf>
    <xf numFmtId="0" fontId="35" fillId="39" borderId="0" applyNumberFormat="0" applyFont="0" applyBorder="0" applyAlignment="0">
      <protection locked="0"/>
    </xf>
    <xf numFmtId="0" fontId="98" fillId="0" borderId="13" applyNumberFormat="0" applyFill="0" applyAlignment="0" applyProtection="0"/>
    <xf numFmtId="0" fontId="99" fillId="38" borderId="14"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1" fillId="40" borderId="8" applyNumberFormat="0" applyAlignment="0" applyProtection="0"/>
    <xf numFmtId="0" fontId="0" fillId="0" borderId="0">
      <alignment vertical="center"/>
      <protection/>
    </xf>
    <xf numFmtId="0" fontId="0" fillId="0" borderId="0">
      <alignment vertical="center"/>
      <protection/>
    </xf>
    <xf numFmtId="0" fontId="86" fillId="0" borderId="0">
      <alignment vertical="center"/>
      <protection/>
    </xf>
    <xf numFmtId="0" fontId="0" fillId="0" borderId="0">
      <alignment/>
      <protection/>
    </xf>
    <xf numFmtId="0" fontId="13" fillId="0" borderId="0" applyNumberFormat="0" applyFill="0" applyBorder="0" applyAlignment="0" applyProtection="0"/>
    <xf numFmtId="0" fontId="31" fillId="0" borderId="0">
      <alignment/>
      <protection/>
    </xf>
    <xf numFmtId="0" fontId="102" fillId="41" borderId="0" applyNumberFormat="0" applyBorder="0" applyAlignment="0" applyProtection="0"/>
  </cellStyleXfs>
  <cellXfs count="935">
    <xf numFmtId="0" fontId="0" fillId="0" borderId="0" xfId="0"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14" fillId="0" borderId="0" xfId="0" applyFont="1" applyAlignment="1">
      <alignment vertical="center"/>
    </xf>
    <xf numFmtId="0" fontId="4" fillId="0" borderId="0" xfId="0" applyFont="1" applyBorder="1" applyAlignment="1">
      <alignment/>
    </xf>
    <xf numFmtId="0" fontId="15" fillId="0" borderId="15" xfId="0" applyFont="1" applyBorder="1" applyAlignment="1">
      <alignment horizontal="distributed" vertical="distributed"/>
    </xf>
    <xf numFmtId="0" fontId="15" fillId="0" borderId="15" xfId="0" applyFont="1" applyBorder="1" applyAlignment="1">
      <alignment horizontal="distributed" vertical="center"/>
    </xf>
    <xf numFmtId="0" fontId="15" fillId="0" borderId="18" xfId="0" applyFont="1" applyBorder="1" applyAlignment="1">
      <alignment shrinkToFit="1"/>
    </xf>
    <xf numFmtId="0" fontId="4" fillId="0" borderId="18" xfId="0" applyFont="1" applyBorder="1" applyAlignment="1">
      <alignment/>
    </xf>
    <xf numFmtId="38" fontId="15" fillId="0" borderId="17" xfId="92" applyFont="1" applyBorder="1" applyAlignment="1">
      <alignment/>
    </xf>
    <xf numFmtId="38" fontId="15" fillId="0" borderId="0" xfId="92" applyFont="1" applyBorder="1" applyAlignment="1">
      <alignment/>
    </xf>
    <xf numFmtId="0" fontId="4" fillId="0" borderId="15" xfId="0" applyFont="1" applyBorder="1" applyAlignment="1">
      <alignment shrinkToFit="1"/>
    </xf>
    <xf numFmtId="38" fontId="15" fillId="0" borderId="15" xfId="92" applyFont="1" applyBorder="1" applyAlignment="1">
      <alignment/>
    </xf>
    <xf numFmtId="0" fontId="15" fillId="0" borderId="15" xfId="0" applyFont="1" applyBorder="1" applyAlignment="1">
      <alignment horizontal="distributed" vertical="distributed" shrinkToFit="1"/>
    </xf>
    <xf numFmtId="0" fontId="15" fillId="0" borderId="19" xfId="0" applyFont="1" applyBorder="1" applyAlignment="1">
      <alignment horizontal="distributed" vertical="distributed"/>
    </xf>
    <xf numFmtId="38" fontId="15" fillId="0" borderId="15" xfId="92" applyFont="1" applyFill="1" applyBorder="1" applyAlignment="1">
      <alignment/>
    </xf>
    <xf numFmtId="38" fontId="15" fillId="0" borderId="19" xfId="92" applyFont="1" applyBorder="1" applyAlignment="1">
      <alignment/>
    </xf>
    <xf numFmtId="189" fontId="15" fillId="0" borderId="17" xfId="0" applyNumberFormat="1" applyFont="1" applyBorder="1" applyAlignment="1" quotePrefix="1">
      <alignment horizontal="center"/>
    </xf>
    <xf numFmtId="38" fontId="15" fillId="0" borderId="17" xfId="0" applyNumberFormat="1" applyFont="1" applyBorder="1" applyAlignment="1">
      <alignment shrinkToFit="1"/>
    </xf>
    <xf numFmtId="38" fontId="15" fillId="0" borderId="20" xfId="92" applyFont="1" applyBorder="1" applyAlignment="1">
      <alignment/>
    </xf>
    <xf numFmtId="189" fontId="15" fillId="0" borderId="15" xfId="0" applyNumberFormat="1" applyFont="1" applyBorder="1" applyAlignment="1">
      <alignment/>
    </xf>
    <xf numFmtId="49" fontId="4" fillId="0" borderId="21" xfId="0" applyNumberFormat="1" applyFont="1" applyFill="1" applyBorder="1" applyAlignment="1">
      <alignment horizontal="distributed" shrinkToFit="1"/>
    </xf>
    <xf numFmtId="38" fontId="15" fillId="0" borderId="17" xfId="92" applyFont="1" applyBorder="1" applyAlignment="1">
      <alignment horizontal="right"/>
    </xf>
    <xf numFmtId="0" fontId="16" fillId="0" borderId="22" xfId="0" applyFont="1" applyBorder="1" applyAlignment="1">
      <alignment shrinkToFit="1"/>
    </xf>
    <xf numFmtId="38" fontId="15" fillId="0" borderId="18" xfId="92" applyFont="1" applyBorder="1" applyAlignment="1">
      <alignment/>
    </xf>
    <xf numFmtId="38" fontId="15" fillId="0" borderId="23" xfId="92" applyFont="1" applyBorder="1" applyAlignment="1">
      <alignment/>
    </xf>
    <xf numFmtId="49" fontId="4" fillId="0" borderId="21" xfId="0" applyNumberFormat="1" applyFont="1" applyBorder="1" applyAlignment="1">
      <alignment shrinkToFit="1"/>
    </xf>
    <xf numFmtId="0" fontId="15" fillId="0" borderId="17" xfId="0" applyFont="1" applyBorder="1" applyAlignment="1">
      <alignment shrinkToFit="1"/>
    </xf>
    <xf numFmtId="0" fontId="15" fillId="0" borderId="15" xfId="0" applyFont="1" applyBorder="1" applyAlignment="1">
      <alignment shrinkToFit="1"/>
    </xf>
    <xf numFmtId="38" fontId="15" fillId="0" borderId="15" xfId="0" applyNumberFormat="1" applyFont="1" applyBorder="1" applyAlignment="1">
      <alignment horizontal="distributed" vertical="center"/>
    </xf>
    <xf numFmtId="0" fontId="4" fillId="0" borderId="21" xfId="0" applyFont="1" applyBorder="1" applyAlignment="1">
      <alignment vertical="top" shrinkToFit="1"/>
    </xf>
    <xf numFmtId="38" fontId="15" fillId="0" borderId="17" xfId="0" applyNumberFormat="1" applyFont="1" applyBorder="1" applyAlignment="1">
      <alignment/>
    </xf>
    <xf numFmtId="0" fontId="4" fillId="0" borderId="0" xfId="0" applyFont="1" applyBorder="1" applyAlignment="1">
      <alignment horizontal="left" shrinkToFit="1"/>
    </xf>
    <xf numFmtId="189" fontId="15" fillId="0" borderId="18" xfId="0" applyNumberFormat="1" applyFont="1" applyBorder="1" applyAlignment="1">
      <alignment/>
    </xf>
    <xf numFmtId="0" fontId="16" fillId="0" borderId="15" xfId="0" applyFont="1" applyBorder="1" applyAlignment="1">
      <alignment/>
    </xf>
    <xf numFmtId="38" fontId="15" fillId="0" borderId="17" xfId="92" applyFont="1" applyFill="1" applyBorder="1" applyAlignment="1">
      <alignment/>
    </xf>
    <xf numFmtId="38" fontId="15" fillId="0" borderId="17" xfId="0" applyNumberFormat="1" applyFont="1" applyFill="1" applyBorder="1" applyAlignment="1">
      <alignment shrinkToFit="1"/>
    </xf>
    <xf numFmtId="38" fontId="15" fillId="0" borderId="18" xfId="92" applyFont="1" applyFill="1" applyBorder="1" applyAlignment="1">
      <alignment/>
    </xf>
    <xf numFmtId="0" fontId="15" fillId="0" borderId="15" xfId="0" applyFont="1" applyFill="1" applyBorder="1" applyAlignment="1">
      <alignment shrinkToFit="1"/>
    </xf>
    <xf numFmtId="0" fontId="4" fillId="0" borderId="15" xfId="0" applyFont="1" applyBorder="1" applyAlignment="1">
      <alignment horizontal="left" shrinkToFit="1"/>
    </xf>
    <xf numFmtId="0" fontId="15" fillId="0" borderId="18" xfId="0" applyFont="1" applyFill="1" applyBorder="1" applyAlignment="1">
      <alignment shrinkToFit="1"/>
    </xf>
    <xf numFmtId="0" fontId="17" fillId="0" borderId="0" xfId="0" applyFont="1" applyAlignment="1">
      <alignment/>
    </xf>
    <xf numFmtId="0" fontId="4" fillId="0" borderId="0" xfId="0" applyFont="1" applyBorder="1" applyAlignment="1">
      <alignment horizontal="center"/>
    </xf>
    <xf numFmtId="0" fontId="4" fillId="0" borderId="22" xfId="0" applyFont="1" applyBorder="1" applyAlignment="1">
      <alignment horizontal="distributed"/>
    </xf>
    <xf numFmtId="38" fontId="4" fillId="0" borderId="18" xfId="92" applyFont="1" applyBorder="1" applyAlignment="1">
      <alignment/>
    </xf>
    <xf numFmtId="0" fontId="4" fillId="0" borderId="23" xfId="0" applyFont="1" applyBorder="1" applyAlignment="1">
      <alignment/>
    </xf>
    <xf numFmtId="0" fontId="4" fillId="0" borderId="21" xfId="0" applyFont="1" applyBorder="1" applyAlignment="1">
      <alignment horizontal="distributed"/>
    </xf>
    <xf numFmtId="38" fontId="4" fillId="0" borderId="17" xfId="92" applyFont="1" applyBorder="1" applyAlignment="1">
      <alignment/>
    </xf>
    <xf numFmtId="0" fontId="4" fillId="0" borderId="17" xfId="0" applyFont="1" applyBorder="1" applyAlignment="1">
      <alignment horizontal="fill" vertical="top" shrinkToFit="1"/>
    </xf>
    <xf numFmtId="0" fontId="4" fillId="0" borderId="19" xfId="0" applyFont="1" applyBorder="1" applyAlignment="1">
      <alignment/>
    </xf>
    <xf numFmtId="38" fontId="4" fillId="0" borderId="18" xfId="0" applyNumberFormat="1" applyFont="1" applyBorder="1" applyAlignment="1">
      <alignment horizontal="fill" vertical="top" shrinkToFit="1"/>
    </xf>
    <xf numFmtId="0" fontId="4" fillId="0" borderId="15" xfId="0" applyFont="1" applyBorder="1" applyAlignment="1">
      <alignment horizontal="right"/>
    </xf>
    <xf numFmtId="0" fontId="4" fillId="0" borderId="0" xfId="0" applyFont="1" applyBorder="1" applyAlignment="1">
      <alignment horizontal="distributed"/>
    </xf>
    <xf numFmtId="38" fontId="4" fillId="0" borderId="15" xfId="92" applyFont="1" applyBorder="1" applyAlignment="1">
      <alignment/>
    </xf>
    <xf numFmtId="0" fontId="4" fillId="0" borderId="18" xfId="0" applyFont="1" applyBorder="1" applyAlignment="1">
      <alignment horizontal="right"/>
    </xf>
    <xf numFmtId="0" fontId="4" fillId="0" borderId="22" xfId="0" applyFont="1" applyBorder="1" applyAlignment="1">
      <alignment horizontal="center"/>
    </xf>
    <xf numFmtId="57" fontId="4" fillId="0" borderId="18" xfId="0" applyNumberFormat="1" applyFont="1" applyFill="1" applyBorder="1" applyAlignment="1">
      <alignment horizontal="center"/>
    </xf>
    <xf numFmtId="178" fontId="4" fillId="0" borderId="24" xfId="0" applyNumberFormat="1" applyFont="1" applyFill="1" applyBorder="1" applyAlignment="1">
      <alignment horizontal="left" shrinkToFit="1"/>
    </xf>
    <xf numFmtId="57" fontId="4" fillId="0" borderId="18" xfId="0" applyNumberFormat="1" applyFont="1" applyBorder="1" applyAlignment="1">
      <alignment horizontal="center"/>
    </xf>
    <xf numFmtId="0" fontId="4" fillId="0" borderId="23" xfId="0" applyFont="1" applyFill="1" applyBorder="1" applyAlignment="1">
      <alignment horizontal="center"/>
    </xf>
    <xf numFmtId="0" fontId="4" fillId="0" borderId="17" xfId="0" applyFont="1" applyBorder="1" applyAlignment="1">
      <alignment horizontal="right"/>
    </xf>
    <xf numFmtId="49" fontId="4" fillId="0" borderId="21" xfId="0" applyNumberFormat="1" applyFont="1" applyFill="1" applyBorder="1" applyAlignment="1">
      <alignment horizontal="center" shrinkToFit="1"/>
    </xf>
    <xf numFmtId="38" fontId="4" fillId="0" borderId="17" xfId="92" applyFont="1" applyFill="1" applyBorder="1" applyAlignment="1">
      <alignment horizontal="center"/>
    </xf>
    <xf numFmtId="38" fontId="4" fillId="0" borderId="17" xfId="92" applyFont="1" applyFill="1" applyBorder="1" applyAlignment="1">
      <alignment/>
    </xf>
    <xf numFmtId="57" fontId="4" fillId="0" borderId="17" xfId="0" applyNumberFormat="1" applyFont="1" applyFill="1" applyBorder="1" applyAlignment="1">
      <alignment horizontal="center"/>
    </xf>
    <xf numFmtId="0" fontId="4" fillId="0" borderId="22" xfId="0" applyFont="1" applyFill="1" applyBorder="1" applyAlignment="1">
      <alignment horizontal="center"/>
    </xf>
    <xf numFmtId="38" fontId="4" fillId="0" borderId="18" xfId="92" applyFont="1" applyFill="1" applyBorder="1" applyAlignment="1">
      <alignment/>
    </xf>
    <xf numFmtId="0" fontId="4" fillId="0" borderId="22" xfId="0" applyFont="1" applyBorder="1" applyAlignment="1">
      <alignment/>
    </xf>
    <xf numFmtId="0" fontId="4" fillId="0" borderId="21" xfId="0" applyFont="1" applyFill="1" applyBorder="1" applyAlignment="1">
      <alignment horizontal="center" shrinkToFit="1"/>
    </xf>
    <xf numFmtId="57" fontId="4" fillId="0" borderId="25" xfId="0" applyNumberFormat="1" applyFont="1" applyBorder="1" applyAlignment="1">
      <alignment horizontal="center"/>
    </xf>
    <xf numFmtId="57" fontId="4" fillId="0" borderId="17" xfId="0" applyNumberFormat="1" applyFont="1" applyBorder="1" applyAlignment="1">
      <alignment horizontal="center"/>
    </xf>
    <xf numFmtId="38" fontId="16" fillId="0" borderId="18" xfId="92" applyFont="1" applyFill="1" applyBorder="1" applyAlignment="1">
      <alignment/>
    </xf>
    <xf numFmtId="38" fontId="4" fillId="0" borderId="18" xfId="92" applyFont="1" applyFill="1" applyBorder="1" applyAlignment="1">
      <alignment horizontal="center"/>
    </xf>
    <xf numFmtId="184" fontId="4" fillId="0" borderId="18" xfId="0" applyNumberFormat="1" applyFont="1" applyBorder="1" applyAlignment="1">
      <alignment horizontal="left"/>
    </xf>
    <xf numFmtId="0" fontId="4" fillId="0" borderId="18" xfId="0" applyFont="1" applyBorder="1" applyAlignment="1">
      <alignment horizontal="center"/>
    </xf>
    <xf numFmtId="0" fontId="18" fillId="0" borderId="18" xfId="0" applyFont="1" applyBorder="1" applyAlignment="1">
      <alignment horizontal="center" vertical="top" shrinkToFit="1"/>
    </xf>
    <xf numFmtId="38" fontId="4" fillId="0" borderId="17" xfId="92" applyFont="1" applyFill="1" applyBorder="1" applyAlignment="1">
      <alignment horizontal="right"/>
    </xf>
    <xf numFmtId="57" fontId="4" fillId="0" borderId="15" xfId="0" applyNumberFormat="1" applyFont="1" applyBorder="1" applyAlignment="1">
      <alignment horizontal="center"/>
    </xf>
    <xf numFmtId="178" fontId="4" fillId="0" borderId="26" xfId="0" applyNumberFormat="1" applyFont="1" applyBorder="1" applyAlignment="1">
      <alignment horizontal="right"/>
    </xf>
    <xf numFmtId="57" fontId="4" fillId="0" borderId="27" xfId="0" applyNumberFormat="1" applyFont="1" applyBorder="1" applyAlignment="1">
      <alignment horizontal="center"/>
    </xf>
    <xf numFmtId="0" fontId="19" fillId="0" borderId="17" xfId="0" applyFont="1" applyBorder="1" applyAlignment="1">
      <alignment horizontal="center" vertical="top" shrinkToFit="1"/>
    </xf>
    <xf numFmtId="0" fontId="4" fillId="0" borderId="20" xfId="0" applyFont="1" applyFill="1" applyBorder="1" applyAlignment="1">
      <alignment/>
    </xf>
    <xf numFmtId="0" fontId="4" fillId="0" borderId="0" xfId="0" applyFont="1" applyFill="1" applyBorder="1" applyAlignment="1">
      <alignment horizontal="center"/>
    </xf>
    <xf numFmtId="0" fontId="4" fillId="0" borderId="15" xfId="0" applyFont="1" applyFill="1" applyBorder="1" applyAlignment="1">
      <alignment/>
    </xf>
    <xf numFmtId="0" fontId="4" fillId="0" borderId="15" xfId="0" applyFont="1" applyFill="1" applyBorder="1" applyAlignment="1">
      <alignment horizontal="right"/>
    </xf>
    <xf numFmtId="0" fontId="18" fillId="0" borderId="15" xfId="0" applyFont="1" applyBorder="1" applyAlignment="1">
      <alignment horizontal="center" vertical="top" shrinkToFit="1"/>
    </xf>
    <xf numFmtId="38" fontId="4" fillId="0" borderId="15" xfId="92" applyFont="1" applyFill="1" applyBorder="1" applyAlignment="1">
      <alignment horizontal="center"/>
    </xf>
    <xf numFmtId="0" fontId="4" fillId="0" borderId="17" xfId="0" applyFont="1" applyBorder="1" applyAlignment="1">
      <alignment horizontal="left"/>
    </xf>
    <xf numFmtId="0" fontId="4" fillId="0" borderId="21" xfId="0" applyFont="1" applyFill="1" applyBorder="1" applyAlignment="1">
      <alignment horizontal="center"/>
    </xf>
    <xf numFmtId="0" fontId="4" fillId="0" borderId="20" xfId="0" applyFont="1" applyBorder="1" applyAlignment="1">
      <alignment horizontal="left"/>
    </xf>
    <xf numFmtId="57" fontId="4" fillId="0" borderId="20" xfId="0" applyNumberFormat="1" applyFont="1" applyFill="1" applyBorder="1" applyAlignment="1">
      <alignment horizontal="distributed"/>
    </xf>
    <xf numFmtId="0" fontId="4" fillId="0" borderId="15" xfId="0" applyFont="1" applyFill="1" applyBorder="1" applyAlignment="1">
      <alignment horizontal="distributed" vertical="center"/>
    </xf>
    <xf numFmtId="49" fontId="4" fillId="0" borderId="0" xfId="0" applyNumberFormat="1" applyFont="1" applyBorder="1" applyAlignment="1">
      <alignment horizontal="center"/>
    </xf>
    <xf numFmtId="178" fontId="4" fillId="0" borderId="0" xfId="0" applyNumberFormat="1" applyFont="1" applyBorder="1" applyAlignment="1">
      <alignment/>
    </xf>
    <xf numFmtId="0" fontId="4" fillId="0" borderId="0" xfId="0" applyFont="1" applyAlignment="1" quotePrefix="1">
      <alignment/>
    </xf>
    <xf numFmtId="0" fontId="0" fillId="0" borderId="0" xfId="0" applyFont="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0" xfId="0" applyFont="1" applyBorder="1" applyAlignment="1">
      <alignment/>
    </xf>
    <xf numFmtId="0" fontId="21" fillId="0" borderId="15" xfId="0" applyFont="1" applyBorder="1" applyAlignment="1">
      <alignment horizontal="distributed" vertical="distributed"/>
    </xf>
    <xf numFmtId="0" fontId="21" fillId="0" borderId="15" xfId="0" applyFont="1" applyBorder="1" applyAlignment="1">
      <alignment horizontal="distributed" vertical="center"/>
    </xf>
    <xf numFmtId="0" fontId="21" fillId="0" borderId="15" xfId="0" applyFont="1" applyBorder="1" applyAlignment="1">
      <alignment horizontal="distributed" vertical="center"/>
    </xf>
    <xf numFmtId="0" fontId="21" fillId="0" borderId="18" xfId="0" applyFont="1" applyBorder="1" applyAlignment="1">
      <alignment horizontal="distributed" vertical="center"/>
    </xf>
    <xf numFmtId="0" fontId="21" fillId="0" borderId="18" xfId="0" applyFont="1" applyBorder="1" applyAlignment="1">
      <alignment horizontal="distributed" vertical="distributed" shrinkToFit="1"/>
    </xf>
    <xf numFmtId="0" fontId="21" fillId="0" borderId="18" xfId="0" applyFont="1" applyBorder="1" applyAlignment="1">
      <alignment horizontal="distributed" vertical="center" shrinkToFit="1"/>
    </xf>
    <xf numFmtId="0" fontId="0" fillId="0" borderId="18" xfId="0" applyFont="1" applyBorder="1" applyAlignment="1">
      <alignment/>
    </xf>
    <xf numFmtId="0" fontId="21" fillId="0" borderId="18" xfId="0" applyFont="1" applyBorder="1" applyAlignment="1">
      <alignment horizontal="distributed" vertical="distributed"/>
    </xf>
    <xf numFmtId="0" fontId="21" fillId="0" borderId="18" xfId="0" applyFont="1" applyBorder="1" applyAlignment="1">
      <alignment horizontal="justify" vertical="distributed"/>
    </xf>
    <xf numFmtId="0" fontId="21" fillId="0" borderId="23" xfId="0" applyFont="1" applyBorder="1" applyAlignment="1">
      <alignment horizontal="distributed" vertical="distributed"/>
    </xf>
    <xf numFmtId="0" fontId="21" fillId="0" borderId="0" xfId="0" applyFont="1" applyBorder="1" applyAlignment="1">
      <alignment horizontal="distributed" vertical="center"/>
    </xf>
    <xf numFmtId="0" fontId="21" fillId="0" borderId="33" xfId="0" applyFont="1" applyBorder="1" applyAlignment="1">
      <alignment/>
    </xf>
    <xf numFmtId="0" fontId="21" fillId="0" borderId="17" xfId="0" applyFont="1" applyBorder="1" applyAlignment="1">
      <alignment/>
    </xf>
    <xf numFmtId="0" fontId="0" fillId="0" borderId="17" xfId="0" applyFont="1" applyBorder="1" applyAlignment="1">
      <alignment/>
    </xf>
    <xf numFmtId="38" fontId="21" fillId="0" borderId="17" xfId="92" applyFont="1" applyBorder="1" applyAlignment="1">
      <alignment/>
    </xf>
    <xf numFmtId="0" fontId="21" fillId="0" borderId="17" xfId="0" applyFont="1" applyBorder="1" applyAlignment="1">
      <alignment horizontal="distributed" vertical="center"/>
    </xf>
    <xf numFmtId="0" fontId="21" fillId="0" borderId="17" xfId="0" applyFont="1" applyBorder="1" applyAlignment="1">
      <alignment horizontal="distributed" vertical="center" shrinkToFit="1"/>
    </xf>
    <xf numFmtId="0" fontId="21" fillId="0" borderId="17" xfId="0" applyFont="1" applyBorder="1" applyAlignment="1">
      <alignment horizontal="center" shrinkToFit="1"/>
    </xf>
    <xf numFmtId="0" fontId="21" fillId="0" borderId="17" xfId="0" applyFont="1" applyBorder="1" applyAlignment="1">
      <alignment horizontal="distributed" vertical="distributed"/>
    </xf>
    <xf numFmtId="0" fontId="21" fillId="0" borderId="20" xfId="0" applyFont="1" applyBorder="1" applyAlignment="1">
      <alignment horizontal="distributed" vertical="distributed"/>
    </xf>
    <xf numFmtId="38" fontId="21" fillId="0" borderId="0" xfId="92" applyFont="1" applyBorder="1" applyAlignment="1">
      <alignment/>
    </xf>
    <xf numFmtId="0" fontId="21" fillId="0" borderId="16" xfId="0" applyFont="1" applyBorder="1" applyAlignment="1">
      <alignment horizontal="center" vertical="center" shrinkToFit="1"/>
    </xf>
    <xf numFmtId="0" fontId="21" fillId="0" borderId="24" xfId="0" applyFont="1" applyBorder="1" applyAlignment="1">
      <alignment horizontal="centerContinuous"/>
    </xf>
    <xf numFmtId="0" fontId="22" fillId="0" borderId="15" xfId="0" applyFont="1" applyBorder="1" applyAlignment="1">
      <alignment horizontal="distributed"/>
    </xf>
    <xf numFmtId="38" fontId="21" fillId="0" borderId="15" xfId="92" applyFont="1" applyBorder="1" applyAlignment="1">
      <alignment horizontal="right"/>
    </xf>
    <xf numFmtId="0" fontId="21" fillId="0" borderId="15" xfId="0" applyFont="1" applyBorder="1" applyAlignment="1">
      <alignment/>
    </xf>
    <xf numFmtId="0" fontId="21" fillId="0" borderId="19" xfId="0" applyFont="1" applyBorder="1" applyAlignment="1">
      <alignment horizontal="distributed" vertical="distributed"/>
    </xf>
    <xf numFmtId="0" fontId="0" fillId="0" borderId="34" xfId="0" applyFont="1" applyBorder="1" applyAlignment="1">
      <alignment horizontal="center" vertical="center" shrinkToFit="1"/>
    </xf>
    <xf numFmtId="0" fontId="0" fillId="0" borderId="26" xfId="0" applyFont="1" applyBorder="1" applyAlignment="1">
      <alignment horizontal="centerContinuous"/>
    </xf>
    <xf numFmtId="0" fontId="22" fillId="0" borderId="17" xfId="0" applyFont="1" applyBorder="1" applyAlignment="1">
      <alignment horizontal="distributed"/>
    </xf>
    <xf numFmtId="13" fontId="21" fillId="0" borderId="17" xfId="0" applyNumberFormat="1" applyFont="1" applyBorder="1" applyAlignment="1" quotePrefix="1">
      <alignment horizontal="center"/>
    </xf>
    <xf numFmtId="38" fontId="21" fillId="0" borderId="17" xfId="0" applyNumberFormat="1" applyFont="1" applyBorder="1" applyAlignment="1">
      <alignment shrinkToFit="1"/>
    </xf>
    <xf numFmtId="38" fontId="21" fillId="0" borderId="20" xfId="92" applyFont="1" applyBorder="1" applyAlignment="1">
      <alignment/>
    </xf>
    <xf numFmtId="0" fontId="0" fillId="0" borderId="35" xfId="0" applyFont="1" applyBorder="1" applyAlignment="1">
      <alignment horizontal="center" vertical="center" shrinkToFit="1"/>
    </xf>
    <xf numFmtId="0" fontId="0" fillId="0" borderId="36" xfId="0" applyFont="1" applyBorder="1" applyAlignment="1">
      <alignment horizontal="centerContinuous"/>
    </xf>
    <xf numFmtId="0" fontId="22" fillId="0" borderId="3" xfId="0" applyFont="1" applyBorder="1" applyAlignment="1">
      <alignment horizontal="distributed"/>
    </xf>
    <xf numFmtId="38" fontId="21" fillId="0" borderId="3" xfId="92" applyFont="1" applyBorder="1" applyAlignment="1">
      <alignment/>
    </xf>
    <xf numFmtId="13" fontId="21" fillId="0" borderId="3" xfId="0" applyNumberFormat="1" applyFont="1" applyBorder="1" applyAlignment="1" quotePrefix="1">
      <alignment horizontal="center"/>
    </xf>
    <xf numFmtId="38" fontId="21" fillId="0" borderId="3" xfId="0" applyNumberFormat="1" applyFont="1" applyBorder="1" applyAlignment="1">
      <alignment shrinkToFit="1"/>
    </xf>
    <xf numFmtId="38" fontId="21" fillId="0" borderId="37" xfId="92" applyFont="1" applyBorder="1" applyAlignment="1">
      <alignment/>
    </xf>
    <xf numFmtId="0" fontId="0" fillId="0" borderId="33" xfId="0" applyFont="1" applyBorder="1" applyAlignment="1">
      <alignment/>
    </xf>
    <xf numFmtId="0" fontId="0" fillId="0" borderId="15" xfId="0" applyFont="1" applyBorder="1" applyAlignment="1">
      <alignment/>
    </xf>
    <xf numFmtId="38" fontId="21" fillId="0" borderId="15" xfId="92" applyFont="1" applyBorder="1" applyAlignment="1">
      <alignment/>
    </xf>
    <xf numFmtId="0" fontId="0" fillId="0" borderId="34" xfId="0" applyFont="1" applyBorder="1" applyAlignment="1">
      <alignment/>
    </xf>
    <xf numFmtId="38" fontId="21" fillId="0" borderId="17" xfId="92" applyFont="1" applyBorder="1" applyAlignment="1">
      <alignment horizontal="right"/>
    </xf>
    <xf numFmtId="38" fontId="21" fillId="0" borderId="17" xfId="0" applyNumberFormat="1" applyFont="1" applyBorder="1" applyAlignment="1">
      <alignment/>
    </xf>
    <xf numFmtId="0" fontId="0" fillId="0" borderId="16" xfId="0" applyFont="1" applyBorder="1" applyAlignment="1">
      <alignment/>
    </xf>
    <xf numFmtId="38" fontId="21" fillId="0" borderId="18" xfId="92" applyFont="1" applyBorder="1" applyAlignment="1">
      <alignment/>
    </xf>
    <xf numFmtId="0" fontId="21" fillId="0" borderId="18" xfId="0" applyFont="1" applyBorder="1" applyAlignment="1">
      <alignment/>
    </xf>
    <xf numFmtId="38" fontId="21" fillId="0" borderId="23" xfId="92" applyFont="1" applyBorder="1" applyAlignment="1">
      <alignment/>
    </xf>
    <xf numFmtId="49" fontId="0" fillId="0" borderId="21" xfId="0" applyNumberFormat="1" applyFont="1" applyBorder="1" applyAlignment="1">
      <alignment shrinkToFit="1"/>
    </xf>
    <xf numFmtId="38" fontId="21" fillId="0" borderId="19" xfId="92" applyFont="1" applyBorder="1" applyAlignment="1">
      <alignment/>
    </xf>
    <xf numFmtId="0" fontId="21" fillId="0" borderId="16" xfId="0" applyFont="1" applyBorder="1" applyAlignment="1">
      <alignment horizontal="distributed"/>
    </xf>
    <xf numFmtId="0" fontId="21" fillId="0" borderId="34" xfId="0" applyFont="1" applyBorder="1" applyAlignment="1">
      <alignment horizontal="distributed"/>
    </xf>
    <xf numFmtId="0" fontId="21" fillId="0" borderId="26" xfId="0" applyFont="1" applyBorder="1" applyAlignment="1">
      <alignment horizontal="centerContinuous"/>
    </xf>
    <xf numFmtId="0" fontId="21" fillId="0" borderId="17" xfId="0" applyFont="1" applyBorder="1" applyAlignment="1">
      <alignment horizontal="center"/>
    </xf>
    <xf numFmtId="56" fontId="21" fillId="0" borderId="17" xfId="0" applyNumberFormat="1" applyFont="1" applyBorder="1" applyAlignment="1" quotePrefix="1">
      <alignment horizontal="center"/>
    </xf>
    <xf numFmtId="0" fontId="0" fillId="0" borderId="21" xfId="0" applyFont="1" applyBorder="1" applyAlignment="1">
      <alignment horizontal="distributed"/>
    </xf>
    <xf numFmtId="0" fontId="0" fillId="0" borderId="17" xfId="0" applyFont="1" applyBorder="1" applyAlignment="1" quotePrefix="1">
      <alignment/>
    </xf>
    <xf numFmtId="38" fontId="22" fillId="0" borderId="17" xfId="92" applyFont="1" applyBorder="1" applyAlignment="1">
      <alignment/>
    </xf>
    <xf numFmtId="0" fontId="22" fillId="0" borderId="22" xfId="0" applyFont="1" applyBorder="1" applyAlignment="1">
      <alignment horizontal="distributed"/>
    </xf>
    <xf numFmtId="38" fontId="21" fillId="0" borderId="15" xfId="0" applyNumberFormat="1" applyFont="1" applyBorder="1" applyAlignment="1">
      <alignment/>
    </xf>
    <xf numFmtId="0" fontId="22" fillId="0" borderId="21" xfId="0" applyFont="1" applyBorder="1" applyAlignment="1">
      <alignment horizontal="distributed"/>
    </xf>
    <xf numFmtId="0" fontId="22" fillId="0" borderId="15" xfId="0" applyFont="1" applyBorder="1" applyAlignment="1">
      <alignment horizontal="distributed"/>
    </xf>
    <xf numFmtId="0" fontId="22" fillId="0" borderId="18" xfId="0" applyFont="1" applyBorder="1" applyAlignment="1">
      <alignment horizontal="distributed"/>
    </xf>
    <xf numFmtId="0" fontId="0" fillId="0" borderId="38" xfId="0" applyFont="1" applyBorder="1" applyAlignment="1">
      <alignment/>
    </xf>
    <xf numFmtId="0" fontId="0" fillId="0" borderId="39" xfId="0" applyFont="1" applyBorder="1" applyAlignment="1">
      <alignment/>
    </xf>
    <xf numFmtId="38" fontId="21" fillId="0" borderId="39" xfId="92" applyFont="1" applyBorder="1" applyAlignment="1">
      <alignment/>
    </xf>
    <xf numFmtId="0" fontId="21" fillId="0" borderId="39" xfId="0" applyFont="1" applyBorder="1" applyAlignment="1">
      <alignment/>
    </xf>
    <xf numFmtId="38" fontId="21" fillId="0" borderId="40" xfId="92" applyFont="1" applyBorder="1" applyAlignment="1">
      <alignment/>
    </xf>
    <xf numFmtId="0" fontId="24" fillId="0" borderId="0" xfId="0" applyFont="1" applyAlignment="1">
      <alignment/>
    </xf>
    <xf numFmtId="0" fontId="0" fillId="0" borderId="3" xfId="0" applyBorder="1" applyAlignment="1">
      <alignment horizontal="distributed"/>
    </xf>
    <xf numFmtId="0" fontId="0" fillId="0" borderId="0" xfId="0" applyBorder="1" applyAlignment="1">
      <alignment horizontal="center"/>
    </xf>
    <xf numFmtId="0" fontId="0" fillId="0" borderId="0" xfId="0" applyAlignment="1">
      <alignment horizontal="right"/>
    </xf>
    <xf numFmtId="0" fontId="0" fillId="0" borderId="41" xfId="0" applyBorder="1" applyAlignment="1">
      <alignment horizontal="distributed" vertical="center"/>
    </xf>
    <xf numFmtId="0" fontId="0" fillId="0" borderId="28" xfId="0" applyBorder="1" applyAlignment="1">
      <alignment horizontal="distributed" vertical="center"/>
    </xf>
    <xf numFmtId="0" fontId="0" fillId="0" borderId="42" xfId="0" applyBorder="1" applyAlignment="1">
      <alignment horizontal="distributed" vertical="center"/>
    </xf>
    <xf numFmtId="0" fontId="0" fillId="0" borderId="28" xfId="0" applyBorder="1" applyAlignment="1">
      <alignment horizontal="distributed" vertical="distributed"/>
    </xf>
    <xf numFmtId="0" fontId="0" fillId="0" borderId="43" xfId="0" applyBorder="1" applyAlignment="1">
      <alignment horizontal="distributed" vertical="distributed"/>
    </xf>
    <xf numFmtId="0" fontId="0" fillId="0" borderId="34" xfId="0" applyBorder="1" applyAlignment="1">
      <alignment/>
    </xf>
    <xf numFmtId="0" fontId="0" fillId="0" borderId="17" xfId="0" applyBorder="1" applyAlignment="1">
      <alignment/>
    </xf>
    <xf numFmtId="0" fontId="0" fillId="0" borderId="21" xfId="0" applyBorder="1" applyAlignment="1">
      <alignment/>
    </xf>
    <xf numFmtId="0" fontId="0" fillId="0" borderId="44" xfId="0" applyBorder="1" applyAlignment="1">
      <alignment horizontal="distributed" vertical="distributed"/>
    </xf>
    <xf numFmtId="0" fontId="0" fillId="0" borderId="3" xfId="0" applyBorder="1" applyAlignment="1">
      <alignment horizontal="distributed" vertical="distributed"/>
    </xf>
    <xf numFmtId="0" fontId="0" fillId="0" borderId="36" xfId="0" applyBorder="1" applyAlignment="1">
      <alignment horizontal="distributed" vertical="distributed"/>
    </xf>
    <xf numFmtId="0" fontId="0" fillId="0" borderId="17" xfId="0" applyBorder="1" applyAlignment="1">
      <alignment horizontal="distributed" vertical="distributed"/>
    </xf>
    <xf numFmtId="0" fontId="0" fillId="0" borderId="20" xfId="0" applyBorder="1" applyAlignment="1">
      <alignment/>
    </xf>
    <xf numFmtId="0" fontId="0" fillId="0" borderId="16" xfId="0" applyBorder="1" applyAlignment="1">
      <alignment/>
    </xf>
    <xf numFmtId="0" fontId="0" fillId="0" borderId="18" xfId="0" applyBorder="1" applyAlignment="1">
      <alignment/>
    </xf>
    <xf numFmtId="0" fontId="0" fillId="0" borderId="22" xfId="0" applyBorder="1" applyAlignment="1">
      <alignment horizontal="distributed"/>
    </xf>
    <xf numFmtId="38" fontId="0" fillId="0" borderId="18" xfId="92" applyBorder="1" applyAlignment="1">
      <alignment/>
    </xf>
    <xf numFmtId="0" fontId="0" fillId="0" borderId="18" xfId="0" applyBorder="1" applyAlignment="1">
      <alignment horizontal="fill" vertical="top" shrinkToFit="1"/>
    </xf>
    <xf numFmtId="0" fontId="0" fillId="0" borderId="23" xfId="0" applyBorder="1" applyAlignment="1">
      <alignment/>
    </xf>
    <xf numFmtId="0" fontId="0" fillId="0" borderId="34" xfId="0" applyBorder="1" applyAlignment="1">
      <alignment horizontal="center"/>
    </xf>
    <xf numFmtId="0" fontId="0" fillId="0" borderId="21" xfId="0" applyBorder="1" applyAlignment="1">
      <alignment horizontal="distributed"/>
    </xf>
    <xf numFmtId="38" fontId="0" fillId="0" borderId="17" xfId="92" applyBorder="1" applyAlignment="1">
      <alignment/>
    </xf>
    <xf numFmtId="0" fontId="0" fillId="0" borderId="15" xfId="0" applyBorder="1" applyAlignment="1">
      <alignment horizontal="right"/>
    </xf>
    <xf numFmtId="0" fontId="0" fillId="0" borderId="0" xfId="0" applyBorder="1" applyAlignment="1">
      <alignment horizontal="distributed"/>
    </xf>
    <xf numFmtId="0" fontId="0" fillId="0" borderId="15" xfId="0" applyBorder="1" applyAlignment="1">
      <alignment/>
    </xf>
    <xf numFmtId="0" fontId="0" fillId="0" borderId="33" xfId="0" applyBorder="1" applyAlignment="1">
      <alignment/>
    </xf>
    <xf numFmtId="0" fontId="0" fillId="0" borderId="18" xfId="0" applyBorder="1" applyAlignment="1">
      <alignment horizontal="right"/>
    </xf>
    <xf numFmtId="57" fontId="0" fillId="0" borderId="18" xfId="0" applyNumberFormat="1" applyBorder="1" applyAlignment="1">
      <alignment horizontal="center"/>
    </xf>
    <xf numFmtId="0" fontId="0" fillId="0" borderId="17" xfId="0" applyBorder="1" applyAlignment="1">
      <alignment horizontal="right"/>
    </xf>
    <xf numFmtId="57" fontId="0" fillId="0" borderId="17" xfId="0" applyNumberFormat="1" applyBorder="1" applyAlignment="1">
      <alignment horizontal="center"/>
    </xf>
    <xf numFmtId="0" fontId="0" fillId="0" borderId="16" xfId="0" applyBorder="1" applyAlignment="1">
      <alignment horizontal="right"/>
    </xf>
    <xf numFmtId="38" fontId="0" fillId="0" borderId="18" xfId="92" applyFill="1" applyBorder="1" applyAlignment="1">
      <alignment/>
    </xf>
    <xf numFmtId="0" fontId="0" fillId="0" borderId="34" xfId="0" applyBorder="1" applyAlignment="1">
      <alignment horizontal="right"/>
    </xf>
    <xf numFmtId="0" fontId="0" fillId="0" borderId="18" xfId="0" applyBorder="1" applyAlignment="1">
      <alignment horizontal="center"/>
    </xf>
    <xf numFmtId="57" fontId="0" fillId="0" borderId="27" xfId="0" applyNumberFormat="1" applyBorder="1" applyAlignment="1">
      <alignment horizontal="center"/>
    </xf>
    <xf numFmtId="57" fontId="0" fillId="0" borderId="17" xfId="0" applyNumberFormat="1" applyBorder="1" applyAlignment="1">
      <alignment horizontal="distributed"/>
    </xf>
    <xf numFmtId="49" fontId="0" fillId="0" borderId="17" xfId="0" applyNumberFormat="1" applyBorder="1" applyAlignment="1">
      <alignment horizontal="center"/>
    </xf>
    <xf numFmtId="38" fontId="0" fillId="0" borderId="18" xfId="92" applyFont="1" applyFill="1" applyBorder="1" applyAlignment="1">
      <alignment/>
    </xf>
    <xf numFmtId="0" fontId="5" fillId="0" borderId="18" xfId="0" applyFont="1" applyBorder="1" applyAlignment="1">
      <alignment horizontal="fill" shrinkToFit="1"/>
    </xf>
    <xf numFmtId="0" fontId="0" fillId="0" borderId="19" xfId="0" applyBorder="1" applyAlignment="1">
      <alignment horizontal="center"/>
    </xf>
    <xf numFmtId="0" fontId="0" fillId="0" borderId="45" xfId="0" applyBorder="1" applyAlignment="1">
      <alignment horizontal="center"/>
    </xf>
    <xf numFmtId="0" fontId="5" fillId="0" borderId="45" xfId="0" applyFont="1" applyBorder="1" applyAlignment="1">
      <alignment horizontal="center" vertical="top" shrinkToFit="1"/>
    </xf>
    <xf numFmtId="0" fontId="25" fillId="0" borderId="27" xfId="0" applyFont="1" applyBorder="1" applyAlignment="1">
      <alignment horizontal="center" vertical="top" shrinkToFit="1"/>
    </xf>
    <xf numFmtId="0" fontId="0" fillId="0" borderId="33" xfId="0" applyBorder="1" applyAlignment="1">
      <alignment horizontal="right"/>
    </xf>
    <xf numFmtId="0" fontId="0" fillId="0" borderId="15" xfId="0" applyBorder="1" applyAlignment="1">
      <alignment horizontal="distributed"/>
    </xf>
    <xf numFmtId="0" fontId="0" fillId="0" borderId="0" xfId="0" applyFont="1" applyFill="1" applyBorder="1" applyAlignment="1">
      <alignment horizontal="center"/>
    </xf>
    <xf numFmtId="0" fontId="21" fillId="0" borderId="34" xfId="0" applyFont="1" applyBorder="1" applyAlignment="1">
      <alignment/>
    </xf>
    <xf numFmtId="0" fontId="21" fillId="0" borderId="17" xfId="0" applyFont="1" applyBorder="1" applyAlignment="1">
      <alignment horizontal="distributed"/>
    </xf>
    <xf numFmtId="38" fontId="0" fillId="0" borderId="17" xfId="92" applyFont="1" applyBorder="1" applyAlignment="1">
      <alignment horizontal="center"/>
    </xf>
    <xf numFmtId="38" fontId="0" fillId="0" borderId="17" xfId="92" applyFont="1" applyBorder="1" applyAlignment="1">
      <alignment/>
    </xf>
    <xf numFmtId="0" fontId="0" fillId="0" borderId="20" xfId="0" applyBorder="1" applyAlignment="1">
      <alignment horizontal="center"/>
    </xf>
    <xf numFmtId="0" fontId="0" fillId="0" borderId="15" xfId="0" applyBorder="1" applyAlignment="1" quotePrefix="1">
      <alignment/>
    </xf>
    <xf numFmtId="0" fontId="0" fillId="0" borderId="0" xfId="0" applyFont="1" applyBorder="1" applyAlignment="1">
      <alignment horizontal="distributed"/>
    </xf>
    <xf numFmtId="38" fontId="0" fillId="0" borderId="18" xfId="92" applyFont="1" applyBorder="1" applyAlignment="1">
      <alignment/>
    </xf>
    <xf numFmtId="0" fontId="0" fillId="0" borderId="17" xfId="0" applyFont="1" applyBorder="1" applyAlignment="1">
      <alignment horizontal="distributed" shrinkToFit="1"/>
    </xf>
    <xf numFmtId="49" fontId="0" fillId="0" borderId="17" xfId="0" applyNumberFormat="1" applyBorder="1" applyAlignment="1">
      <alignment horizontal="right"/>
    </xf>
    <xf numFmtId="0" fontId="25" fillId="0" borderId="17" xfId="0" applyFont="1" applyBorder="1" applyAlignment="1">
      <alignment horizontal="center" shrinkToFit="1"/>
    </xf>
    <xf numFmtId="57" fontId="0" fillId="0" borderId="24" xfId="0" applyNumberFormat="1" applyBorder="1" applyAlignment="1">
      <alignment horizontal="left"/>
    </xf>
    <xf numFmtId="49" fontId="0" fillId="0" borderId="26" xfId="0" applyNumberFormat="1" applyBorder="1" applyAlignment="1">
      <alignment horizontal="right"/>
    </xf>
    <xf numFmtId="38" fontId="22" fillId="0" borderId="18" xfId="92" applyFont="1" applyBorder="1" applyAlignment="1">
      <alignment horizontal="center"/>
    </xf>
    <xf numFmtId="0" fontId="0" fillId="0" borderId="38" xfId="0" applyBorder="1" applyAlignment="1">
      <alignment horizontal="right"/>
    </xf>
    <xf numFmtId="0" fontId="0" fillId="0" borderId="39" xfId="0" applyBorder="1" applyAlignment="1">
      <alignment horizontal="right"/>
    </xf>
    <xf numFmtId="0" fontId="0" fillId="0" borderId="46" xfId="0" applyBorder="1" applyAlignment="1">
      <alignment horizontal="distributed"/>
    </xf>
    <xf numFmtId="0" fontId="0" fillId="0" borderId="39" xfId="0" applyBorder="1" applyAlignment="1">
      <alignment/>
    </xf>
    <xf numFmtId="38" fontId="0" fillId="0" borderId="39" xfId="92" applyBorder="1" applyAlignment="1">
      <alignment/>
    </xf>
    <xf numFmtId="38" fontId="0" fillId="0" borderId="0" xfId="0" applyNumberFormat="1" applyAlignment="1">
      <alignment/>
    </xf>
    <xf numFmtId="0" fontId="0" fillId="0" borderId="0" xfId="0" applyBorder="1" applyAlignment="1">
      <alignment/>
    </xf>
    <xf numFmtId="49" fontId="0" fillId="0" borderId="0" xfId="0" applyNumberFormat="1" applyBorder="1" applyAlignment="1">
      <alignment horizontal="center"/>
    </xf>
    <xf numFmtId="0" fontId="25" fillId="0" borderId="0" xfId="0" applyFont="1" applyBorder="1" applyAlignment="1">
      <alignment horizontal="center" vertical="top"/>
    </xf>
    <xf numFmtId="0" fontId="5" fillId="0" borderId="0" xfId="0" applyFont="1" applyBorder="1" applyAlignment="1">
      <alignment horizontal="fill" vertical="top"/>
    </xf>
    <xf numFmtId="38" fontId="0" fillId="0" borderId="0" xfId="92" applyFont="1" applyBorder="1" applyAlignment="1">
      <alignment/>
    </xf>
    <xf numFmtId="177" fontId="0" fillId="0" borderId="0" xfId="0" applyNumberFormat="1" applyAlignment="1">
      <alignment/>
    </xf>
    <xf numFmtId="57" fontId="0" fillId="0" borderId="0" xfId="0" applyNumberFormat="1" applyBorder="1" applyAlignment="1">
      <alignment horizontal="center"/>
    </xf>
    <xf numFmtId="0" fontId="26" fillId="0" borderId="0" xfId="114" applyFont="1">
      <alignment vertical="center"/>
      <protection/>
    </xf>
    <xf numFmtId="0" fontId="0" fillId="0" borderId="0" xfId="114">
      <alignment vertical="center"/>
      <protection/>
    </xf>
    <xf numFmtId="0" fontId="0" fillId="0" borderId="0" xfId="114" applyAlignment="1">
      <alignment horizontal="center" vertical="center"/>
      <protection/>
    </xf>
    <xf numFmtId="0" fontId="0" fillId="0" borderId="45" xfId="114" applyBorder="1">
      <alignment vertical="center"/>
      <protection/>
    </xf>
    <xf numFmtId="0" fontId="0" fillId="0" borderId="27" xfId="114" applyBorder="1">
      <alignment vertical="center"/>
      <protection/>
    </xf>
    <xf numFmtId="0" fontId="0" fillId="0" borderId="25" xfId="114" applyBorder="1">
      <alignment vertical="center"/>
      <protection/>
    </xf>
    <xf numFmtId="0" fontId="0" fillId="0" borderId="44" xfId="114" applyBorder="1">
      <alignment vertical="center"/>
      <protection/>
    </xf>
    <xf numFmtId="38" fontId="0" fillId="0" borderId="0" xfId="114" applyNumberFormat="1">
      <alignment vertical="center"/>
      <protection/>
    </xf>
    <xf numFmtId="0" fontId="4" fillId="0" borderId="0" xfId="114" applyFont="1">
      <alignment vertical="center"/>
      <protection/>
    </xf>
    <xf numFmtId="0" fontId="4" fillId="0" borderId="0" xfId="114" applyFont="1" applyAlignment="1">
      <alignment horizontal="center" vertical="center"/>
      <protection/>
    </xf>
    <xf numFmtId="0" fontId="4" fillId="0" borderId="2" xfId="114" applyFont="1" applyBorder="1">
      <alignment vertical="center"/>
      <protection/>
    </xf>
    <xf numFmtId="0" fontId="4" fillId="0" borderId="0" xfId="114" applyFont="1" applyAlignment="1">
      <alignment horizontal="right" vertical="center"/>
      <protection/>
    </xf>
    <xf numFmtId="0" fontId="4" fillId="0" borderId="22" xfId="114" applyFont="1" applyBorder="1" applyAlignment="1">
      <alignment horizontal="center" vertical="center"/>
      <protection/>
    </xf>
    <xf numFmtId="0" fontId="4" fillId="0" borderId="22" xfId="114" applyFont="1" applyBorder="1">
      <alignment vertical="center"/>
      <protection/>
    </xf>
    <xf numFmtId="0" fontId="4" fillId="0" borderId="47" xfId="114" applyFont="1" applyBorder="1">
      <alignment vertical="center"/>
      <protection/>
    </xf>
    <xf numFmtId="0" fontId="4" fillId="0" borderId="0" xfId="114" applyFont="1" applyBorder="1" applyAlignment="1">
      <alignment horizontal="left" vertical="center"/>
      <protection/>
    </xf>
    <xf numFmtId="0" fontId="4" fillId="0" borderId="0" xfId="114" applyFont="1" applyBorder="1">
      <alignment vertical="center"/>
      <protection/>
    </xf>
    <xf numFmtId="0" fontId="4" fillId="0" borderId="24" xfId="114" applyFont="1" applyBorder="1">
      <alignment vertical="center"/>
      <protection/>
    </xf>
    <xf numFmtId="0" fontId="4" fillId="0" borderId="21" xfId="114" applyFont="1" applyBorder="1" applyAlignment="1">
      <alignment horizontal="center" vertical="center"/>
      <protection/>
    </xf>
    <xf numFmtId="0" fontId="4" fillId="0" borderId="26" xfId="114" applyFont="1" applyBorder="1">
      <alignment vertical="center"/>
      <protection/>
    </xf>
    <xf numFmtId="0" fontId="4" fillId="0" borderId="25" xfId="114" applyFont="1" applyBorder="1" applyAlignment="1">
      <alignment horizontal="center" vertical="center"/>
      <protection/>
    </xf>
    <xf numFmtId="0" fontId="4" fillId="0" borderId="26" xfId="114" applyFont="1" applyBorder="1" applyAlignment="1">
      <alignment horizontal="center" vertical="center"/>
      <protection/>
    </xf>
    <xf numFmtId="0" fontId="4" fillId="0" borderId="2" xfId="114" applyFont="1" applyBorder="1" applyAlignment="1">
      <alignment horizontal="distributed" vertical="center"/>
      <protection/>
    </xf>
    <xf numFmtId="0" fontId="4" fillId="0" borderId="36" xfId="114" applyFont="1" applyBorder="1">
      <alignment vertical="center"/>
      <protection/>
    </xf>
    <xf numFmtId="38" fontId="4" fillId="0" borderId="44" xfId="95" applyFont="1" applyBorder="1" applyAlignment="1">
      <alignment vertical="center"/>
    </xf>
    <xf numFmtId="198" fontId="4" fillId="0" borderId="44" xfId="95" applyNumberFormat="1" applyFont="1" applyBorder="1" applyAlignment="1">
      <alignment vertical="center"/>
    </xf>
    <xf numFmtId="198" fontId="4" fillId="0" borderId="2" xfId="114" applyNumberFormat="1" applyFont="1" applyBorder="1">
      <alignment vertical="center"/>
      <protection/>
    </xf>
    <xf numFmtId="193" fontId="4" fillId="0" borderId="48" xfId="95" applyNumberFormat="1" applyFont="1" applyBorder="1" applyAlignment="1">
      <alignment vertical="center" shrinkToFit="1"/>
    </xf>
    <xf numFmtId="0" fontId="4" fillId="0" borderId="44" xfId="114" applyFont="1" applyBorder="1">
      <alignment vertical="center"/>
      <protection/>
    </xf>
    <xf numFmtId="38" fontId="4" fillId="0" borderId="2" xfId="95" applyFont="1" applyBorder="1" applyAlignment="1">
      <alignment vertical="center"/>
    </xf>
    <xf numFmtId="38" fontId="4" fillId="0" borderId="44" xfId="114" applyNumberFormat="1" applyFont="1" applyBorder="1">
      <alignment vertical="center"/>
      <protection/>
    </xf>
    <xf numFmtId="198" fontId="4" fillId="0" borderId="44" xfId="114" applyNumberFormat="1" applyFont="1" applyBorder="1">
      <alignment vertical="center"/>
      <protection/>
    </xf>
    <xf numFmtId="0" fontId="4" fillId="0" borderId="0" xfId="114" applyFont="1" applyBorder="1" applyAlignment="1">
      <alignment horizontal="center" vertical="center"/>
      <protection/>
    </xf>
    <xf numFmtId="0" fontId="4" fillId="0" borderId="21" xfId="114" applyFont="1" applyBorder="1" applyAlignment="1">
      <alignment horizontal="left" vertical="center"/>
      <protection/>
    </xf>
    <xf numFmtId="38" fontId="4" fillId="0" borderId="25" xfId="95" applyFont="1" applyBorder="1" applyAlignment="1">
      <alignment horizontal="right" vertical="center"/>
    </xf>
    <xf numFmtId="38" fontId="4" fillId="0" borderId="26" xfId="95" applyFont="1" applyBorder="1" applyAlignment="1">
      <alignment horizontal="right" vertical="center"/>
    </xf>
    <xf numFmtId="193" fontId="4" fillId="0" borderId="25" xfId="95" applyNumberFormat="1" applyFont="1" applyBorder="1" applyAlignment="1">
      <alignment horizontal="right" vertical="center"/>
    </xf>
    <xf numFmtId="38" fontId="4" fillId="0" borderId="21" xfId="95" applyFont="1" applyBorder="1" applyAlignment="1">
      <alignment horizontal="right" vertical="center"/>
    </xf>
    <xf numFmtId="193" fontId="4" fillId="0" borderId="49" xfId="95" applyNumberFormat="1" applyFont="1" applyBorder="1" applyAlignment="1">
      <alignment horizontal="right" vertical="center" shrinkToFit="1"/>
    </xf>
    <xf numFmtId="0" fontId="4" fillId="0" borderId="25" xfId="95" applyNumberFormat="1" applyFont="1" applyBorder="1" applyAlignment="1">
      <alignment horizontal="right" vertical="center"/>
    </xf>
    <xf numFmtId="0" fontId="4" fillId="0" borderId="25" xfId="114" applyFont="1" applyBorder="1" applyAlignment="1">
      <alignment horizontal="left" vertical="center"/>
      <protection/>
    </xf>
    <xf numFmtId="38" fontId="4" fillId="0" borderId="44" xfId="95" applyFont="1" applyBorder="1" applyAlignment="1">
      <alignment horizontal="right" vertical="center"/>
    </xf>
    <xf numFmtId="38" fontId="4" fillId="0" borderId="36" xfId="95" applyFont="1" applyBorder="1" applyAlignment="1">
      <alignment horizontal="right" vertical="center"/>
    </xf>
    <xf numFmtId="193" fontId="4" fillId="0" borderId="44" xfId="95" applyNumberFormat="1" applyFont="1" applyBorder="1" applyAlignment="1">
      <alignment horizontal="right" vertical="center"/>
    </xf>
    <xf numFmtId="38" fontId="4" fillId="0" borderId="2" xfId="95" applyFont="1" applyBorder="1" applyAlignment="1">
      <alignment horizontal="right" vertical="center"/>
    </xf>
    <xf numFmtId="193" fontId="4" fillId="0" borderId="48" xfId="95" applyNumberFormat="1" applyFont="1" applyBorder="1" applyAlignment="1">
      <alignment horizontal="right" vertical="center" shrinkToFit="1"/>
    </xf>
    <xf numFmtId="0" fontId="4" fillId="0" borderId="0" xfId="0" applyFont="1" applyBorder="1" applyAlignment="1">
      <alignment horizontal="center" vertical="center"/>
    </xf>
    <xf numFmtId="38" fontId="4" fillId="0" borderId="2" xfId="92" applyFont="1" applyBorder="1" applyAlignment="1">
      <alignment vertical="center"/>
    </xf>
    <xf numFmtId="0" fontId="4" fillId="0" borderId="44" xfId="114" applyFont="1" applyBorder="1" applyAlignment="1">
      <alignment horizontal="distributed" vertical="center"/>
      <protection/>
    </xf>
    <xf numFmtId="0" fontId="0" fillId="0" borderId="0" xfId="0" applyAlignment="1">
      <alignment vertical="center"/>
    </xf>
    <xf numFmtId="0" fontId="0" fillId="0" borderId="0" xfId="116" applyFont="1">
      <alignment/>
      <protection/>
    </xf>
    <xf numFmtId="0" fontId="0" fillId="0" borderId="0" xfId="116">
      <alignment/>
      <protection/>
    </xf>
    <xf numFmtId="0" fontId="28" fillId="0" borderId="0" xfId="116" applyFont="1" applyAlignment="1">
      <alignment horizontal="centerContinuous"/>
      <protection/>
    </xf>
    <xf numFmtId="0" fontId="0" fillId="0" borderId="0" xfId="116" applyAlignment="1">
      <alignment horizontal="centerContinuous"/>
      <protection/>
    </xf>
    <xf numFmtId="0" fontId="29" fillId="0" borderId="0" xfId="116" applyFont="1" applyAlignment="1">
      <alignment horizontal="centerContinuous"/>
      <protection/>
    </xf>
    <xf numFmtId="0" fontId="30" fillId="0" borderId="0" xfId="116" applyFont="1" applyBorder="1" applyAlignment="1">
      <alignment horizontal="left" vertical="distributed"/>
      <protection/>
    </xf>
    <xf numFmtId="0" fontId="0" fillId="0" borderId="0" xfId="116" applyFill="1">
      <alignment/>
      <protection/>
    </xf>
    <xf numFmtId="0" fontId="0" fillId="0" borderId="44" xfId="116" applyFont="1" applyBorder="1" applyAlignment="1">
      <alignment/>
      <protection/>
    </xf>
    <xf numFmtId="0" fontId="0" fillId="0" borderId="2" xfId="116" applyFont="1" applyFill="1" applyBorder="1" applyAlignment="1">
      <alignment horizontal="right"/>
      <protection/>
    </xf>
    <xf numFmtId="0" fontId="0" fillId="0" borderId="36" xfId="116" applyFont="1" applyFill="1" applyBorder="1" applyAlignment="1">
      <alignment/>
      <protection/>
    </xf>
    <xf numFmtId="0" fontId="0" fillId="0" borderId="18" xfId="116" applyFont="1" applyBorder="1" applyAlignment="1">
      <alignment horizontal="center" vertical="center" textRotation="255"/>
      <protection/>
    </xf>
    <xf numFmtId="0" fontId="0" fillId="0" borderId="18" xfId="116" applyFont="1" applyBorder="1" applyAlignment="1">
      <alignment horizontal="center" vertical="center"/>
      <protection/>
    </xf>
    <xf numFmtId="0" fontId="0" fillId="0" borderId="18" xfId="116" applyFont="1" applyFill="1" applyBorder="1" applyAlignment="1">
      <alignment horizontal="center" vertical="center"/>
      <protection/>
    </xf>
    <xf numFmtId="0" fontId="0" fillId="0" borderId="18" xfId="116" applyFont="1" applyFill="1" applyBorder="1" applyAlignment="1">
      <alignment horizontal="center" vertical="center" wrapText="1"/>
      <protection/>
    </xf>
    <xf numFmtId="0" fontId="0" fillId="0" borderId="3" xfId="116" applyFont="1" applyBorder="1" applyAlignment="1">
      <alignment horizontal="center" vertical="center"/>
      <protection/>
    </xf>
    <xf numFmtId="0" fontId="0" fillId="0" borderId="45" xfId="116" applyFont="1" applyBorder="1" applyAlignment="1">
      <alignment horizontal="center" vertical="center"/>
      <protection/>
    </xf>
    <xf numFmtId="0" fontId="0" fillId="0" borderId="17" xfId="116" applyFont="1" applyBorder="1" applyAlignment="1">
      <alignment horizontal="center" vertical="center" wrapText="1"/>
      <protection/>
    </xf>
    <xf numFmtId="0" fontId="0" fillId="0" borderId="17" xfId="116" applyFont="1" applyBorder="1" applyAlignment="1">
      <alignment horizontal="center" vertical="center"/>
      <protection/>
    </xf>
    <xf numFmtId="0" fontId="0" fillId="0" borderId="3" xfId="116" applyFont="1" applyBorder="1" applyAlignment="1">
      <alignment horizontal="center" vertical="center"/>
      <protection/>
    </xf>
    <xf numFmtId="0" fontId="0" fillId="0" borderId="25" xfId="116" applyFont="1" applyBorder="1" applyAlignment="1">
      <alignment horizontal="center" vertical="center"/>
      <protection/>
    </xf>
    <xf numFmtId="0" fontId="0" fillId="0" borderId="18" xfId="116" applyFill="1" applyBorder="1" applyAlignment="1">
      <alignment horizontal="center" vertical="center"/>
      <protection/>
    </xf>
    <xf numFmtId="0" fontId="0" fillId="0" borderId="18" xfId="116" applyFont="1" applyBorder="1" applyAlignment="1">
      <alignment horizontal="center" vertical="center" wrapText="1"/>
      <protection/>
    </xf>
    <xf numFmtId="0" fontId="0" fillId="0" borderId="17" xfId="116" applyFont="1" applyFill="1" applyBorder="1">
      <alignment/>
      <protection/>
    </xf>
    <xf numFmtId="0" fontId="5" fillId="0" borderId="17" xfId="116" applyFont="1" applyFill="1" applyBorder="1" applyAlignment="1">
      <alignment wrapText="1"/>
      <protection/>
    </xf>
    <xf numFmtId="0" fontId="0" fillId="0" borderId="17" xfId="116" applyFont="1" applyBorder="1" applyAlignment="1">
      <alignment horizontal="center" vertical="top" wrapText="1"/>
      <protection/>
    </xf>
    <xf numFmtId="0" fontId="0" fillId="0" borderId="17" xfId="116" applyFont="1" applyBorder="1">
      <alignment/>
      <protection/>
    </xf>
    <xf numFmtId="0" fontId="0" fillId="0" borderId="17" xfId="116" applyFont="1" applyBorder="1" applyAlignment="1">
      <alignment horizontal="right"/>
      <protection/>
    </xf>
    <xf numFmtId="0" fontId="0" fillId="0" borderId="17" xfId="116" applyFont="1" applyBorder="1" applyAlignment="1">
      <alignment horizontal="right"/>
      <protection/>
    </xf>
    <xf numFmtId="0" fontId="0" fillId="0" borderId="18" xfId="116" applyFont="1" applyFill="1" applyBorder="1" applyAlignment="1">
      <alignment horizontal="center" vertical="center"/>
      <protection/>
    </xf>
    <xf numFmtId="0" fontId="0" fillId="0" borderId="18" xfId="116" applyFont="1" applyBorder="1">
      <alignment/>
      <protection/>
    </xf>
    <xf numFmtId="0" fontId="0" fillId="0" borderId="17" xfId="116" applyFont="1" applyFill="1" applyBorder="1" applyAlignment="1">
      <alignment horizontal="center"/>
      <protection/>
    </xf>
    <xf numFmtId="178" fontId="0" fillId="0" borderId="17" xfId="116" applyNumberFormat="1" applyFont="1" applyBorder="1">
      <alignment/>
      <protection/>
    </xf>
    <xf numFmtId="0" fontId="0" fillId="0" borderId="18" xfId="116" applyFont="1" applyFill="1" applyBorder="1" applyAlignment="1">
      <alignment horizontal="center"/>
      <protection/>
    </xf>
    <xf numFmtId="3" fontId="0" fillId="0" borderId="18" xfId="116" applyNumberFormat="1" applyFont="1" applyFill="1" applyBorder="1" applyAlignment="1">
      <alignment horizontal="center" shrinkToFit="1"/>
      <protection/>
    </xf>
    <xf numFmtId="0" fontId="0" fillId="0" borderId="18" xfId="116" applyFont="1" applyFill="1" applyBorder="1" applyAlignment="1">
      <alignment shrinkToFit="1"/>
      <protection/>
    </xf>
    <xf numFmtId="185" fontId="5" fillId="0" borderId="18" xfId="116" applyNumberFormat="1" applyFont="1" applyFill="1" applyBorder="1" applyAlignment="1">
      <alignment wrapText="1"/>
      <protection/>
    </xf>
    <xf numFmtId="178" fontId="27" fillId="0" borderId="18" xfId="116" applyNumberFormat="1" applyFont="1" applyBorder="1" applyAlignment="1">
      <alignment horizontal="center" vertical="top" wrapText="1"/>
      <protection/>
    </xf>
    <xf numFmtId="178" fontId="27" fillId="0" borderId="18" xfId="116" applyNumberFormat="1" applyFont="1" applyBorder="1">
      <alignment/>
      <protection/>
    </xf>
    <xf numFmtId="0" fontId="0" fillId="0" borderId="18" xfId="116" applyFont="1" applyBorder="1" applyAlignment="1">
      <alignment horizontal="right"/>
      <protection/>
    </xf>
    <xf numFmtId="3" fontId="21" fillId="0" borderId="17" xfId="116" applyNumberFormat="1" applyFont="1" applyFill="1" applyBorder="1" applyAlignment="1">
      <alignment horizontal="center" shrinkToFit="1"/>
      <protection/>
    </xf>
    <xf numFmtId="3" fontId="0" fillId="0" borderId="17" xfId="116" applyNumberFormat="1" applyFont="1" applyFill="1" applyBorder="1" applyAlignment="1">
      <alignment horizontal="center" shrinkToFit="1"/>
      <protection/>
    </xf>
    <xf numFmtId="185" fontId="0" fillId="0" borderId="17" xfId="116" applyNumberFormat="1" applyFont="1" applyFill="1" applyBorder="1" applyAlignment="1">
      <alignment horizontal="center" wrapText="1"/>
      <protection/>
    </xf>
    <xf numFmtId="178" fontId="27" fillId="0" borderId="17" xfId="116" applyNumberFormat="1" applyFont="1" applyBorder="1" applyAlignment="1">
      <alignment horizontal="center" vertical="top" wrapText="1"/>
      <protection/>
    </xf>
    <xf numFmtId="178" fontId="27" fillId="0" borderId="17" xfId="116" applyNumberFormat="1" applyFont="1" applyBorder="1" applyAlignment="1">
      <alignment horizontal="center"/>
      <protection/>
    </xf>
    <xf numFmtId="38" fontId="0" fillId="0" borderId="17" xfId="116" applyNumberFormat="1" applyFont="1" applyBorder="1" applyAlignment="1">
      <alignment horizontal="right"/>
      <protection/>
    </xf>
    <xf numFmtId="0" fontId="0" fillId="0" borderId="18" xfId="116" applyFont="1" applyBorder="1" applyAlignment="1">
      <alignment horizontal="center"/>
      <protection/>
    </xf>
    <xf numFmtId="3" fontId="0" fillId="0" borderId="18" xfId="116" applyNumberFormat="1" applyFont="1" applyBorder="1" applyAlignment="1">
      <alignment horizontal="center" shrinkToFit="1"/>
      <protection/>
    </xf>
    <xf numFmtId="0" fontId="0" fillId="0" borderId="18" xfId="116" applyFont="1" applyBorder="1" applyAlignment="1">
      <alignment shrinkToFit="1"/>
      <protection/>
    </xf>
    <xf numFmtId="185" fontId="5" fillId="0" borderId="18" xfId="116" applyNumberFormat="1" applyFont="1" applyBorder="1" applyAlignment="1">
      <alignment wrapText="1"/>
      <protection/>
    </xf>
    <xf numFmtId="0" fontId="0" fillId="0" borderId="17" xfId="116" applyFont="1" applyBorder="1" applyAlignment="1">
      <alignment horizontal="center"/>
      <protection/>
    </xf>
    <xf numFmtId="3" fontId="21" fillId="0" borderId="17" xfId="116" applyNumberFormat="1" applyFont="1" applyBorder="1" applyAlignment="1">
      <alignment horizontal="center" shrinkToFit="1"/>
      <protection/>
    </xf>
    <xf numFmtId="3" fontId="0" fillId="0" borderId="17" xfId="116" applyNumberFormat="1" applyFont="1" applyBorder="1" applyAlignment="1">
      <alignment horizontal="center" shrinkToFit="1"/>
      <protection/>
    </xf>
    <xf numFmtId="185" fontId="0" fillId="0" borderId="17" xfId="116" applyNumberFormat="1" applyFont="1" applyBorder="1" applyAlignment="1">
      <alignment horizontal="center" wrapText="1"/>
      <protection/>
    </xf>
    <xf numFmtId="186" fontId="0" fillId="0" borderId="17" xfId="116" applyNumberFormat="1" applyFont="1" applyBorder="1" applyAlignment="1">
      <alignment horizontal="center" wrapText="1"/>
      <protection/>
    </xf>
    <xf numFmtId="182" fontId="5" fillId="0" borderId="18" xfId="116" applyNumberFormat="1" applyFont="1" applyFill="1" applyBorder="1" applyAlignment="1">
      <alignment wrapText="1"/>
      <protection/>
    </xf>
    <xf numFmtId="178" fontId="0" fillId="0" borderId="18" xfId="116" applyNumberFormat="1" applyFont="1" applyFill="1" applyBorder="1" applyAlignment="1">
      <alignment horizontal="center" vertical="top" wrapText="1"/>
      <protection/>
    </xf>
    <xf numFmtId="178" fontId="0" fillId="0" borderId="18" xfId="116" applyNumberFormat="1" applyFont="1" applyFill="1" applyBorder="1">
      <alignment/>
      <protection/>
    </xf>
    <xf numFmtId="0" fontId="0" fillId="0" borderId="18" xfId="116" applyFont="1" applyFill="1" applyBorder="1" applyAlignment="1">
      <alignment horizontal="right"/>
      <protection/>
    </xf>
    <xf numFmtId="0" fontId="0" fillId="0" borderId="18" xfId="116" applyFont="1" applyFill="1" applyBorder="1">
      <alignment/>
      <protection/>
    </xf>
    <xf numFmtId="182" fontId="0" fillId="0" borderId="17" xfId="116" applyNumberFormat="1" applyFont="1" applyFill="1" applyBorder="1" applyAlignment="1">
      <alignment wrapText="1"/>
      <protection/>
    </xf>
    <xf numFmtId="178" fontId="0" fillId="0" borderId="17" xfId="116" applyNumberFormat="1" applyFont="1" applyFill="1" applyBorder="1" applyAlignment="1">
      <alignment horizontal="center" vertical="top" wrapText="1"/>
      <protection/>
    </xf>
    <xf numFmtId="178" fontId="0" fillId="0" borderId="17" xfId="116" applyNumberFormat="1" applyFont="1" applyFill="1" applyBorder="1">
      <alignment/>
      <protection/>
    </xf>
    <xf numFmtId="38" fontId="0" fillId="0" borderId="17" xfId="116" applyNumberFormat="1" applyFont="1" applyFill="1" applyBorder="1" applyAlignment="1">
      <alignment horizontal="right"/>
      <protection/>
    </xf>
    <xf numFmtId="0" fontId="0" fillId="0" borderId="17" xfId="116" applyFont="1" applyFill="1" applyBorder="1" applyAlignment="1">
      <alignment horizontal="right"/>
      <protection/>
    </xf>
    <xf numFmtId="0" fontId="0" fillId="0" borderId="15" xfId="116" applyFont="1" applyFill="1" applyBorder="1" applyAlignment="1">
      <alignment horizontal="center"/>
      <protection/>
    </xf>
    <xf numFmtId="3" fontId="0" fillId="0" borderId="15" xfId="116" applyNumberFormat="1" applyFont="1" applyFill="1" applyBorder="1" applyAlignment="1">
      <alignment horizontal="center" shrinkToFit="1"/>
      <protection/>
    </xf>
    <xf numFmtId="182" fontId="0" fillId="0" borderId="15" xfId="116" applyNumberFormat="1" applyFont="1" applyFill="1" applyBorder="1" applyAlignment="1">
      <alignment wrapText="1"/>
      <protection/>
    </xf>
    <xf numFmtId="178" fontId="0" fillId="0" borderId="15" xfId="116" applyNumberFormat="1" applyFont="1" applyFill="1" applyBorder="1" applyAlignment="1">
      <alignment horizontal="center" vertical="top" wrapText="1"/>
      <protection/>
    </xf>
    <xf numFmtId="178" fontId="0" fillId="0" borderId="15" xfId="116" applyNumberFormat="1" applyFont="1" applyFill="1" applyBorder="1">
      <alignment/>
      <protection/>
    </xf>
    <xf numFmtId="38" fontId="0" fillId="0" borderId="15" xfId="116" applyNumberFormat="1" applyFont="1" applyFill="1" applyBorder="1" applyAlignment="1">
      <alignment horizontal="right"/>
      <protection/>
    </xf>
    <xf numFmtId="0" fontId="0" fillId="0" borderId="15" xfId="116" applyFont="1" applyFill="1" applyBorder="1" applyAlignment="1">
      <alignment horizontal="right"/>
      <protection/>
    </xf>
    <xf numFmtId="0" fontId="0" fillId="0" borderId="15" xfId="116" applyFont="1" applyFill="1" applyBorder="1">
      <alignment/>
      <protection/>
    </xf>
    <xf numFmtId="0" fontId="22" fillId="0" borderId="0" xfId="116" applyFont="1">
      <alignment/>
      <protection/>
    </xf>
    <xf numFmtId="177" fontId="21" fillId="0" borderId="0" xfId="116" applyNumberFormat="1" applyFont="1">
      <alignment/>
      <protection/>
    </xf>
    <xf numFmtId="38" fontId="22" fillId="0" borderId="0" xfId="116" applyNumberFormat="1" applyFont="1">
      <alignment/>
      <protection/>
    </xf>
    <xf numFmtId="38" fontId="0" fillId="0" borderId="0" xfId="116" applyNumberFormat="1">
      <alignment/>
      <protection/>
    </xf>
    <xf numFmtId="0" fontId="0" fillId="0" borderId="2" xfId="116" applyFont="1" applyFill="1" applyBorder="1" applyAlignment="1">
      <alignment horizontal="center" wrapText="1"/>
      <protection/>
    </xf>
    <xf numFmtId="0" fontId="0" fillId="0" borderId="17" xfId="116" applyFont="1" applyFill="1" applyBorder="1" applyAlignment="1">
      <alignment horizontal="center"/>
      <protection/>
    </xf>
    <xf numFmtId="0" fontId="0" fillId="0" borderId="0" xfId="116" applyFont="1">
      <alignment/>
      <protection/>
    </xf>
    <xf numFmtId="0" fontId="0" fillId="0" borderId="22" xfId="116" applyBorder="1">
      <alignment/>
      <protection/>
    </xf>
    <xf numFmtId="0" fontId="0" fillId="0" borderId="47" xfId="116" applyBorder="1">
      <alignment/>
      <protection/>
    </xf>
    <xf numFmtId="0" fontId="0" fillId="0" borderId="0" xfId="116" applyBorder="1">
      <alignment/>
      <protection/>
    </xf>
    <xf numFmtId="0" fontId="0" fillId="0" borderId="24" xfId="116" applyBorder="1">
      <alignment/>
      <protection/>
    </xf>
    <xf numFmtId="0" fontId="0" fillId="0" borderId="25" xfId="116" applyBorder="1">
      <alignment/>
      <protection/>
    </xf>
    <xf numFmtId="0" fontId="0" fillId="0" borderId="21" xfId="116" applyBorder="1">
      <alignment/>
      <protection/>
    </xf>
    <xf numFmtId="0" fontId="0" fillId="0" borderId="26" xfId="116" applyBorder="1">
      <alignment/>
      <protection/>
    </xf>
    <xf numFmtId="0" fontId="0" fillId="0" borderId="45" xfId="116" applyFont="1" applyBorder="1">
      <alignment/>
      <protection/>
    </xf>
    <xf numFmtId="0" fontId="0" fillId="0" borderId="27" xfId="116" applyFont="1" applyBorder="1">
      <alignment/>
      <protection/>
    </xf>
    <xf numFmtId="0" fontId="4" fillId="0" borderId="20" xfId="0" applyFont="1" applyFill="1" applyBorder="1" applyAlignment="1">
      <alignment shrinkToFit="1"/>
    </xf>
    <xf numFmtId="57" fontId="4" fillId="0" borderId="15" xfId="0" applyNumberFormat="1" applyFont="1" applyFill="1" applyBorder="1" applyAlignment="1">
      <alignment horizontal="center"/>
    </xf>
    <xf numFmtId="0" fontId="4" fillId="0" borderId="19" xfId="0" applyFont="1" applyFill="1" applyBorder="1" applyAlignment="1">
      <alignment shrinkToFit="1"/>
    </xf>
    <xf numFmtId="178" fontId="4" fillId="0" borderId="15" xfId="0" applyNumberFormat="1" applyFont="1" applyBorder="1" applyAlignment="1" quotePrefix="1">
      <alignment horizontal="left"/>
    </xf>
    <xf numFmtId="0" fontId="4" fillId="0" borderId="25" xfId="114" applyFont="1" applyBorder="1" applyAlignment="1">
      <alignment vertical="center"/>
      <protection/>
    </xf>
    <xf numFmtId="57" fontId="4" fillId="0" borderId="15" xfId="0" applyNumberFormat="1" applyFont="1" applyBorder="1" applyAlignment="1">
      <alignment horizontal="center" shrinkToFit="1"/>
    </xf>
    <xf numFmtId="57" fontId="4" fillId="0" borderId="17" xfId="0" applyNumberFormat="1" applyFont="1" applyBorder="1" applyAlignment="1">
      <alignment horizontal="center" shrinkToFit="1"/>
    </xf>
    <xf numFmtId="57" fontId="103" fillId="0" borderId="25" xfId="0" applyNumberFormat="1" applyFont="1" applyBorder="1" applyAlignment="1">
      <alignment horizontal="center"/>
    </xf>
    <xf numFmtId="57" fontId="103" fillId="0" borderId="17" xfId="0" applyNumberFormat="1" applyFont="1" applyBorder="1" applyAlignment="1">
      <alignment horizontal="center"/>
    </xf>
    <xf numFmtId="57" fontId="4" fillId="0" borderId="18" xfId="0" applyNumberFormat="1" applyFont="1" applyBorder="1" applyAlignment="1">
      <alignment/>
    </xf>
    <xf numFmtId="57" fontId="4" fillId="0" borderId="18" xfId="0" applyNumberFormat="1" applyFont="1" applyBorder="1" applyAlignment="1">
      <alignment shrinkToFit="1"/>
    </xf>
    <xf numFmtId="0" fontId="4" fillId="0" borderId="17" xfId="0" applyFont="1" applyBorder="1" applyAlignment="1">
      <alignment shrinkToFit="1"/>
    </xf>
    <xf numFmtId="0" fontId="49" fillId="0" borderId="0" xfId="113" applyFont="1">
      <alignment vertical="center"/>
      <protection/>
    </xf>
    <xf numFmtId="0" fontId="49" fillId="0" borderId="0" xfId="113" applyFont="1" applyAlignment="1">
      <alignment horizontal="right" vertical="center"/>
      <protection/>
    </xf>
    <xf numFmtId="58" fontId="49" fillId="0" borderId="0" xfId="113" applyNumberFormat="1" applyFont="1" applyAlignment="1" quotePrefix="1">
      <alignment horizontal="distributed" vertical="center"/>
      <protection/>
    </xf>
    <xf numFmtId="0" fontId="49" fillId="0" borderId="0" xfId="113" applyFont="1" applyAlignment="1">
      <alignment horizontal="distributed" vertical="center"/>
      <protection/>
    </xf>
    <xf numFmtId="0" fontId="49" fillId="0" borderId="0" xfId="113" applyFont="1" applyAlignment="1">
      <alignment vertical="center"/>
      <protection/>
    </xf>
    <xf numFmtId="0" fontId="49" fillId="0" borderId="0" xfId="113" applyFont="1" applyAlignment="1">
      <alignment horizontal="left" vertical="center"/>
      <protection/>
    </xf>
    <xf numFmtId="0" fontId="49" fillId="0" borderId="0" xfId="113" applyFont="1" applyAlignment="1">
      <alignment horizontal="center" vertical="center"/>
      <protection/>
    </xf>
    <xf numFmtId="0" fontId="104" fillId="0" borderId="0" xfId="0" applyFont="1" applyAlignment="1">
      <alignment vertical="center"/>
    </xf>
    <xf numFmtId="57" fontId="4" fillId="0" borderId="15" xfId="0" applyNumberFormat="1" applyFont="1" applyBorder="1" applyAlignment="1">
      <alignment shrinkToFit="1"/>
    </xf>
    <xf numFmtId="195" fontId="4" fillId="0" borderId="21" xfId="0" applyNumberFormat="1" applyFont="1" applyFill="1" applyBorder="1" applyAlignment="1" quotePrefix="1">
      <alignment horizontal="center" shrinkToFit="1"/>
    </xf>
    <xf numFmtId="195" fontId="4" fillId="0" borderId="21" xfId="0" applyNumberFormat="1" applyFont="1" applyFill="1" applyBorder="1" applyAlignment="1">
      <alignment horizontal="center" shrinkToFit="1"/>
    </xf>
    <xf numFmtId="197" fontId="49" fillId="0" borderId="0" xfId="113" applyNumberFormat="1" applyFont="1" applyFill="1" applyAlignment="1">
      <alignment vertical="center"/>
      <protection/>
    </xf>
    <xf numFmtId="0" fontId="4" fillId="0" borderId="0" xfId="116" applyFont="1" applyAlignment="1">
      <alignment horizontal="centerContinuous"/>
      <protection/>
    </xf>
    <xf numFmtId="0" fontId="51" fillId="0" borderId="0" xfId="116" applyFont="1" applyAlignment="1">
      <alignment horizontal="centerContinuous"/>
      <protection/>
    </xf>
    <xf numFmtId="0" fontId="4" fillId="0" borderId="0" xfId="116" applyFont="1">
      <alignment/>
      <protection/>
    </xf>
    <xf numFmtId="0" fontId="52" fillId="0" borderId="0" xfId="116" applyFont="1" applyBorder="1" applyAlignment="1">
      <alignment horizontal="left" vertical="distributed"/>
      <protection/>
    </xf>
    <xf numFmtId="0" fontId="4" fillId="0" borderId="0" xfId="116" applyFont="1" applyFill="1">
      <alignment/>
      <protection/>
    </xf>
    <xf numFmtId="0" fontId="4" fillId="0" borderId="44" xfId="116" applyFont="1" applyBorder="1" applyAlignment="1">
      <alignment/>
      <protection/>
    </xf>
    <xf numFmtId="0" fontId="4" fillId="0" borderId="2" xfId="116" applyFont="1" applyFill="1" applyBorder="1" applyAlignment="1">
      <alignment horizontal="right"/>
      <protection/>
    </xf>
    <xf numFmtId="0" fontId="4" fillId="0" borderId="2" xfId="116" applyFont="1" applyFill="1" applyBorder="1" applyAlignment="1">
      <alignment horizontal="center" wrapText="1"/>
      <protection/>
    </xf>
    <xf numFmtId="0" fontId="4" fillId="0" borderId="36" xfId="116" applyFont="1" applyFill="1" applyBorder="1" applyAlignment="1">
      <alignment/>
      <protection/>
    </xf>
    <xf numFmtId="0" fontId="4" fillId="0" borderId="18" xfId="116" applyFont="1" applyBorder="1" applyAlignment="1">
      <alignment horizontal="center" vertical="center" textRotation="255"/>
      <protection/>
    </xf>
    <xf numFmtId="0" fontId="4" fillId="0" borderId="18" xfId="116" applyFont="1" applyBorder="1" applyAlignment="1">
      <alignment horizontal="center" vertical="center"/>
      <protection/>
    </xf>
    <xf numFmtId="0" fontId="4" fillId="0" borderId="18" xfId="116" applyFont="1" applyFill="1" applyBorder="1" applyAlignment="1">
      <alignment horizontal="center" vertical="center"/>
      <protection/>
    </xf>
    <xf numFmtId="0" fontId="4" fillId="0" borderId="18" xfId="116" applyFont="1" applyFill="1" applyBorder="1" applyAlignment="1">
      <alignment horizontal="center" vertical="center" wrapText="1"/>
      <protection/>
    </xf>
    <xf numFmtId="0" fontId="4" fillId="0" borderId="3" xfId="116" applyFont="1" applyBorder="1" applyAlignment="1">
      <alignment horizontal="center" vertical="center"/>
      <protection/>
    </xf>
    <xf numFmtId="0" fontId="4" fillId="0" borderId="45" xfId="116" applyFont="1" applyBorder="1" applyAlignment="1">
      <alignment horizontal="center" vertical="center"/>
      <protection/>
    </xf>
    <xf numFmtId="0" fontId="4" fillId="0" borderId="17" xfId="116" applyFont="1" applyBorder="1" applyAlignment="1">
      <alignment horizontal="center" vertical="center" wrapText="1"/>
      <protection/>
    </xf>
    <xf numFmtId="0" fontId="4" fillId="0" borderId="17" xfId="116" applyFont="1" applyBorder="1" applyAlignment="1">
      <alignment horizontal="center" vertical="center"/>
      <protection/>
    </xf>
    <xf numFmtId="0" fontId="4" fillId="0" borderId="25" xfId="116" applyFont="1" applyBorder="1" applyAlignment="1">
      <alignment horizontal="center" vertical="center"/>
      <protection/>
    </xf>
    <xf numFmtId="0" fontId="4" fillId="0" borderId="18" xfId="116" applyFont="1" applyBorder="1" applyAlignment="1">
      <alignment horizontal="center" vertical="center" wrapText="1"/>
      <protection/>
    </xf>
    <xf numFmtId="0" fontId="4" fillId="0" borderId="17" xfId="116" applyFont="1" applyFill="1" applyBorder="1">
      <alignment/>
      <protection/>
    </xf>
    <xf numFmtId="0" fontId="18" fillId="0" borderId="17" xfId="116" applyFont="1" applyFill="1" applyBorder="1" applyAlignment="1">
      <alignment wrapText="1"/>
      <protection/>
    </xf>
    <xf numFmtId="0" fontId="4" fillId="0" borderId="17" xfId="116" applyFont="1" applyBorder="1" applyAlignment="1">
      <alignment horizontal="center" vertical="top" wrapText="1"/>
      <protection/>
    </xf>
    <xf numFmtId="0" fontId="4" fillId="0" borderId="17" xfId="116" applyFont="1" applyBorder="1">
      <alignment/>
      <protection/>
    </xf>
    <xf numFmtId="0" fontId="4" fillId="0" borderId="17" xfId="116" applyFont="1" applyBorder="1" applyAlignment="1">
      <alignment horizontal="right"/>
      <protection/>
    </xf>
    <xf numFmtId="0" fontId="16" fillId="0" borderId="18" xfId="116" applyFont="1" applyFill="1" applyBorder="1" applyAlignment="1">
      <alignment horizontal="center" vertical="center"/>
      <protection/>
    </xf>
    <xf numFmtId="0" fontId="4" fillId="0" borderId="18" xfId="116" applyFont="1" applyBorder="1">
      <alignment/>
      <protection/>
    </xf>
    <xf numFmtId="0" fontId="16" fillId="0" borderId="17" xfId="116" applyFont="1" applyFill="1" applyBorder="1" applyAlignment="1">
      <alignment horizontal="center"/>
      <protection/>
    </xf>
    <xf numFmtId="178" fontId="4" fillId="0" borderId="17" xfId="116" applyNumberFormat="1" applyFont="1" applyBorder="1">
      <alignment/>
      <protection/>
    </xf>
    <xf numFmtId="0" fontId="4" fillId="0" borderId="18" xfId="116" applyFont="1" applyFill="1" applyBorder="1">
      <alignment/>
      <protection/>
    </xf>
    <xf numFmtId="178" fontId="4" fillId="0" borderId="17" xfId="116" applyNumberFormat="1" applyFont="1" applyFill="1" applyBorder="1">
      <alignment/>
      <protection/>
    </xf>
    <xf numFmtId="0" fontId="4" fillId="0" borderId="18" xfId="116" applyFont="1" applyFill="1" applyBorder="1" applyAlignment="1">
      <alignment horizontal="center"/>
      <protection/>
    </xf>
    <xf numFmtId="3" fontId="4" fillId="0" borderId="18" xfId="116" applyNumberFormat="1" applyFont="1" applyFill="1" applyBorder="1" applyAlignment="1">
      <alignment horizontal="center" shrinkToFit="1"/>
      <protection/>
    </xf>
    <xf numFmtId="182" fontId="4" fillId="0" borderId="18" xfId="116" applyNumberFormat="1" applyFont="1" applyFill="1" applyBorder="1" applyAlignment="1">
      <alignment wrapText="1"/>
      <protection/>
    </xf>
    <xf numFmtId="178" fontId="4" fillId="0" borderId="18" xfId="116" applyNumberFormat="1" applyFont="1" applyFill="1" applyBorder="1" applyAlignment="1">
      <alignment horizontal="center" vertical="top" wrapText="1"/>
      <protection/>
    </xf>
    <xf numFmtId="178" fontId="4" fillId="0" borderId="18" xfId="116" applyNumberFormat="1" applyFont="1" applyFill="1" applyBorder="1">
      <alignment/>
      <protection/>
    </xf>
    <xf numFmtId="38" fontId="4" fillId="0" borderId="18" xfId="116" applyNumberFormat="1" applyFont="1" applyFill="1" applyBorder="1" applyAlignment="1">
      <alignment horizontal="right"/>
      <protection/>
    </xf>
    <xf numFmtId="0" fontId="4" fillId="0" borderId="18" xfId="116" applyFont="1" applyFill="1" applyBorder="1" applyAlignment="1">
      <alignment horizontal="right"/>
      <protection/>
    </xf>
    <xf numFmtId="0" fontId="4" fillId="0" borderId="17" xfId="116" applyFont="1" applyFill="1" applyBorder="1" applyAlignment="1">
      <alignment horizontal="center"/>
      <protection/>
    </xf>
    <xf numFmtId="3" fontId="4" fillId="0" borderId="17" xfId="116" applyNumberFormat="1" applyFont="1" applyFill="1" applyBorder="1" applyAlignment="1">
      <alignment horizontal="center" shrinkToFit="1"/>
      <protection/>
    </xf>
    <xf numFmtId="182" fontId="4" fillId="0" borderId="17" xfId="116" applyNumberFormat="1" applyFont="1" applyFill="1" applyBorder="1" applyAlignment="1">
      <alignment wrapText="1"/>
      <protection/>
    </xf>
    <xf numFmtId="178" fontId="4" fillId="0" borderId="17" xfId="116" applyNumberFormat="1" applyFont="1" applyFill="1" applyBorder="1" applyAlignment="1">
      <alignment horizontal="center" vertical="top" wrapText="1"/>
      <protection/>
    </xf>
    <xf numFmtId="38" fontId="4" fillId="0" borderId="17" xfId="116" applyNumberFormat="1" applyFont="1" applyFill="1" applyBorder="1" applyAlignment="1">
      <alignment horizontal="right"/>
      <protection/>
    </xf>
    <xf numFmtId="0" fontId="4" fillId="0" borderId="17" xfId="116" applyFont="1" applyFill="1" applyBorder="1" applyAlignment="1">
      <alignment horizontal="right"/>
      <protection/>
    </xf>
    <xf numFmtId="0" fontId="4" fillId="0" borderId="15" xfId="116" applyFont="1" applyFill="1" applyBorder="1" applyAlignment="1">
      <alignment horizontal="center"/>
      <protection/>
    </xf>
    <xf numFmtId="3" fontId="4" fillId="0" borderId="15" xfId="116" applyNumberFormat="1" applyFont="1" applyFill="1" applyBorder="1" applyAlignment="1">
      <alignment horizontal="center" shrinkToFit="1"/>
      <protection/>
    </xf>
    <xf numFmtId="182" fontId="4" fillId="0" borderId="15" xfId="116" applyNumberFormat="1" applyFont="1" applyFill="1" applyBorder="1" applyAlignment="1">
      <alignment wrapText="1"/>
      <protection/>
    </xf>
    <xf numFmtId="178" fontId="4" fillId="0" borderId="15" xfId="116" applyNumberFormat="1" applyFont="1" applyFill="1" applyBorder="1" applyAlignment="1">
      <alignment horizontal="center" vertical="top" wrapText="1"/>
      <protection/>
    </xf>
    <xf numFmtId="178" fontId="4" fillId="0" borderId="15" xfId="116" applyNumberFormat="1" applyFont="1" applyFill="1" applyBorder="1">
      <alignment/>
      <protection/>
    </xf>
    <xf numFmtId="38" fontId="4" fillId="0" borderId="15" xfId="116" applyNumberFormat="1" applyFont="1" applyFill="1" applyBorder="1" applyAlignment="1">
      <alignment horizontal="right"/>
      <protection/>
    </xf>
    <xf numFmtId="0" fontId="4" fillId="0" borderId="15" xfId="116" applyFont="1" applyFill="1" applyBorder="1" applyAlignment="1">
      <alignment horizontal="right"/>
      <protection/>
    </xf>
    <xf numFmtId="0" fontId="4" fillId="0" borderId="15" xfId="116" applyFont="1" applyFill="1" applyBorder="1">
      <alignment/>
      <protection/>
    </xf>
    <xf numFmtId="182" fontId="18" fillId="0" borderId="18" xfId="116" applyNumberFormat="1" applyFont="1" applyFill="1" applyBorder="1" applyAlignment="1">
      <alignment wrapText="1"/>
      <protection/>
    </xf>
    <xf numFmtId="0" fontId="16" fillId="0" borderId="0" xfId="116" applyFont="1">
      <alignment/>
      <protection/>
    </xf>
    <xf numFmtId="177" fontId="15" fillId="0" borderId="0" xfId="116" applyNumberFormat="1" applyFont="1">
      <alignment/>
      <protection/>
    </xf>
    <xf numFmtId="38" fontId="16" fillId="0" borderId="0" xfId="116" applyNumberFormat="1" applyFont="1">
      <alignment/>
      <protection/>
    </xf>
    <xf numFmtId="38" fontId="4" fillId="0" borderId="0" xfId="116" applyNumberFormat="1" applyFont="1">
      <alignment/>
      <protection/>
    </xf>
    <xf numFmtId="0" fontId="35" fillId="0" borderId="0" xfId="0" applyFont="1" applyAlignment="1">
      <alignment/>
    </xf>
    <xf numFmtId="0" fontId="48" fillId="0" borderId="0" xfId="0" applyFont="1" applyAlignment="1">
      <alignment/>
    </xf>
    <xf numFmtId="0" fontId="35" fillId="0" borderId="0" xfId="0" applyFont="1" applyAlignment="1">
      <alignment vertical="center"/>
    </xf>
    <xf numFmtId="0" fontId="47" fillId="0" borderId="41" xfId="0" applyFont="1" applyBorder="1" applyAlignment="1">
      <alignment horizontal="center"/>
    </xf>
    <xf numFmtId="0" fontId="48" fillId="0" borderId="28" xfId="0" applyFont="1" applyBorder="1" applyAlignment="1">
      <alignment/>
    </xf>
    <xf numFmtId="0" fontId="48" fillId="0" borderId="29" xfId="0" applyFont="1" applyBorder="1" applyAlignment="1">
      <alignment/>
    </xf>
    <xf numFmtId="0" fontId="48" fillId="0" borderId="30" xfId="0" applyFont="1" applyBorder="1" applyAlignment="1">
      <alignment/>
    </xf>
    <xf numFmtId="0" fontId="48" fillId="0" borderId="31" xfId="0" applyFont="1" applyBorder="1" applyAlignment="1">
      <alignment/>
    </xf>
    <xf numFmtId="0" fontId="48" fillId="0" borderId="32" xfId="0" applyFont="1" applyBorder="1" applyAlignment="1">
      <alignment/>
    </xf>
    <xf numFmtId="0" fontId="48" fillId="0" borderId="0" xfId="0" applyFont="1" applyBorder="1" applyAlignment="1">
      <alignment/>
    </xf>
    <xf numFmtId="0" fontId="47" fillId="0" borderId="33" xfId="0" applyFont="1" applyBorder="1" applyAlignment="1">
      <alignment horizontal="center" vertical="distributed"/>
    </xf>
    <xf numFmtId="0" fontId="53" fillId="0" borderId="15" xfId="0" applyFont="1" applyBorder="1" applyAlignment="1">
      <alignment horizontal="distributed" vertical="distributed"/>
    </xf>
    <xf numFmtId="0" fontId="53" fillId="0" borderId="15" xfId="0" applyFont="1" applyBorder="1" applyAlignment="1">
      <alignment horizontal="distributed" vertical="center"/>
    </xf>
    <xf numFmtId="0" fontId="53" fillId="0" borderId="15" xfId="0" applyFont="1" applyBorder="1" applyAlignment="1">
      <alignment horizontal="distributed" vertical="center"/>
    </xf>
    <xf numFmtId="0" fontId="53" fillId="0" borderId="18" xfId="0" applyFont="1" applyBorder="1" applyAlignment="1">
      <alignment/>
    </xf>
    <xf numFmtId="0" fontId="53" fillId="0" borderId="18" xfId="0" applyFont="1" applyBorder="1" applyAlignment="1">
      <alignment horizontal="distributed" vertical="distributed" shrinkToFit="1"/>
    </xf>
    <xf numFmtId="0" fontId="53" fillId="0" borderId="18" xfId="0" applyFont="1" applyBorder="1" applyAlignment="1">
      <alignment shrinkToFit="1"/>
    </xf>
    <xf numFmtId="0" fontId="48" fillId="0" borderId="18" xfId="0" applyFont="1" applyBorder="1" applyAlignment="1">
      <alignment/>
    </xf>
    <xf numFmtId="0" fontId="53" fillId="0" borderId="18" xfId="0" applyFont="1" applyBorder="1" applyAlignment="1">
      <alignment horizontal="distributed" vertical="distributed"/>
    </xf>
    <xf numFmtId="0" fontId="53" fillId="0" borderId="18" xfId="0" applyFont="1" applyBorder="1" applyAlignment="1">
      <alignment horizontal="justify" vertical="distributed"/>
    </xf>
    <xf numFmtId="0" fontId="53" fillId="0" borderId="23" xfId="0" applyFont="1" applyBorder="1" applyAlignment="1">
      <alignment horizontal="distributed" vertical="distributed"/>
    </xf>
    <xf numFmtId="0" fontId="53" fillId="0" borderId="0" xfId="0" applyFont="1" applyBorder="1" applyAlignment="1">
      <alignment horizontal="distributed" vertical="center"/>
    </xf>
    <xf numFmtId="0" fontId="47" fillId="0" borderId="33" xfId="0" applyFont="1" applyBorder="1" applyAlignment="1">
      <alignment horizontal="center" vertical="top"/>
    </xf>
    <xf numFmtId="0" fontId="53" fillId="0" borderId="17" xfId="0" applyFont="1" applyBorder="1" applyAlignment="1">
      <alignment/>
    </xf>
    <xf numFmtId="0" fontId="48" fillId="0" borderId="17" xfId="0" applyFont="1" applyBorder="1" applyAlignment="1">
      <alignment/>
    </xf>
    <xf numFmtId="38" fontId="53" fillId="0" borderId="17" xfId="92" applyFont="1" applyBorder="1" applyAlignment="1">
      <alignment/>
    </xf>
    <xf numFmtId="0" fontId="53" fillId="0" borderId="17" xfId="0" applyFont="1" applyBorder="1" applyAlignment="1">
      <alignment horizontal="distributed" vertical="center"/>
    </xf>
    <xf numFmtId="0" fontId="53" fillId="0" borderId="17" xfId="0" applyFont="1" applyBorder="1" applyAlignment="1">
      <alignment horizontal="distributed" vertical="center" shrinkToFit="1"/>
    </xf>
    <xf numFmtId="0" fontId="53" fillId="0" borderId="17" xfId="0" applyFont="1" applyBorder="1" applyAlignment="1">
      <alignment horizontal="center" shrinkToFit="1"/>
    </xf>
    <xf numFmtId="0" fontId="53" fillId="0" borderId="17" xfId="0" applyFont="1" applyBorder="1" applyAlignment="1">
      <alignment horizontal="distributed" vertical="distributed"/>
    </xf>
    <xf numFmtId="0" fontId="53" fillId="0" borderId="20" xfId="0" applyFont="1" applyBorder="1" applyAlignment="1">
      <alignment horizontal="distributed" vertical="distributed"/>
    </xf>
    <xf numFmtId="38" fontId="53" fillId="0" borderId="0" xfId="92" applyFont="1" applyBorder="1" applyAlignment="1">
      <alignment/>
    </xf>
    <xf numFmtId="0" fontId="53" fillId="0" borderId="16" xfId="0" applyFont="1" applyBorder="1" applyAlignment="1">
      <alignment/>
    </xf>
    <xf numFmtId="0" fontId="53" fillId="0" borderId="24" xfId="0" applyFont="1" applyBorder="1" applyAlignment="1">
      <alignment/>
    </xf>
    <xf numFmtId="0" fontId="48" fillId="0" borderId="15" xfId="0" applyFont="1" applyBorder="1" applyAlignment="1">
      <alignment shrinkToFit="1"/>
    </xf>
    <xf numFmtId="38" fontId="53" fillId="0" borderId="15" xfId="92" applyFont="1" applyBorder="1" applyAlignment="1">
      <alignment horizontal="right"/>
    </xf>
    <xf numFmtId="0" fontId="53" fillId="0" borderId="15" xfId="0" applyFont="1" applyBorder="1" applyAlignment="1">
      <alignment horizontal="center" shrinkToFit="1"/>
    </xf>
    <xf numFmtId="0" fontId="53" fillId="0" borderId="15" xfId="0" applyFont="1" applyBorder="1" applyAlignment="1">
      <alignment horizontal="distributed" vertical="distributed" shrinkToFit="1"/>
    </xf>
    <xf numFmtId="0" fontId="53" fillId="0" borderId="19" xfId="0" applyFont="1" applyBorder="1" applyAlignment="1">
      <alignment horizontal="distributed" vertical="distributed"/>
    </xf>
    <xf numFmtId="0" fontId="48" fillId="0" borderId="33" xfId="0" applyFont="1" applyBorder="1" applyAlignment="1">
      <alignment horizontal="center" vertical="center" shrinkToFit="1"/>
    </xf>
    <xf numFmtId="0" fontId="48" fillId="0" borderId="24" xfId="0" applyFont="1" applyBorder="1" applyAlignment="1">
      <alignment horizontal="centerContinuous" shrinkToFit="1"/>
    </xf>
    <xf numFmtId="0" fontId="47" fillId="0" borderId="15" xfId="0" applyFont="1" applyBorder="1" applyAlignment="1">
      <alignment horizontal="distributed" shrinkToFit="1"/>
    </xf>
    <xf numFmtId="38" fontId="53" fillId="0" borderId="15" xfId="92" applyFont="1" applyBorder="1" applyAlignment="1">
      <alignment/>
    </xf>
    <xf numFmtId="38" fontId="53" fillId="0" borderId="15" xfId="92" applyFont="1" applyBorder="1" applyAlignment="1">
      <alignment shrinkToFit="1"/>
    </xf>
    <xf numFmtId="189" fontId="53" fillId="0" borderId="15" xfId="0" applyNumberFormat="1" applyFont="1" applyBorder="1" applyAlignment="1" quotePrefix="1">
      <alignment horizontal="center"/>
    </xf>
    <xf numFmtId="38" fontId="53" fillId="0" borderId="15" xfId="92" applyFont="1" applyFill="1" applyBorder="1" applyAlignment="1">
      <alignment shrinkToFit="1"/>
    </xf>
    <xf numFmtId="38" fontId="53" fillId="0" borderId="15" xfId="92" applyFont="1" applyFill="1" applyBorder="1" applyAlignment="1">
      <alignment/>
    </xf>
    <xf numFmtId="38" fontId="53" fillId="0" borderId="19" xfId="92" applyFont="1" applyBorder="1" applyAlignment="1">
      <alignment/>
    </xf>
    <xf numFmtId="0" fontId="48" fillId="0" borderId="34" xfId="0" applyFont="1" applyBorder="1" applyAlignment="1">
      <alignment horizontal="center" vertical="center" shrinkToFit="1"/>
    </xf>
    <xf numFmtId="0" fontId="48" fillId="0" borderId="26" xfId="0" applyFont="1" applyBorder="1" applyAlignment="1">
      <alignment horizontal="centerContinuous"/>
    </xf>
    <xf numFmtId="0" fontId="47" fillId="0" borderId="17" xfId="0" applyFont="1" applyBorder="1" applyAlignment="1">
      <alignment horizontal="distributed" shrinkToFit="1"/>
    </xf>
    <xf numFmtId="38" fontId="53" fillId="0" borderId="17" xfId="92" applyFont="1" applyBorder="1" applyAlignment="1">
      <alignment shrinkToFit="1"/>
    </xf>
    <xf numFmtId="189" fontId="53" fillId="0" borderId="17" xfId="0" applyNumberFormat="1" applyFont="1" applyBorder="1" applyAlignment="1" quotePrefix="1">
      <alignment horizontal="center"/>
    </xf>
    <xf numFmtId="38" fontId="53" fillId="0" borderId="17" xfId="0" applyNumberFormat="1" applyFont="1" applyBorder="1" applyAlignment="1">
      <alignment shrinkToFit="1"/>
    </xf>
    <xf numFmtId="38" fontId="53" fillId="0" borderId="20" xfId="92" applyFont="1" applyBorder="1" applyAlignment="1">
      <alignment/>
    </xf>
    <xf numFmtId="0" fontId="48" fillId="0" borderId="33" xfId="0" applyFont="1" applyBorder="1" applyAlignment="1">
      <alignment/>
    </xf>
    <xf numFmtId="0" fontId="48" fillId="0" borderId="15" xfId="0" applyFont="1" applyBorder="1" applyAlignment="1">
      <alignment/>
    </xf>
    <xf numFmtId="0" fontId="53" fillId="0" borderId="15" xfId="0" applyFont="1" applyBorder="1" applyAlignment="1">
      <alignment horizontal="distributed" vertical="center" shrinkToFit="1"/>
    </xf>
    <xf numFmtId="189" fontId="53" fillId="0" borderId="15" xfId="0" applyNumberFormat="1" applyFont="1" applyBorder="1" applyAlignment="1">
      <alignment/>
    </xf>
    <xf numFmtId="38" fontId="48" fillId="0" borderId="0" xfId="92" applyFont="1" applyAlignment="1">
      <alignment/>
    </xf>
    <xf numFmtId="0" fontId="48" fillId="0" borderId="34" xfId="0" applyFont="1" applyBorder="1" applyAlignment="1">
      <alignment/>
    </xf>
    <xf numFmtId="49" fontId="48" fillId="0" borderId="21" xfId="0" applyNumberFormat="1" applyFont="1" applyFill="1" applyBorder="1" applyAlignment="1">
      <alignment horizontal="distributed" shrinkToFit="1"/>
    </xf>
    <xf numFmtId="38" fontId="53" fillId="0" borderId="17" xfId="92" applyFont="1" applyBorder="1" applyAlignment="1">
      <alignment horizontal="right" shrinkToFit="1"/>
    </xf>
    <xf numFmtId="0" fontId="48" fillId="0" borderId="16" xfId="0" applyFont="1" applyBorder="1" applyAlignment="1">
      <alignment/>
    </xf>
    <xf numFmtId="0" fontId="47" fillId="0" borderId="22" xfId="0" applyFont="1" applyBorder="1" applyAlignment="1">
      <alignment shrinkToFit="1"/>
    </xf>
    <xf numFmtId="38" fontId="53" fillId="0" borderId="18" xfId="92" applyFont="1" applyBorder="1" applyAlignment="1">
      <alignment/>
    </xf>
    <xf numFmtId="38" fontId="53" fillId="0" borderId="23" xfId="92" applyFont="1" applyBorder="1" applyAlignment="1">
      <alignment/>
    </xf>
    <xf numFmtId="38" fontId="48" fillId="0" borderId="0" xfId="0" applyNumberFormat="1" applyFont="1" applyAlignment="1">
      <alignment/>
    </xf>
    <xf numFmtId="0" fontId="48" fillId="0" borderId="21" xfId="0" applyNumberFormat="1" applyFont="1" applyBorder="1" applyAlignment="1" quotePrefix="1">
      <alignment shrinkToFit="1"/>
    </xf>
    <xf numFmtId="0" fontId="53" fillId="0" borderId="17" xfId="0" applyFont="1" applyBorder="1" applyAlignment="1">
      <alignment shrinkToFit="1"/>
    </xf>
    <xf numFmtId="0" fontId="53" fillId="0" borderId="15" xfId="0" applyFont="1" applyBorder="1" applyAlignment="1">
      <alignment shrinkToFit="1"/>
    </xf>
    <xf numFmtId="49" fontId="48" fillId="0" borderId="21" xfId="0" applyNumberFormat="1" applyFont="1" applyBorder="1" applyAlignment="1" quotePrefix="1">
      <alignment horizontal="distributed" shrinkToFit="1"/>
    </xf>
    <xf numFmtId="0" fontId="48" fillId="0" borderId="0" xfId="0" applyFont="1" applyBorder="1" applyAlignment="1">
      <alignment horizontal="left" shrinkToFit="1"/>
    </xf>
    <xf numFmtId="38" fontId="53" fillId="0" borderId="15" xfId="0" applyNumberFormat="1" applyFont="1" applyBorder="1" applyAlignment="1">
      <alignment horizontal="distributed" vertical="center"/>
    </xf>
    <xf numFmtId="38" fontId="53" fillId="0" borderId="18" xfId="92" applyFont="1" applyBorder="1" applyAlignment="1">
      <alignment shrinkToFit="1"/>
    </xf>
    <xf numFmtId="189" fontId="53" fillId="0" borderId="18" xfId="0" applyNumberFormat="1" applyFont="1" applyBorder="1" applyAlignment="1">
      <alignment/>
    </xf>
    <xf numFmtId="0" fontId="48" fillId="0" borderId="21" xfId="0" applyNumberFormat="1" applyFont="1" applyBorder="1" applyAlignment="1" quotePrefix="1">
      <alignment horizontal="center" vertical="center" shrinkToFit="1"/>
    </xf>
    <xf numFmtId="38" fontId="47" fillId="0" borderId="17" xfId="0" applyNumberFormat="1" applyFont="1" applyBorder="1" applyAlignment="1">
      <alignment shrinkToFit="1"/>
    </xf>
    <xf numFmtId="0" fontId="47" fillId="0" borderId="15" xfId="0" applyFont="1" applyBorder="1" applyAlignment="1">
      <alignment shrinkToFit="1"/>
    </xf>
    <xf numFmtId="38" fontId="53" fillId="0" borderId="17" xfId="92" applyFont="1" applyFill="1" applyBorder="1" applyAlignment="1">
      <alignment/>
    </xf>
    <xf numFmtId="38" fontId="53" fillId="0" borderId="17" xfId="0" applyNumberFormat="1" applyFont="1" applyFill="1" applyBorder="1" applyAlignment="1">
      <alignment shrinkToFit="1"/>
    </xf>
    <xf numFmtId="38" fontId="53" fillId="0" borderId="18" xfId="92" applyFont="1" applyFill="1" applyBorder="1" applyAlignment="1">
      <alignment/>
    </xf>
    <xf numFmtId="0" fontId="53" fillId="0" borderId="15" xfId="0" applyFont="1" applyFill="1" applyBorder="1" applyAlignment="1">
      <alignment shrinkToFit="1"/>
    </xf>
    <xf numFmtId="49" fontId="48" fillId="0" borderId="21" xfId="0" applyNumberFormat="1" applyFont="1" applyBorder="1" applyAlignment="1" quotePrefix="1">
      <alignment shrinkToFit="1"/>
    </xf>
    <xf numFmtId="0" fontId="53" fillId="0" borderId="18" xfId="0" applyFont="1" applyFill="1" applyBorder="1" applyAlignment="1">
      <alignment shrinkToFit="1"/>
    </xf>
    <xf numFmtId="0" fontId="53" fillId="0" borderId="15" xfId="0" applyFont="1" applyBorder="1" applyAlignment="1">
      <alignment/>
    </xf>
    <xf numFmtId="38" fontId="53" fillId="0" borderId="17" xfId="92" applyFont="1" applyBorder="1" applyAlignment="1">
      <alignment horizontal="right"/>
    </xf>
    <xf numFmtId="38" fontId="47" fillId="0" borderId="17" xfId="92" applyFont="1" applyBorder="1" applyAlignment="1">
      <alignment/>
    </xf>
    <xf numFmtId="49" fontId="48" fillId="0" borderId="0" xfId="0" applyNumberFormat="1" applyFont="1" applyBorder="1" applyAlignment="1">
      <alignment shrinkToFit="1"/>
    </xf>
    <xf numFmtId="38" fontId="47" fillId="0" borderId="15" xfId="92" applyFont="1" applyBorder="1" applyAlignment="1">
      <alignment/>
    </xf>
    <xf numFmtId="56" fontId="53" fillId="0" borderId="15" xfId="0" applyNumberFormat="1" applyFont="1" applyBorder="1" applyAlignment="1" quotePrefix="1">
      <alignment horizontal="center"/>
    </xf>
    <xf numFmtId="38" fontId="53" fillId="0" borderId="15" xfId="0" applyNumberFormat="1" applyFont="1" applyBorder="1" applyAlignment="1">
      <alignment shrinkToFit="1"/>
    </xf>
    <xf numFmtId="49" fontId="48" fillId="0" borderId="22" xfId="0" applyNumberFormat="1" applyFont="1" applyBorder="1" applyAlignment="1">
      <alignment shrinkToFit="1"/>
    </xf>
    <xf numFmtId="38" fontId="53" fillId="0" borderId="18" xfId="92" applyFont="1" applyBorder="1" applyAlignment="1">
      <alignment horizontal="right"/>
    </xf>
    <xf numFmtId="38" fontId="47" fillId="0" borderId="18" xfId="92" applyFont="1" applyBorder="1" applyAlignment="1">
      <alignment/>
    </xf>
    <xf numFmtId="56" fontId="53" fillId="0" borderId="18" xfId="0" applyNumberFormat="1" applyFont="1" applyBorder="1" applyAlignment="1" quotePrefix="1">
      <alignment horizontal="center"/>
    </xf>
    <xf numFmtId="38" fontId="53" fillId="0" borderId="18" xfId="0" applyNumberFormat="1" applyFont="1" applyBorder="1" applyAlignment="1">
      <alignment shrinkToFit="1"/>
    </xf>
    <xf numFmtId="49" fontId="48" fillId="0" borderId="21" xfId="0" applyNumberFormat="1" applyFont="1" applyBorder="1" applyAlignment="1">
      <alignment shrinkToFit="1"/>
    </xf>
    <xf numFmtId="56" fontId="53" fillId="0" borderId="17" xfId="0" applyNumberFormat="1" applyFont="1" applyBorder="1" applyAlignment="1" quotePrefix="1">
      <alignment horizontal="center"/>
    </xf>
    <xf numFmtId="0" fontId="47" fillId="0" borderId="0" xfId="0" applyFont="1" applyBorder="1" applyAlignment="1">
      <alignment horizontal="distributed"/>
    </xf>
    <xf numFmtId="38" fontId="53" fillId="0" borderId="15" xfId="0" applyNumberFormat="1" applyFont="1" applyBorder="1" applyAlignment="1">
      <alignment/>
    </xf>
    <xf numFmtId="0" fontId="47" fillId="0" borderId="21" xfId="0" applyFont="1" applyBorder="1" applyAlignment="1">
      <alignment horizontal="distributed"/>
    </xf>
    <xf numFmtId="0" fontId="47" fillId="0" borderId="15" xfId="0" applyFont="1" applyBorder="1" applyAlignment="1">
      <alignment horizontal="distributed"/>
    </xf>
    <xf numFmtId="0" fontId="47" fillId="0" borderId="17" xfId="0" applyFont="1" applyBorder="1" applyAlignment="1">
      <alignment horizontal="distributed"/>
    </xf>
    <xf numFmtId="0" fontId="47" fillId="0" borderId="18" xfId="0" applyFont="1" applyBorder="1" applyAlignment="1">
      <alignment horizontal="distributed"/>
    </xf>
    <xf numFmtId="0" fontId="47" fillId="0" borderId="15" xfId="0" applyFont="1" applyBorder="1" applyAlignment="1">
      <alignment/>
    </xf>
    <xf numFmtId="0" fontId="48" fillId="0" borderId="38" xfId="0" applyFont="1" applyBorder="1" applyAlignment="1">
      <alignment/>
    </xf>
    <xf numFmtId="0" fontId="48" fillId="0" borderId="39" xfId="0" applyFont="1" applyBorder="1" applyAlignment="1">
      <alignment/>
    </xf>
    <xf numFmtId="38" fontId="53" fillId="0" borderId="39" xfId="92" applyFont="1" applyBorder="1" applyAlignment="1">
      <alignment/>
    </xf>
    <xf numFmtId="0" fontId="53" fillId="0" borderId="39" xfId="0" applyFont="1" applyBorder="1" applyAlignment="1">
      <alignment/>
    </xf>
    <xf numFmtId="0" fontId="53" fillId="0" borderId="39" xfId="0" applyFont="1" applyBorder="1" applyAlignment="1">
      <alignment shrinkToFit="1"/>
    </xf>
    <xf numFmtId="38" fontId="53" fillId="0" borderId="40" xfId="92" applyFont="1" applyBorder="1" applyAlignment="1">
      <alignment/>
    </xf>
    <xf numFmtId="0" fontId="50" fillId="0" borderId="0" xfId="0" applyFont="1" applyAlignment="1">
      <alignment/>
    </xf>
    <xf numFmtId="0" fontId="48" fillId="0" borderId="3" xfId="0" applyFont="1" applyBorder="1" applyAlignment="1">
      <alignment horizontal="distributed" vertical="center"/>
    </xf>
    <xf numFmtId="0" fontId="48" fillId="0" borderId="0" xfId="0" applyFont="1" applyBorder="1" applyAlignment="1">
      <alignment horizontal="center"/>
    </xf>
    <xf numFmtId="0" fontId="48" fillId="0" borderId="0" xfId="0" applyFont="1" applyAlignment="1">
      <alignment horizontal="right"/>
    </xf>
    <xf numFmtId="0" fontId="48" fillId="0" borderId="41" xfId="0" applyFont="1" applyBorder="1" applyAlignment="1">
      <alignment horizontal="distributed" vertical="center"/>
    </xf>
    <xf numFmtId="0" fontId="48" fillId="0" borderId="28" xfId="0" applyFont="1" applyBorder="1" applyAlignment="1">
      <alignment horizontal="distributed" vertical="center"/>
    </xf>
    <xf numFmtId="0" fontId="48" fillId="0" borderId="42" xfId="0" applyFont="1" applyBorder="1" applyAlignment="1">
      <alignment horizontal="distributed" vertical="center"/>
    </xf>
    <xf numFmtId="0" fontId="48" fillId="0" borderId="28" xfId="0" applyFont="1" applyBorder="1" applyAlignment="1">
      <alignment horizontal="distributed" vertical="distributed"/>
    </xf>
    <xf numFmtId="0" fontId="48" fillId="0" borderId="43" xfId="0" applyFont="1" applyBorder="1" applyAlignment="1">
      <alignment horizontal="distributed" vertical="distributed"/>
    </xf>
    <xf numFmtId="0" fontId="48" fillId="0" borderId="21" xfId="0" applyFont="1" applyBorder="1" applyAlignment="1">
      <alignment/>
    </xf>
    <xf numFmtId="0" fontId="48" fillId="0" borderId="44" xfId="0" applyFont="1" applyBorder="1" applyAlignment="1">
      <alignment horizontal="distributed" vertical="distributed"/>
    </xf>
    <xf numFmtId="0" fontId="48" fillId="0" borderId="3" xfId="0" applyFont="1" applyBorder="1" applyAlignment="1">
      <alignment horizontal="distributed" vertical="distributed"/>
    </xf>
    <xf numFmtId="0" fontId="48" fillId="0" borderId="36" xfId="0" applyFont="1" applyBorder="1" applyAlignment="1">
      <alignment horizontal="distributed" vertical="distributed"/>
    </xf>
    <xf numFmtId="0" fontId="48" fillId="0" borderId="17" xfId="0" applyFont="1" applyBorder="1" applyAlignment="1">
      <alignment horizontal="distributed" vertical="distributed"/>
    </xf>
    <xf numFmtId="0" fontId="48" fillId="0" borderId="20" xfId="0" applyFont="1" applyBorder="1" applyAlignment="1">
      <alignment/>
    </xf>
    <xf numFmtId="0" fontId="48" fillId="0" borderId="22" xfId="0" applyFont="1" applyBorder="1" applyAlignment="1">
      <alignment horizontal="distributed"/>
    </xf>
    <xf numFmtId="38" fontId="48" fillId="0" borderId="18" xfId="92" applyFont="1" applyBorder="1" applyAlignment="1">
      <alignment/>
    </xf>
    <xf numFmtId="0" fontId="48" fillId="0" borderId="18" xfId="0" applyFont="1" applyBorder="1" applyAlignment="1">
      <alignment horizontal="fill" vertical="top" shrinkToFit="1"/>
    </xf>
    <xf numFmtId="0" fontId="48" fillId="0" borderId="23" xfId="0" applyFont="1" applyBorder="1" applyAlignment="1">
      <alignment shrinkToFit="1"/>
    </xf>
    <xf numFmtId="0" fontId="48" fillId="0" borderId="50" xfId="0" applyFont="1" applyBorder="1" applyAlignment="1">
      <alignment/>
    </xf>
    <xf numFmtId="0" fontId="48" fillId="0" borderId="34" xfId="0" applyFont="1" applyBorder="1" applyAlignment="1">
      <alignment horizontal="center"/>
    </xf>
    <xf numFmtId="0" fontId="48" fillId="0" borderId="21" xfId="0" applyFont="1" applyBorder="1" applyAlignment="1">
      <alignment horizontal="distributed"/>
    </xf>
    <xf numFmtId="38" fontId="48" fillId="0" borderId="17" xfId="92" applyFont="1" applyBorder="1" applyAlignment="1">
      <alignment/>
    </xf>
    <xf numFmtId="0" fontId="48" fillId="0" borderId="17" xfId="0" applyFont="1" applyBorder="1" applyAlignment="1">
      <alignment horizontal="fill" vertical="top" shrinkToFit="1"/>
    </xf>
    <xf numFmtId="0" fontId="48" fillId="0" borderId="19" xfId="0" applyFont="1" applyBorder="1" applyAlignment="1">
      <alignment shrinkToFit="1"/>
    </xf>
    <xf numFmtId="38" fontId="48" fillId="0" borderId="18" xfId="0" applyNumberFormat="1" applyFont="1" applyBorder="1" applyAlignment="1">
      <alignment horizontal="fill" vertical="top" shrinkToFit="1"/>
    </xf>
    <xf numFmtId="0" fontId="48" fillId="0" borderId="20" xfId="0" applyFont="1" applyBorder="1" applyAlignment="1">
      <alignment shrinkToFit="1"/>
    </xf>
    <xf numFmtId="0" fontId="48" fillId="0" borderId="17" xfId="0" applyFont="1" applyBorder="1" applyAlignment="1">
      <alignment horizontal="right"/>
    </xf>
    <xf numFmtId="0" fontId="48" fillId="0" borderId="17" xfId="0" applyFont="1" applyBorder="1" applyAlignment="1">
      <alignment horizontal="left"/>
    </xf>
    <xf numFmtId="49" fontId="48" fillId="0" borderId="0" xfId="0" applyNumberFormat="1" applyFont="1" applyBorder="1" applyAlignment="1">
      <alignment horizontal="center"/>
    </xf>
    <xf numFmtId="0" fontId="55" fillId="0" borderId="0" xfId="0" applyFont="1" applyBorder="1" applyAlignment="1">
      <alignment horizontal="center" vertical="top"/>
    </xf>
    <xf numFmtId="0" fontId="54" fillId="0" borderId="0" xfId="0" applyFont="1" applyBorder="1" applyAlignment="1">
      <alignment horizontal="fill" vertical="top"/>
    </xf>
    <xf numFmtId="38" fontId="48" fillId="0" borderId="0" xfId="92" applyFont="1" applyBorder="1" applyAlignment="1">
      <alignment/>
    </xf>
    <xf numFmtId="177" fontId="48" fillId="0" borderId="0" xfId="0" applyNumberFormat="1" applyFont="1" applyAlignment="1">
      <alignment/>
    </xf>
    <xf numFmtId="57" fontId="48" fillId="0" borderId="0" xfId="0" applyNumberFormat="1" applyFont="1" applyBorder="1" applyAlignment="1">
      <alignment horizontal="center"/>
    </xf>
    <xf numFmtId="0" fontId="35" fillId="0" borderId="0" xfId="0" applyFont="1" applyAlignment="1">
      <alignment horizontal="left"/>
    </xf>
    <xf numFmtId="0" fontId="48" fillId="0" borderId="0" xfId="0" applyFont="1" applyAlignment="1">
      <alignment vertical="center"/>
    </xf>
    <xf numFmtId="0" fontId="35" fillId="0" borderId="51" xfId="0" applyFont="1" applyBorder="1" applyAlignment="1">
      <alignment/>
    </xf>
    <xf numFmtId="0" fontId="35" fillId="0" borderId="15" xfId="0" applyFont="1" applyBorder="1" applyAlignment="1">
      <alignment/>
    </xf>
    <xf numFmtId="0" fontId="35" fillId="0" borderId="50" xfId="0" applyFont="1" applyBorder="1" applyAlignment="1">
      <alignment/>
    </xf>
    <xf numFmtId="0" fontId="35" fillId="0" borderId="52" xfId="0" applyFont="1" applyBorder="1" applyAlignment="1">
      <alignment/>
    </xf>
    <xf numFmtId="0" fontId="35" fillId="0" borderId="17" xfId="0" applyFont="1" applyBorder="1" applyAlignment="1">
      <alignment/>
    </xf>
    <xf numFmtId="0" fontId="35" fillId="0" borderId="53" xfId="0" applyFont="1" applyBorder="1" applyAlignment="1">
      <alignment/>
    </xf>
    <xf numFmtId="0" fontId="105" fillId="0" borderId="0" xfId="0" applyFont="1" applyAlignment="1" quotePrefix="1">
      <alignment/>
    </xf>
    <xf numFmtId="0" fontId="48" fillId="0" borderId="54" xfId="0" applyFont="1" applyBorder="1" applyAlignment="1">
      <alignment vertical="center"/>
    </xf>
    <xf numFmtId="0" fontId="48" fillId="0" borderId="28" xfId="0" applyFont="1" applyBorder="1" applyAlignment="1">
      <alignment vertical="center"/>
    </xf>
    <xf numFmtId="0" fontId="48" fillId="0" borderId="55" xfId="0" applyFont="1" applyBorder="1" applyAlignment="1">
      <alignment horizontal="center" vertical="center"/>
    </xf>
    <xf numFmtId="0" fontId="48" fillId="0" borderId="51" xfId="0" applyFont="1" applyBorder="1" applyAlignment="1">
      <alignment horizontal="center" vertical="center"/>
    </xf>
    <xf numFmtId="0" fontId="48" fillId="0" borderId="15" xfId="0" applyFont="1" applyBorder="1" applyAlignment="1">
      <alignment horizontal="center" vertical="center" wrapText="1"/>
    </xf>
    <xf numFmtId="0" fontId="48" fillId="0" borderId="15" xfId="0" applyFont="1" applyBorder="1" applyAlignment="1">
      <alignment horizontal="center" vertical="center"/>
    </xf>
    <xf numFmtId="0" fontId="48" fillId="0" borderId="50" xfId="0" applyFont="1" applyBorder="1" applyAlignment="1">
      <alignment horizontal="center" vertical="center"/>
    </xf>
    <xf numFmtId="0" fontId="48" fillId="0" borderId="56" xfId="0" applyFont="1" applyBorder="1" applyAlignment="1">
      <alignment vertical="center"/>
    </xf>
    <xf numFmtId="0" fontId="48" fillId="0" borderId="39" xfId="0" applyFont="1" applyBorder="1" applyAlignment="1">
      <alignment vertical="center"/>
    </xf>
    <xf numFmtId="0" fontId="48" fillId="0" borderId="39" xfId="0" applyFont="1" applyBorder="1" applyAlignment="1">
      <alignment horizontal="center" vertical="center"/>
    </xf>
    <xf numFmtId="0" fontId="48" fillId="0" borderId="57" xfId="0" applyFont="1" applyBorder="1" applyAlignment="1">
      <alignment horizontal="center" vertical="center"/>
    </xf>
    <xf numFmtId="0" fontId="48" fillId="0" borderId="54" xfId="0" applyFont="1" applyBorder="1" applyAlignment="1">
      <alignment horizontal="center" vertical="center" wrapText="1"/>
    </xf>
    <xf numFmtId="0" fontId="48" fillId="0" borderId="28" xfId="0" applyFont="1" applyBorder="1" applyAlignment="1">
      <alignment horizontal="center" vertical="center" shrinkToFit="1"/>
    </xf>
    <xf numFmtId="0" fontId="48" fillId="0" borderId="28" xfId="0" applyFont="1" applyBorder="1" applyAlignment="1">
      <alignment horizontal="center" vertical="center"/>
    </xf>
    <xf numFmtId="0" fontId="48" fillId="0" borderId="28" xfId="0" applyFont="1" applyFill="1" applyBorder="1" applyAlignment="1">
      <alignment vertical="center" wrapText="1" shrinkToFit="1"/>
    </xf>
    <xf numFmtId="178" fontId="48" fillId="0" borderId="28" xfId="0" applyNumberFormat="1" applyFont="1" applyBorder="1" applyAlignment="1">
      <alignment horizontal="center" vertical="center" shrinkToFit="1"/>
    </xf>
    <xf numFmtId="57" fontId="48" fillId="0" borderId="28" xfId="0" applyNumberFormat="1" applyFont="1" applyBorder="1" applyAlignment="1">
      <alignment horizontal="center" vertical="center" shrinkToFit="1"/>
    </xf>
    <xf numFmtId="38" fontId="48" fillId="0" borderId="28" xfId="92" applyFont="1" applyBorder="1" applyAlignment="1">
      <alignment horizontal="right" vertical="center" shrinkToFit="1"/>
    </xf>
    <xf numFmtId="38" fontId="48" fillId="0" borderId="28" xfId="92" applyFont="1" applyFill="1" applyBorder="1" applyAlignment="1">
      <alignment horizontal="right" vertical="center" shrinkToFit="1"/>
    </xf>
    <xf numFmtId="179" fontId="48" fillId="0" borderId="50" xfId="0" applyNumberFormat="1" applyFont="1" applyFill="1" applyBorder="1" applyAlignment="1">
      <alignment shrinkToFit="1"/>
    </xf>
    <xf numFmtId="0" fontId="48" fillId="0" borderId="50" xfId="0" applyFont="1" applyFill="1" applyBorder="1" applyAlignment="1">
      <alignment shrinkToFit="1"/>
    </xf>
    <xf numFmtId="0" fontId="48" fillId="0" borderId="28" xfId="0" applyFont="1" applyBorder="1" applyAlignment="1">
      <alignment horizontal="center" wrapText="1"/>
    </xf>
    <xf numFmtId="0" fontId="48" fillId="0" borderId="39" xfId="0" applyFont="1" applyBorder="1" applyAlignment="1">
      <alignment horizontal="center" vertical="top" wrapText="1"/>
    </xf>
    <xf numFmtId="0" fontId="0" fillId="0" borderId="24" xfId="0" applyFont="1" applyBorder="1" applyAlignment="1">
      <alignment/>
    </xf>
    <xf numFmtId="49" fontId="4" fillId="0" borderId="21" xfId="0" applyNumberFormat="1" applyFont="1" applyBorder="1" applyAlignment="1" quotePrefix="1">
      <alignment shrinkToFit="1"/>
    </xf>
    <xf numFmtId="0" fontId="4" fillId="0" borderId="15" xfId="0" applyFont="1" applyBorder="1" applyAlignment="1">
      <alignment horizontal="left"/>
    </xf>
    <xf numFmtId="0" fontId="15" fillId="0" borderId="15" xfId="0" applyFont="1" applyBorder="1" applyAlignment="1">
      <alignment/>
    </xf>
    <xf numFmtId="0" fontId="15" fillId="0" borderId="18" xfId="0" applyFont="1" applyBorder="1" applyAlignment="1">
      <alignment/>
    </xf>
    <xf numFmtId="56" fontId="15" fillId="0" borderId="17" xfId="0" applyNumberFormat="1" applyFont="1" applyBorder="1" applyAlignment="1" quotePrefix="1">
      <alignment horizontal="center"/>
    </xf>
    <xf numFmtId="0" fontId="15" fillId="0" borderId="17" xfId="0" applyFont="1" applyBorder="1" applyAlignment="1">
      <alignment/>
    </xf>
    <xf numFmtId="57" fontId="56" fillId="0" borderId="17" xfId="0" applyNumberFormat="1" applyFont="1" applyFill="1" applyBorder="1" applyAlignment="1">
      <alignment horizontal="center"/>
    </xf>
    <xf numFmtId="0" fontId="4" fillId="0" borderId="21" xfId="0" applyFont="1" applyFill="1" applyBorder="1" applyAlignment="1" quotePrefix="1">
      <alignment horizontal="center" shrinkToFit="1"/>
    </xf>
    <xf numFmtId="0" fontId="4" fillId="0" borderId="18" xfId="0" applyFont="1" applyFill="1" applyBorder="1" applyAlignment="1">
      <alignment/>
    </xf>
    <xf numFmtId="0" fontId="16" fillId="0" borderId="18" xfId="0" applyFont="1" applyFill="1" applyBorder="1" applyAlignment="1">
      <alignment/>
    </xf>
    <xf numFmtId="0" fontId="4" fillId="0" borderId="0" xfId="0" applyFont="1" applyFill="1" applyBorder="1" applyAlignment="1">
      <alignment horizontal="center" shrinkToFit="1"/>
    </xf>
    <xf numFmtId="195" fontId="4" fillId="0" borderId="22" xfId="0" applyNumberFormat="1" applyFont="1" applyFill="1" applyBorder="1" applyAlignment="1">
      <alignment horizontal="center" shrinkToFit="1"/>
    </xf>
    <xf numFmtId="57" fontId="4" fillId="0" borderId="22" xfId="0" applyNumberFormat="1" applyFont="1" applyBorder="1" applyAlignment="1">
      <alignment horizontal="center"/>
    </xf>
    <xf numFmtId="0" fontId="4" fillId="0" borderId="18" xfId="0" applyFont="1" applyBorder="1" applyAlignment="1">
      <alignment shrinkToFit="1"/>
    </xf>
    <xf numFmtId="57" fontId="4" fillId="0" borderId="21" xfId="0" applyNumberFormat="1" applyFont="1" applyBorder="1" applyAlignment="1">
      <alignment horizontal="center"/>
    </xf>
    <xf numFmtId="57" fontId="56" fillId="0" borderId="15" xfId="0" applyNumberFormat="1" applyFont="1" applyFill="1" applyBorder="1" applyAlignment="1">
      <alignment horizontal="center"/>
    </xf>
    <xf numFmtId="57" fontId="56" fillId="0" borderId="18" xfId="0" applyNumberFormat="1" applyFont="1" applyFill="1" applyBorder="1" applyAlignment="1">
      <alignment horizontal="center"/>
    </xf>
    <xf numFmtId="38" fontId="0" fillId="0" borderId="15" xfId="92" applyFont="1" applyBorder="1" applyAlignment="1">
      <alignment horizontal="center"/>
    </xf>
    <xf numFmtId="38" fontId="0" fillId="0" borderId="15" xfId="92" applyBorder="1" applyAlignment="1">
      <alignment/>
    </xf>
    <xf numFmtId="38" fontId="0" fillId="0" borderId="15" xfId="92" applyFont="1" applyBorder="1" applyAlignment="1">
      <alignment horizontal="center"/>
    </xf>
    <xf numFmtId="38" fontId="0" fillId="0" borderId="18" xfId="92" applyFont="1" applyBorder="1" applyAlignment="1">
      <alignment horizontal="center"/>
    </xf>
    <xf numFmtId="0" fontId="4" fillId="0" borderId="18" xfId="0" applyFont="1" applyFill="1" applyBorder="1" applyAlignment="1">
      <alignment horizontal="distributed" vertical="center"/>
    </xf>
    <xf numFmtId="38" fontId="4" fillId="0" borderId="39" xfId="92" applyFont="1" applyFill="1" applyBorder="1" applyAlignment="1">
      <alignment horizontal="center"/>
    </xf>
    <xf numFmtId="38" fontId="4" fillId="0" borderId="39" xfId="92" applyFont="1" applyFill="1" applyBorder="1" applyAlignment="1">
      <alignment/>
    </xf>
    <xf numFmtId="57" fontId="4" fillId="0" borderId="39" xfId="0" applyNumberFormat="1" applyFont="1" applyFill="1" applyBorder="1" applyAlignment="1">
      <alignment horizontal="center"/>
    </xf>
    <xf numFmtId="195" fontId="4" fillId="0" borderId="46" xfId="0" applyNumberFormat="1" applyFont="1" applyFill="1" applyBorder="1" applyAlignment="1">
      <alignment horizontal="center" shrinkToFit="1"/>
    </xf>
    <xf numFmtId="57" fontId="4" fillId="0" borderId="39" xfId="0" applyNumberFormat="1" applyFont="1" applyBorder="1" applyAlignment="1">
      <alignment horizontal="center"/>
    </xf>
    <xf numFmtId="0" fontId="4" fillId="0" borderId="39" xfId="0" applyFont="1" applyBorder="1" applyAlignment="1">
      <alignment shrinkToFit="1"/>
    </xf>
    <xf numFmtId="38" fontId="4" fillId="0" borderId="15" xfId="92" applyFont="1" applyFill="1" applyBorder="1" applyAlignment="1">
      <alignment/>
    </xf>
    <xf numFmtId="0" fontId="4" fillId="0" borderId="23" xfId="0" applyFont="1" applyFill="1" applyBorder="1" applyAlignment="1">
      <alignment shrinkToFit="1"/>
    </xf>
    <xf numFmtId="0" fontId="0" fillId="0" borderId="23" xfId="0" applyBorder="1" applyAlignment="1">
      <alignment horizontal="center"/>
    </xf>
    <xf numFmtId="0" fontId="4" fillId="0" borderId="40" xfId="0" applyFont="1" applyFill="1" applyBorder="1" applyAlignment="1">
      <alignment shrinkToFit="1"/>
    </xf>
    <xf numFmtId="38" fontId="4" fillId="0" borderId="15" xfId="92" applyFont="1" applyFill="1" applyBorder="1" applyAlignment="1">
      <alignment horizontal="right"/>
    </xf>
    <xf numFmtId="38" fontId="16" fillId="0" borderId="15" xfId="92" applyFont="1" applyFill="1" applyBorder="1" applyAlignment="1">
      <alignment/>
    </xf>
    <xf numFmtId="184" fontId="4" fillId="0" borderId="15" xfId="0" applyNumberFormat="1" applyFont="1" applyBorder="1" applyAlignment="1">
      <alignment horizontal="left"/>
    </xf>
    <xf numFmtId="0" fontId="4" fillId="0" borderId="15" xfId="0" applyFont="1" applyBorder="1" applyAlignment="1">
      <alignment horizontal="center"/>
    </xf>
    <xf numFmtId="0" fontId="4" fillId="0" borderId="22" xfId="0" applyFont="1" applyFill="1" applyBorder="1" applyAlignment="1">
      <alignment horizontal="center" shrinkToFit="1"/>
    </xf>
    <xf numFmtId="38" fontId="4" fillId="0" borderId="18" xfId="92" applyFont="1" applyFill="1" applyBorder="1" applyAlignment="1">
      <alignment horizontal="right"/>
    </xf>
    <xf numFmtId="57" fontId="56" fillId="0" borderId="18" xfId="0" applyNumberFormat="1" applyFont="1" applyBorder="1" applyAlignment="1">
      <alignment horizontal="center"/>
    </xf>
    <xf numFmtId="178" fontId="4" fillId="0" borderId="47" xfId="0" applyNumberFormat="1" applyFont="1" applyBorder="1" applyAlignment="1">
      <alignment horizontal="right"/>
    </xf>
    <xf numFmtId="57" fontId="4" fillId="0" borderId="45" xfId="0" applyNumberFormat="1" applyFont="1" applyBorder="1" applyAlignment="1">
      <alignment horizontal="center"/>
    </xf>
    <xf numFmtId="0" fontId="19" fillId="0" borderId="18" xfId="0" applyFont="1" applyBorder="1" applyAlignment="1">
      <alignment horizontal="center" vertical="top" shrinkToFit="1"/>
    </xf>
    <xf numFmtId="57" fontId="56" fillId="0" borderId="17" xfId="0" applyNumberFormat="1" applyFont="1" applyBorder="1" applyAlignment="1">
      <alignment horizontal="center"/>
    </xf>
    <xf numFmtId="0" fontId="4" fillId="0" borderId="20" xfId="0" applyFont="1" applyFill="1" applyBorder="1" applyAlignment="1">
      <alignment horizontal="center"/>
    </xf>
    <xf numFmtId="178" fontId="14" fillId="0" borderId="15" xfId="0" applyNumberFormat="1" applyFont="1" applyBorder="1" applyAlignment="1">
      <alignment horizontal="center" vertical="center" shrinkToFit="1"/>
    </xf>
    <xf numFmtId="0" fontId="4" fillId="0" borderId="45" xfId="114" applyFont="1" applyBorder="1" applyAlignment="1">
      <alignment horizontal="center" vertical="center"/>
      <protection/>
    </xf>
    <xf numFmtId="0" fontId="57" fillId="0" borderId="0" xfId="113" applyFont="1">
      <alignment vertical="center"/>
      <protection/>
    </xf>
    <xf numFmtId="0" fontId="48" fillId="0" borderId="33" xfId="0" applyFont="1" applyBorder="1" applyAlignment="1">
      <alignment vertical="center" wrapText="1"/>
    </xf>
    <xf numFmtId="0" fontId="48" fillId="0" borderId="15" xfId="0" applyFont="1" applyBorder="1" applyAlignment="1">
      <alignment vertical="center" shrinkToFit="1"/>
    </xf>
    <xf numFmtId="0" fontId="48" fillId="0" borderId="15" xfId="0" applyFont="1" applyBorder="1" applyAlignment="1">
      <alignment vertical="center"/>
    </xf>
    <xf numFmtId="0" fontId="48" fillId="0" borderId="15" xfId="0" applyFont="1" applyFill="1" applyBorder="1" applyAlignment="1">
      <alignment vertical="center" wrapText="1" shrinkToFit="1"/>
    </xf>
    <xf numFmtId="178" fontId="48" fillId="0" borderId="15" xfId="0" applyNumberFormat="1" applyFont="1" applyBorder="1" applyAlignment="1" quotePrefix="1">
      <alignment vertical="center" wrapText="1" shrinkToFit="1"/>
    </xf>
    <xf numFmtId="57" fontId="48" fillId="0" borderId="15" xfId="0" applyNumberFormat="1" applyFont="1" applyBorder="1" applyAlignment="1">
      <alignment vertical="center" wrapText="1" shrinkToFit="1"/>
    </xf>
    <xf numFmtId="38" fontId="48" fillId="0" borderId="15" xfId="92" applyFont="1" applyBorder="1" applyAlignment="1">
      <alignment vertical="center" shrinkToFit="1"/>
    </xf>
    <xf numFmtId="178" fontId="48" fillId="0" borderId="15" xfId="0" applyNumberFormat="1" applyFont="1" applyBorder="1" applyAlignment="1">
      <alignment vertical="center" shrinkToFit="1"/>
    </xf>
    <xf numFmtId="57" fontId="48" fillId="0" borderId="15" xfId="0" applyNumberFormat="1" applyFont="1" applyBorder="1" applyAlignment="1">
      <alignment vertical="center" shrinkToFit="1"/>
    </xf>
    <xf numFmtId="0" fontId="14" fillId="0" borderId="2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178" fontId="14" fillId="0" borderId="15" xfId="0" applyNumberFormat="1" applyFont="1" applyBorder="1" applyAlignment="1">
      <alignment vertical="center" shrinkToFit="1"/>
    </xf>
    <xf numFmtId="179" fontId="4" fillId="0" borderId="50" xfId="0" applyNumberFormat="1" applyFont="1" applyFill="1" applyBorder="1" applyAlignment="1">
      <alignment shrinkToFit="1"/>
    </xf>
    <xf numFmtId="0" fontId="4" fillId="0" borderId="50" xfId="0" applyFont="1" applyFill="1" applyBorder="1" applyAlignment="1">
      <alignment shrinkToFit="1"/>
    </xf>
    <xf numFmtId="0" fontId="106" fillId="0" borderId="0" xfId="113" applyFont="1">
      <alignment vertical="center"/>
      <protection/>
    </xf>
    <xf numFmtId="0" fontId="35" fillId="0" borderId="58" xfId="0" applyFont="1" applyBorder="1" applyAlignment="1">
      <alignment/>
    </xf>
    <xf numFmtId="0" fontId="35" fillId="0" borderId="18" xfId="0" applyFont="1" applyBorder="1" applyAlignment="1">
      <alignment/>
    </xf>
    <xf numFmtId="0" fontId="35" fillId="0" borderId="59" xfId="0" applyFont="1" applyBorder="1" applyAlignment="1">
      <alignment/>
    </xf>
    <xf numFmtId="57" fontId="14" fillId="0" borderId="27" xfId="0" applyNumberFormat="1" applyFont="1" applyBorder="1" applyAlignment="1">
      <alignment vertical="center" shrinkToFit="1"/>
    </xf>
    <xf numFmtId="57" fontId="14" fillId="0" borderId="27" xfId="0" applyNumberFormat="1" applyFont="1" applyBorder="1" applyAlignment="1">
      <alignment horizontal="center" vertical="center" shrinkToFit="1"/>
    </xf>
    <xf numFmtId="0" fontId="107" fillId="0" borderId="0" xfId="0" applyFont="1" applyAlignment="1">
      <alignment/>
    </xf>
    <xf numFmtId="0" fontId="58" fillId="0" borderId="0" xfId="0" applyFont="1" applyAlignment="1">
      <alignment horizontal="left"/>
    </xf>
    <xf numFmtId="0" fontId="59" fillId="0" borderId="0" xfId="0" applyFont="1" applyAlignment="1">
      <alignment horizontal="left"/>
    </xf>
    <xf numFmtId="0" fontId="58" fillId="0" borderId="0" xfId="0" applyFont="1" applyAlignment="1">
      <alignment/>
    </xf>
    <xf numFmtId="0" fontId="58" fillId="0" borderId="0" xfId="0" applyFont="1" applyAlignment="1">
      <alignment vertical="center"/>
    </xf>
    <xf numFmtId="0" fontId="58" fillId="0" borderId="0" xfId="0" applyFont="1" applyAlignment="1">
      <alignment horizontal="right"/>
    </xf>
    <xf numFmtId="0" fontId="58" fillId="0" borderId="18" xfId="0" applyFont="1" applyBorder="1" applyAlignment="1">
      <alignment horizontal="distributed" vertical="center"/>
    </xf>
    <xf numFmtId="0" fontId="58" fillId="0" borderId="17" xfId="0" applyFont="1" applyBorder="1" applyAlignment="1">
      <alignment horizontal="distributed" vertical="center"/>
    </xf>
    <xf numFmtId="0" fontId="58" fillId="0" borderId="17" xfId="0" applyFont="1" applyBorder="1" applyAlignment="1">
      <alignment horizontal="right" vertical="center"/>
    </xf>
    <xf numFmtId="0" fontId="58" fillId="0" borderId="18" xfId="0" applyFont="1" applyBorder="1" applyAlignment="1">
      <alignment/>
    </xf>
    <xf numFmtId="0" fontId="58" fillId="0" borderId="17" xfId="0" applyFont="1" applyBorder="1" applyAlignment="1">
      <alignment horizontal="center" vertical="center"/>
    </xf>
    <xf numFmtId="0" fontId="58" fillId="0" borderId="17" xfId="0" applyFont="1" applyBorder="1" applyAlignment="1">
      <alignment vertical="center"/>
    </xf>
    <xf numFmtId="0" fontId="58" fillId="0" borderId="17" xfId="0" applyFont="1" applyBorder="1" applyAlignment="1">
      <alignment/>
    </xf>
    <xf numFmtId="38" fontId="58" fillId="0" borderId="17" xfId="92" applyFont="1" applyBorder="1" applyAlignment="1">
      <alignment horizontal="center"/>
    </xf>
    <xf numFmtId="177" fontId="58" fillId="0" borderId="17" xfId="0" applyNumberFormat="1" applyFont="1" applyBorder="1" applyAlignment="1">
      <alignment vertical="center"/>
    </xf>
    <xf numFmtId="38" fontId="58" fillId="0" borderId="17" xfId="0" applyNumberFormat="1" applyFont="1" applyBorder="1" applyAlignment="1">
      <alignment/>
    </xf>
    <xf numFmtId="49" fontId="58" fillId="0" borderId="17" xfId="0" applyNumberFormat="1" applyFont="1" applyBorder="1" applyAlignment="1">
      <alignment horizontal="center"/>
    </xf>
    <xf numFmtId="0" fontId="58" fillId="0" borderId="0" xfId="0" applyFont="1" applyBorder="1" applyAlignment="1">
      <alignment/>
    </xf>
    <xf numFmtId="38" fontId="58" fillId="0" borderId="0" xfId="92" applyFont="1" applyBorder="1" applyAlignment="1">
      <alignment horizontal="center"/>
    </xf>
    <xf numFmtId="177" fontId="58" fillId="0" borderId="0" xfId="0" applyNumberFormat="1" applyFont="1" applyBorder="1" applyAlignment="1">
      <alignment vertical="center"/>
    </xf>
    <xf numFmtId="38" fontId="58" fillId="0" borderId="0" xfId="0" applyNumberFormat="1" applyFont="1" applyBorder="1" applyAlignment="1">
      <alignment/>
    </xf>
    <xf numFmtId="0" fontId="58" fillId="0" borderId="18" xfId="0" applyFont="1" applyBorder="1" applyAlignment="1">
      <alignment horizontal="center"/>
    </xf>
    <xf numFmtId="0" fontId="58" fillId="0" borderId="17" xfId="0" applyFont="1" applyBorder="1" applyAlignment="1">
      <alignment horizontal="distributed"/>
    </xf>
    <xf numFmtId="38" fontId="58" fillId="0" borderId="17" xfId="0" applyNumberFormat="1" applyFont="1" applyBorder="1" applyAlignment="1">
      <alignment horizontal="center"/>
    </xf>
    <xf numFmtId="0" fontId="58" fillId="0" borderId="0" xfId="0" applyFont="1" applyBorder="1" applyAlignment="1">
      <alignment horizontal="right"/>
    </xf>
    <xf numFmtId="0" fontId="108" fillId="0" borderId="0" xfId="0" applyFont="1" applyAlignment="1">
      <alignment vertical="center"/>
    </xf>
    <xf numFmtId="38" fontId="109" fillId="0" borderId="44" xfId="95" applyFont="1" applyBorder="1" applyAlignment="1">
      <alignment vertical="center"/>
    </xf>
    <xf numFmtId="0" fontId="109" fillId="0" borderId="36" xfId="114" applyFont="1" applyBorder="1">
      <alignment vertical="center"/>
      <protection/>
    </xf>
    <xf numFmtId="0" fontId="109" fillId="0" borderId="44" xfId="114" applyFont="1" applyBorder="1">
      <alignment vertical="center"/>
      <protection/>
    </xf>
    <xf numFmtId="38" fontId="109" fillId="0" borderId="44" xfId="114" applyNumberFormat="1" applyFont="1" applyBorder="1">
      <alignment vertical="center"/>
      <protection/>
    </xf>
    <xf numFmtId="38" fontId="109" fillId="0" borderId="2" xfId="95" applyFont="1" applyBorder="1" applyAlignment="1">
      <alignment vertical="center"/>
    </xf>
    <xf numFmtId="38" fontId="109" fillId="0" borderId="2" xfId="92" applyFont="1" applyBorder="1" applyAlignment="1">
      <alignment vertical="center"/>
    </xf>
    <xf numFmtId="38" fontId="109" fillId="0" borderId="25" xfId="95" applyFont="1" applyBorder="1" applyAlignment="1">
      <alignment horizontal="right" vertical="center"/>
    </xf>
    <xf numFmtId="38" fontId="109" fillId="0" borderId="26" xfId="95" applyFont="1" applyBorder="1" applyAlignment="1">
      <alignment horizontal="right" vertical="center"/>
    </xf>
    <xf numFmtId="38" fontId="109" fillId="0" borderId="44" xfId="95" applyFont="1" applyBorder="1" applyAlignment="1">
      <alignment horizontal="right" vertical="center"/>
    </xf>
    <xf numFmtId="38" fontId="109" fillId="0" borderId="36" xfId="95" applyFont="1" applyBorder="1" applyAlignment="1">
      <alignment horizontal="right" vertical="center"/>
    </xf>
    <xf numFmtId="0" fontId="4" fillId="0" borderId="27" xfId="114" applyFont="1" applyBorder="1" applyAlignment="1">
      <alignment horizontal="left" vertical="center"/>
      <protection/>
    </xf>
    <xf numFmtId="0" fontId="4" fillId="0" borderId="27" xfId="114" applyFont="1" applyBorder="1" applyAlignment="1">
      <alignment horizontal="center" vertical="center"/>
      <protection/>
    </xf>
    <xf numFmtId="38" fontId="4" fillId="0" borderId="15" xfId="92" applyFont="1" applyBorder="1" applyAlignment="1">
      <alignment horizontal="center"/>
    </xf>
    <xf numFmtId="0" fontId="49" fillId="0" borderId="0" xfId="113" applyFont="1" applyAlignment="1">
      <alignment horizontal="left" vertical="top" wrapText="1"/>
      <protection/>
    </xf>
    <xf numFmtId="0" fontId="49" fillId="0" borderId="0" xfId="113" applyFont="1" applyAlignment="1">
      <alignment horizontal="distributed" vertical="center"/>
      <protection/>
    </xf>
    <xf numFmtId="58" fontId="49" fillId="0" borderId="0" xfId="113" applyNumberFormat="1" applyFont="1" applyAlignment="1" quotePrefix="1">
      <alignment horizontal="distributed" vertical="center"/>
      <protection/>
    </xf>
    <xf numFmtId="0" fontId="50" fillId="0" borderId="0" xfId="113" applyFont="1" applyAlignment="1">
      <alignment horizontal="center" vertical="center"/>
      <protection/>
    </xf>
    <xf numFmtId="0" fontId="48" fillId="0" borderId="29" xfId="0" applyFont="1" applyBorder="1" applyAlignment="1">
      <alignment horizontal="distributed" vertical="center" wrapText="1"/>
    </xf>
    <xf numFmtId="0" fontId="48" fillId="0" borderId="30" xfId="0" applyFont="1" applyBorder="1" applyAlignment="1">
      <alignment horizontal="distributed" vertical="center" wrapText="1"/>
    </xf>
    <xf numFmtId="0" fontId="48" fillId="0" borderId="31" xfId="0" applyFont="1" applyBorder="1" applyAlignment="1">
      <alignment horizontal="distributed" vertical="center" wrapText="1"/>
    </xf>
    <xf numFmtId="0" fontId="48" fillId="0" borderId="44" xfId="0" applyFont="1" applyBorder="1" applyAlignment="1">
      <alignment horizontal="distributed" vertical="center"/>
    </xf>
    <xf numFmtId="0" fontId="48" fillId="0" borderId="2" xfId="0" applyFont="1" applyBorder="1" applyAlignment="1">
      <alignment horizontal="distributed" vertical="center"/>
    </xf>
    <xf numFmtId="0" fontId="48" fillId="0" borderId="36" xfId="0" applyFont="1" applyBorder="1" applyAlignment="1">
      <alignment horizontal="distributed" vertical="center"/>
    </xf>
    <xf numFmtId="0" fontId="48" fillId="0" borderId="29" xfId="0" applyFont="1" applyBorder="1" applyAlignment="1">
      <alignment horizontal="distributed" vertical="center"/>
    </xf>
    <xf numFmtId="0" fontId="48" fillId="0" borderId="30" xfId="0" applyFont="1" applyBorder="1" applyAlignment="1">
      <alignment horizontal="distributed" vertical="center"/>
    </xf>
    <xf numFmtId="0" fontId="48" fillId="0" borderId="31" xfId="0" applyFont="1" applyBorder="1" applyAlignment="1">
      <alignment horizontal="distributed" vertical="center"/>
    </xf>
    <xf numFmtId="0" fontId="48" fillId="0" borderId="18" xfId="0" applyFont="1" applyBorder="1" applyAlignment="1">
      <alignment horizontal="distributed" vertical="center"/>
    </xf>
    <xf numFmtId="0" fontId="48" fillId="0" borderId="39" xfId="0" applyFont="1" applyBorder="1" applyAlignment="1">
      <alignment horizontal="distributed" vertical="center"/>
    </xf>
    <xf numFmtId="0" fontId="48" fillId="0" borderId="18" xfId="0" applyFont="1" applyBorder="1" applyAlignment="1">
      <alignment horizontal="center" vertical="center"/>
    </xf>
    <xf numFmtId="0" fontId="48" fillId="0" borderId="39" xfId="0" applyFont="1" applyBorder="1" applyAlignment="1">
      <alignment vertical="center"/>
    </xf>
    <xf numFmtId="38" fontId="14" fillId="0" borderId="15" xfId="92" applyFont="1" applyBorder="1" applyAlignment="1">
      <alignment horizontal="center" vertical="center" shrinkToFit="1"/>
    </xf>
    <xf numFmtId="0" fontId="14" fillId="0" borderId="4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8" xfId="0" applyFont="1" applyBorder="1" applyAlignment="1">
      <alignment horizontal="center" vertical="center"/>
    </xf>
    <xf numFmtId="0" fontId="14" fillId="0" borderId="15" xfId="0" applyFont="1" applyBorder="1" applyAlignment="1">
      <alignment horizontal="center" vertical="center"/>
    </xf>
    <xf numFmtId="38" fontId="14" fillId="0" borderId="60" xfId="92" applyFont="1" applyBorder="1" applyAlignment="1">
      <alignment horizontal="center" vertical="center" shrinkToFit="1"/>
    </xf>
    <xf numFmtId="38" fontId="14" fillId="0" borderId="61" xfId="92" applyFont="1" applyBorder="1" applyAlignment="1">
      <alignment horizontal="center" vertical="center" shrinkToFit="1"/>
    </xf>
    <xf numFmtId="38" fontId="14" fillId="0" borderId="62" xfId="92" applyFont="1" applyBorder="1" applyAlignment="1">
      <alignment horizontal="center" vertical="center" shrinkToFit="1"/>
    </xf>
    <xf numFmtId="38" fontId="14" fillId="0" borderId="63" xfId="92" applyFont="1" applyBorder="1" applyAlignment="1">
      <alignment horizontal="center" vertical="center" shrinkToFit="1"/>
    </xf>
    <xf numFmtId="38" fontId="14" fillId="0" borderId="64" xfId="92" applyFont="1" applyBorder="1" applyAlignment="1">
      <alignment horizontal="center" vertical="center" shrinkToFit="1"/>
    </xf>
    <xf numFmtId="38" fontId="14" fillId="0" borderId="65" xfId="92" applyFont="1" applyBorder="1" applyAlignment="1">
      <alignment horizontal="center" vertical="center" shrinkToFit="1"/>
    </xf>
    <xf numFmtId="38" fontId="14" fillId="0" borderId="66" xfId="92" applyFont="1" applyBorder="1" applyAlignment="1">
      <alignment horizontal="center" vertical="center" shrinkToFit="1"/>
    </xf>
    <xf numFmtId="38" fontId="14" fillId="0" borderId="67" xfId="92" applyFont="1" applyBorder="1" applyAlignment="1">
      <alignment horizontal="center" vertical="center" shrinkToFit="1"/>
    </xf>
    <xf numFmtId="38" fontId="14" fillId="0" borderId="24" xfId="92" applyFont="1" applyBorder="1" applyAlignment="1">
      <alignment horizontal="center" vertical="center" shrinkToFit="1"/>
    </xf>
    <xf numFmtId="0" fontId="53" fillId="0" borderId="18" xfId="0" applyFont="1" applyBorder="1" applyAlignment="1">
      <alignment horizontal="distributed" vertical="center" wrapText="1" shrinkToFit="1"/>
    </xf>
    <xf numFmtId="0" fontId="48" fillId="0" borderId="17" xfId="0" applyFont="1" applyBorder="1" applyAlignment="1">
      <alignment shrinkToFit="1"/>
    </xf>
    <xf numFmtId="0" fontId="31" fillId="0" borderId="46" xfId="0" applyFont="1" applyBorder="1" applyAlignment="1">
      <alignment horizontal="center" vertical="center"/>
    </xf>
    <xf numFmtId="0" fontId="20" fillId="0" borderId="46" xfId="0" applyFont="1" applyBorder="1" applyAlignment="1">
      <alignment horizontal="center" vertical="center"/>
    </xf>
    <xf numFmtId="0" fontId="21" fillId="0" borderId="41" xfId="0" applyFont="1" applyBorder="1" applyAlignment="1">
      <alignment horizontal="distributed" vertical="distributed" wrapText="1"/>
    </xf>
    <xf numFmtId="0" fontId="0" fillId="0" borderId="33" xfId="0" applyBorder="1" applyAlignment="1">
      <alignment wrapText="1"/>
    </xf>
    <xf numFmtId="0" fontId="21" fillId="0" borderId="18" xfId="0" applyFont="1" applyBorder="1" applyAlignment="1">
      <alignment horizontal="distributed" vertical="center" wrapText="1"/>
    </xf>
    <xf numFmtId="0" fontId="0" fillId="0" borderId="17" xfId="0" applyBorder="1" applyAlignment="1">
      <alignment wrapText="1"/>
    </xf>
    <xf numFmtId="0" fontId="0" fillId="0" borderId="44" xfId="0" applyBorder="1" applyAlignment="1">
      <alignment horizontal="center"/>
    </xf>
    <xf numFmtId="0" fontId="0" fillId="0" borderId="36" xfId="0" applyBorder="1" applyAlignment="1">
      <alignment horizontal="center"/>
    </xf>
    <xf numFmtId="0" fontId="0" fillId="0" borderId="44" xfId="0" applyBorder="1" applyAlignment="1">
      <alignment horizontal="center" shrinkToFit="1"/>
    </xf>
    <xf numFmtId="0" fontId="0" fillId="0" borderId="36" xfId="0" applyBorder="1" applyAlignment="1">
      <alignment horizontal="center" shrinkToFit="1"/>
    </xf>
    <xf numFmtId="0" fontId="0" fillId="0" borderId="29" xfId="0" applyBorder="1" applyAlignment="1">
      <alignment horizontal="distributed" vertical="center"/>
    </xf>
    <xf numFmtId="0" fontId="0" fillId="0" borderId="31" xfId="0" applyBorder="1" applyAlignment="1">
      <alignment horizontal="distributed" vertical="center"/>
    </xf>
    <xf numFmtId="0" fontId="48" fillId="0" borderId="44" xfId="0" applyFont="1" applyBorder="1" applyAlignment="1">
      <alignment horizontal="right" vertical="center"/>
    </xf>
    <xf numFmtId="0" fontId="48" fillId="0" borderId="36" xfId="0" applyFont="1" applyBorder="1" applyAlignment="1">
      <alignment horizontal="right" vertical="center"/>
    </xf>
    <xf numFmtId="0" fontId="48" fillId="0" borderId="44" xfId="0" applyFont="1" applyBorder="1" applyAlignment="1">
      <alignment horizontal="center" vertical="center"/>
    </xf>
    <xf numFmtId="0" fontId="48" fillId="0" borderId="36" xfId="0" applyFont="1" applyBorder="1" applyAlignment="1">
      <alignment horizontal="center" vertical="center"/>
    </xf>
    <xf numFmtId="0" fontId="48" fillId="0" borderId="44" xfId="0" applyFont="1" applyBorder="1" applyAlignment="1">
      <alignment horizontal="right" vertical="center" shrinkToFit="1"/>
    </xf>
    <xf numFmtId="0" fontId="48" fillId="0" borderId="36" xfId="0" applyFont="1" applyBorder="1" applyAlignment="1">
      <alignment horizontal="right" vertical="center" shrinkToFit="1"/>
    </xf>
    <xf numFmtId="38" fontId="58" fillId="0" borderId="18" xfId="92" applyFont="1" applyBorder="1" applyAlignment="1">
      <alignment vertical="center"/>
    </xf>
    <xf numFmtId="0" fontId="58" fillId="0" borderId="17" xfId="0" applyFont="1" applyBorder="1" applyAlignment="1">
      <alignment vertical="center"/>
    </xf>
    <xf numFmtId="58" fontId="58" fillId="0" borderId="18" xfId="0" applyNumberFormat="1" applyFont="1" applyBorder="1" applyAlignment="1" quotePrefix="1">
      <alignment vertical="center" shrinkToFit="1"/>
    </xf>
    <xf numFmtId="0" fontId="58" fillId="0" borderId="17" xfId="0" applyFont="1" applyBorder="1" applyAlignment="1">
      <alignment vertical="center" shrinkToFit="1"/>
    </xf>
    <xf numFmtId="0" fontId="58" fillId="0" borderId="18"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quotePrefix="1">
      <alignment horizontal="distributed" vertical="center"/>
    </xf>
    <xf numFmtId="0" fontId="58" fillId="0" borderId="17" xfId="0" applyFont="1" applyBorder="1" applyAlignment="1">
      <alignment/>
    </xf>
    <xf numFmtId="0" fontId="58" fillId="0" borderId="18" xfId="0" applyFont="1" applyBorder="1" applyAlignment="1">
      <alignment horizontal="distributed" vertical="center"/>
    </xf>
    <xf numFmtId="58" fontId="58" fillId="0" borderId="18" xfId="0" applyNumberFormat="1" applyFont="1" applyBorder="1" applyAlignment="1">
      <alignment vertical="center" shrinkToFit="1"/>
    </xf>
    <xf numFmtId="58" fontId="58" fillId="0" borderId="17" xfId="0" applyNumberFormat="1" applyFont="1" applyBorder="1" applyAlignment="1">
      <alignment vertical="center" shrinkToFit="1"/>
    </xf>
    <xf numFmtId="0" fontId="58" fillId="0" borderId="18" xfId="0" applyFont="1" applyBorder="1" applyAlignment="1" quotePrefix="1">
      <alignment horizontal="distributed" vertical="center"/>
    </xf>
    <xf numFmtId="0" fontId="58" fillId="0" borderId="17" xfId="0" applyFont="1" applyBorder="1" applyAlignment="1">
      <alignment horizontal="distributed"/>
    </xf>
    <xf numFmtId="0" fontId="58" fillId="0" borderId="18" xfId="0" applyFont="1" applyBorder="1" applyAlignment="1">
      <alignment horizontal="distributed" vertical="center"/>
    </xf>
    <xf numFmtId="0" fontId="58" fillId="0" borderId="18" xfId="0" applyFont="1" applyBorder="1" applyAlignment="1">
      <alignment horizontal="center" vertical="center" shrinkToFit="1"/>
    </xf>
    <xf numFmtId="0" fontId="58" fillId="0" borderId="17" xfId="0" applyFont="1" applyBorder="1" applyAlignment="1">
      <alignment horizontal="center" vertical="center" shrinkToFit="1"/>
    </xf>
    <xf numFmtId="0" fontId="58" fillId="0" borderId="18"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distributed" vertical="center" wrapText="1"/>
    </xf>
    <xf numFmtId="0" fontId="58" fillId="0" borderId="17" xfId="0" applyFont="1" applyBorder="1" applyAlignment="1">
      <alignment horizontal="distributed" vertical="center" wrapText="1"/>
    </xf>
    <xf numFmtId="0" fontId="58" fillId="0" borderId="17" xfId="0" applyFont="1" applyBorder="1" applyAlignment="1">
      <alignment horizontal="distributed" vertical="center"/>
    </xf>
    <xf numFmtId="0" fontId="0" fillId="0" borderId="17" xfId="0" applyBorder="1" applyAlignment="1">
      <alignment horizontal="distributed" vertical="center"/>
    </xf>
    <xf numFmtId="0" fontId="4" fillId="0" borderId="44" xfId="114" applyFont="1" applyBorder="1" applyAlignment="1">
      <alignment horizontal="left" vertical="center"/>
      <protection/>
    </xf>
    <xf numFmtId="0" fontId="4" fillId="0" borderId="2" xfId="114" applyFont="1" applyBorder="1" applyAlignment="1">
      <alignment horizontal="left" vertical="center"/>
      <protection/>
    </xf>
    <xf numFmtId="0" fontId="4" fillId="0" borderId="36" xfId="114" applyFont="1" applyBorder="1" applyAlignment="1">
      <alignment horizontal="left" vertical="center"/>
      <protection/>
    </xf>
    <xf numFmtId="0" fontId="110" fillId="0" borderId="0" xfId="114" applyFont="1" applyAlignment="1">
      <alignment horizontal="center" vertical="center"/>
      <protection/>
    </xf>
    <xf numFmtId="0" fontId="109" fillId="0" borderId="44" xfId="114" applyFont="1" applyBorder="1" applyAlignment="1">
      <alignment horizontal="left" vertical="center"/>
      <protection/>
    </xf>
    <xf numFmtId="0" fontId="4" fillId="0" borderId="45" xfId="114" applyFont="1" applyBorder="1" applyAlignment="1">
      <alignment horizontal="center" vertical="center"/>
      <protection/>
    </xf>
    <xf numFmtId="0" fontId="4" fillId="0" borderId="25" xfId="114" applyFont="1" applyBorder="1" applyAlignment="1">
      <alignment horizontal="center" vertical="center"/>
      <protection/>
    </xf>
    <xf numFmtId="0" fontId="4" fillId="0" borderId="47" xfId="114" applyFont="1" applyBorder="1" applyAlignment="1">
      <alignment horizontal="center" vertical="center"/>
      <protection/>
    </xf>
    <xf numFmtId="0" fontId="4" fillId="0" borderId="68" xfId="114" applyFont="1" applyBorder="1" applyAlignment="1">
      <alignment horizontal="center" vertical="center"/>
      <protection/>
    </xf>
    <xf numFmtId="0" fontId="4" fillId="0" borderId="69" xfId="114" applyFont="1" applyBorder="1" applyAlignment="1">
      <alignment horizontal="center" vertical="center"/>
      <protection/>
    </xf>
    <xf numFmtId="0" fontId="4" fillId="0" borderId="70" xfId="114" applyFont="1" applyBorder="1" applyAlignment="1">
      <alignment horizontal="center" vertical="center"/>
      <protection/>
    </xf>
    <xf numFmtId="0" fontId="4" fillId="0" borderId="22" xfId="114" applyFont="1" applyBorder="1" applyAlignment="1">
      <alignment horizontal="center" vertical="center"/>
      <protection/>
    </xf>
    <xf numFmtId="0" fontId="4" fillId="0" borderId="21" xfId="114" applyFont="1" applyBorder="1" applyAlignment="1">
      <alignment horizontal="center" vertical="center"/>
      <protection/>
    </xf>
    <xf numFmtId="0" fontId="4" fillId="0" borderId="26" xfId="114" applyFont="1" applyBorder="1" applyAlignment="1">
      <alignment horizontal="center" vertical="center"/>
      <protection/>
    </xf>
    <xf numFmtId="0" fontId="4" fillId="0" borderId="71" xfId="114" applyFont="1" applyBorder="1" applyAlignment="1">
      <alignment horizontal="center" vertical="center"/>
      <protection/>
    </xf>
    <xf numFmtId="0" fontId="4" fillId="0" borderId="72" xfId="114" applyFont="1" applyBorder="1" applyAlignment="1">
      <alignment horizontal="center" vertical="center"/>
      <protection/>
    </xf>
    <xf numFmtId="0" fontId="4" fillId="0" borderId="44" xfId="114" applyFont="1" applyBorder="1" applyAlignment="1">
      <alignment horizontal="center" vertical="center"/>
      <protection/>
    </xf>
    <xf numFmtId="0" fontId="4" fillId="0" borderId="2" xfId="114" applyFont="1" applyBorder="1" applyAlignment="1">
      <alignment horizontal="center" vertical="center"/>
      <protection/>
    </xf>
    <xf numFmtId="0" fontId="4" fillId="0" borderId="36" xfId="114" applyFont="1" applyBorder="1" applyAlignment="1">
      <alignment horizontal="center" vertical="center"/>
      <protection/>
    </xf>
    <xf numFmtId="3" fontId="4" fillId="0" borderId="18" xfId="116" applyNumberFormat="1" applyFont="1" applyFill="1" applyBorder="1" applyAlignment="1" quotePrefix="1">
      <alignment horizontal="center" vertical="center" shrinkToFit="1"/>
      <protection/>
    </xf>
    <xf numFmtId="0" fontId="4" fillId="0" borderId="17" xfId="0" applyFont="1" applyBorder="1" applyAlignment="1">
      <alignment horizontal="center" vertical="center" shrinkToFit="1"/>
    </xf>
    <xf numFmtId="0" fontId="4" fillId="0" borderId="18" xfId="116" applyFont="1" applyFill="1" applyBorder="1" applyAlignment="1">
      <alignment horizontal="center" vertical="center" wrapText="1"/>
      <protection/>
    </xf>
    <xf numFmtId="0" fontId="4" fillId="0" borderId="17" xfId="0" applyFont="1" applyBorder="1" applyAlignment="1">
      <alignment horizontal="center" vertical="center" wrapText="1"/>
    </xf>
    <xf numFmtId="185" fontId="4" fillId="0" borderId="18" xfId="116" applyNumberFormat="1" applyFont="1" applyFill="1" applyBorder="1" applyAlignment="1">
      <alignment horizontal="center" vertical="center" wrapText="1"/>
      <protection/>
    </xf>
    <xf numFmtId="185" fontId="4" fillId="0" borderId="17" xfId="116" applyNumberFormat="1" applyFont="1" applyFill="1" applyBorder="1" applyAlignment="1">
      <alignment horizontal="center" vertical="center" wrapText="1"/>
      <protection/>
    </xf>
    <xf numFmtId="38" fontId="4" fillId="0" borderId="18" xfId="92" applyFont="1" applyBorder="1" applyAlignment="1">
      <alignment horizontal="right" vertical="center" shrinkToFit="1"/>
    </xf>
    <xf numFmtId="38" fontId="4" fillId="0" borderId="17" xfId="92" applyFont="1" applyBorder="1" applyAlignment="1">
      <alignment horizontal="right" vertical="center" shrinkToFit="1"/>
    </xf>
    <xf numFmtId="178" fontId="4" fillId="0" borderId="18" xfId="116" applyNumberFormat="1" applyFont="1" applyBorder="1" applyAlignment="1">
      <alignment vertical="center"/>
      <protection/>
    </xf>
    <xf numFmtId="0" fontId="4" fillId="0" borderId="17" xfId="0" applyFont="1" applyBorder="1" applyAlignment="1">
      <alignment vertical="center"/>
    </xf>
    <xf numFmtId="0" fontId="4" fillId="0" borderId="18" xfId="116" applyFont="1" applyFill="1" applyBorder="1" applyAlignment="1">
      <alignment vertical="center" shrinkToFit="1"/>
      <protection/>
    </xf>
    <xf numFmtId="0" fontId="4" fillId="0" borderId="17" xfId="0" applyFont="1" applyBorder="1" applyAlignment="1">
      <alignment vertical="center" shrinkToFit="1"/>
    </xf>
    <xf numFmtId="178" fontId="4" fillId="0" borderId="18" xfId="116" applyNumberFormat="1" applyFont="1" applyBorder="1" applyAlignment="1">
      <alignment vertical="center" wrapText="1"/>
      <protection/>
    </xf>
    <xf numFmtId="0" fontId="4" fillId="0" borderId="17" xfId="0" applyFont="1" applyBorder="1" applyAlignment="1">
      <alignment vertical="center" wrapText="1"/>
    </xf>
    <xf numFmtId="0" fontId="4" fillId="0" borderId="18" xfId="116" applyFont="1" applyFill="1" applyBorder="1" applyAlignment="1">
      <alignment horizontal="center" vertical="center"/>
      <protection/>
    </xf>
    <xf numFmtId="0" fontId="4" fillId="0" borderId="17" xfId="0" applyFont="1" applyBorder="1" applyAlignment="1">
      <alignment horizontal="center" vertical="center"/>
    </xf>
    <xf numFmtId="178" fontId="103" fillId="0" borderId="18" xfId="116" applyNumberFormat="1" applyFont="1" applyBorder="1" applyAlignment="1">
      <alignment vertical="center"/>
      <protection/>
    </xf>
    <xf numFmtId="0" fontId="103" fillId="0" borderId="17" xfId="0" applyFont="1" applyBorder="1" applyAlignment="1">
      <alignment vertical="center"/>
    </xf>
    <xf numFmtId="0" fontId="4" fillId="0" borderId="21" xfId="116" applyFont="1" applyBorder="1" applyAlignment="1">
      <alignment horizontal="distributed"/>
      <protection/>
    </xf>
    <xf numFmtId="0" fontId="4" fillId="0" borderId="3" xfId="116" applyFont="1" applyFill="1" applyBorder="1" applyAlignment="1">
      <alignment horizontal="center"/>
      <protection/>
    </xf>
    <xf numFmtId="0" fontId="4" fillId="0" borderId="15" xfId="116" applyFont="1" applyFill="1" applyBorder="1" applyAlignment="1">
      <alignment horizontal="center" vertical="center" textRotation="255"/>
      <protection/>
    </xf>
    <xf numFmtId="0" fontId="4" fillId="0" borderId="17" xfId="116" applyFont="1" applyFill="1" applyBorder="1" applyAlignment="1">
      <alignment horizontal="center" vertical="center" textRotation="255"/>
      <protection/>
    </xf>
    <xf numFmtId="0" fontId="4" fillId="0" borderId="3" xfId="116" applyFont="1" applyBorder="1" applyAlignment="1">
      <alignment horizontal="left"/>
      <protection/>
    </xf>
    <xf numFmtId="0" fontId="4" fillId="0" borderId="18" xfId="116" applyFont="1" applyBorder="1" applyAlignment="1">
      <alignment horizontal="left"/>
      <protection/>
    </xf>
    <xf numFmtId="0" fontId="4" fillId="0" borderId="18" xfId="116" applyFont="1" applyBorder="1" applyAlignment="1">
      <alignment horizontal="center" vertical="center" textRotation="255"/>
      <protection/>
    </xf>
    <xf numFmtId="0" fontId="4" fillId="0" borderId="15" xfId="116" applyFont="1" applyBorder="1" applyAlignment="1">
      <alignment horizontal="center" vertical="center" textRotation="255"/>
      <protection/>
    </xf>
    <xf numFmtId="0" fontId="4" fillId="0" borderId="17" xfId="116" applyFont="1" applyBorder="1" applyAlignment="1">
      <alignment horizontal="center" vertical="center" textRotation="255"/>
      <protection/>
    </xf>
    <xf numFmtId="0" fontId="4" fillId="0" borderId="44" xfId="116" applyFont="1" applyFill="1" applyBorder="1" applyAlignment="1">
      <alignment horizontal="center"/>
      <protection/>
    </xf>
    <xf numFmtId="0" fontId="4" fillId="0" borderId="2" xfId="116" applyFont="1" applyFill="1" applyBorder="1" applyAlignment="1">
      <alignment horizontal="center"/>
      <protection/>
    </xf>
    <xf numFmtId="0" fontId="4" fillId="0" borderId="36" xfId="116" applyFont="1" applyFill="1" applyBorder="1" applyAlignment="1">
      <alignment horizontal="center"/>
      <protection/>
    </xf>
    <xf numFmtId="0" fontId="4" fillId="0" borderId="44" xfId="116" applyFont="1" applyBorder="1" applyAlignment="1">
      <alignment horizontal="center"/>
      <protection/>
    </xf>
    <xf numFmtId="0" fontId="4" fillId="0" borderId="36" xfId="116" applyFont="1" applyBorder="1" applyAlignment="1">
      <alignment horizontal="center"/>
      <protection/>
    </xf>
    <xf numFmtId="0" fontId="4" fillId="0" borderId="0" xfId="116" applyFont="1" applyAlignment="1">
      <alignment horizontal="center"/>
      <protection/>
    </xf>
    <xf numFmtId="0" fontId="4" fillId="0" borderId="18" xfId="116" applyFont="1" applyBorder="1" applyAlignment="1">
      <alignment horizontal="center" vertical="center"/>
      <protection/>
    </xf>
    <xf numFmtId="0" fontId="4" fillId="0" borderId="15" xfId="116" applyFont="1" applyBorder="1" applyAlignment="1">
      <alignment horizontal="center" vertical="center"/>
      <protection/>
    </xf>
    <xf numFmtId="0" fontId="4" fillId="0" borderId="17" xfId="116" applyFont="1" applyBorder="1" applyAlignment="1">
      <alignment horizontal="center" vertical="center"/>
      <protection/>
    </xf>
    <xf numFmtId="0" fontId="4" fillId="0" borderId="17" xfId="116" applyFont="1" applyFill="1" applyBorder="1" applyAlignment="1">
      <alignment horizontal="center" vertical="center"/>
      <protection/>
    </xf>
    <xf numFmtId="0" fontId="4" fillId="0" borderId="17" xfId="116" applyFont="1" applyFill="1" applyBorder="1" applyAlignment="1">
      <alignment horizontal="center" vertical="center" wrapText="1"/>
      <protection/>
    </xf>
    <xf numFmtId="0" fontId="4" fillId="0" borderId="3" xfId="116" applyFont="1" applyFill="1" applyBorder="1" applyAlignment="1">
      <alignment horizontal="center" vertical="center"/>
      <protection/>
    </xf>
    <xf numFmtId="0" fontId="4" fillId="0" borderId="3" xfId="116" applyFont="1" applyBorder="1" applyAlignment="1">
      <alignment horizontal="center" vertical="center"/>
      <protection/>
    </xf>
    <xf numFmtId="0" fontId="4" fillId="0" borderId="73" xfId="116" applyFont="1" applyFill="1" applyBorder="1" applyAlignment="1">
      <alignment horizontal="center"/>
      <protection/>
    </xf>
    <xf numFmtId="0" fontId="4" fillId="0" borderId="74" xfId="116" applyFont="1" applyFill="1" applyBorder="1" applyAlignment="1">
      <alignment horizontal="center"/>
      <protection/>
    </xf>
    <xf numFmtId="57" fontId="4" fillId="0" borderId="18" xfId="116" applyNumberFormat="1" applyFont="1" applyBorder="1" applyAlignment="1">
      <alignment horizontal="center" vertical="center"/>
      <protection/>
    </xf>
    <xf numFmtId="9" fontId="4" fillId="0" borderId="18" xfId="116" applyNumberFormat="1" applyFont="1" applyBorder="1" applyAlignment="1">
      <alignment horizontal="center" vertical="center"/>
      <protection/>
    </xf>
    <xf numFmtId="0" fontId="0" fillId="0" borderId="21" xfId="116" applyFont="1" applyBorder="1" applyAlignment="1">
      <alignment horizontal="distributed"/>
      <protection/>
    </xf>
    <xf numFmtId="0" fontId="0" fillId="0" borderId="21" xfId="116" applyFont="1" applyBorder="1" applyAlignment="1">
      <alignment horizontal="distributed"/>
      <protection/>
    </xf>
    <xf numFmtId="0" fontId="0" fillId="0" borderId="3" xfId="116" applyFont="1" applyFill="1" applyBorder="1" applyAlignment="1">
      <alignment horizontal="center"/>
      <protection/>
    </xf>
    <xf numFmtId="0" fontId="0" fillId="0" borderId="3" xfId="116" applyFont="1" applyFill="1" applyBorder="1" applyAlignment="1">
      <alignment horizontal="center"/>
      <protection/>
    </xf>
    <xf numFmtId="0" fontId="0" fillId="0" borderId="3" xfId="116" applyFont="1" applyBorder="1" applyAlignment="1">
      <alignment horizontal="left"/>
      <protection/>
    </xf>
    <xf numFmtId="0" fontId="0" fillId="0" borderId="18" xfId="116" applyFont="1" applyBorder="1" applyAlignment="1">
      <alignment horizontal="left"/>
      <protection/>
    </xf>
    <xf numFmtId="0" fontId="0" fillId="0" borderId="18" xfId="116" applyFont="1" applyBorder="1" applyAlignment="1">
      <alignment horizontal="center" vertical="center" textRotation="255"/>
      <protection/>
    </xf>
    <xf numFmtId="0" fontId="0" fillId="0" borderId="15" xfId="116" applyFont="1" applyBorder="1" applyAlignment="1">
      <alignment horizontal="center" vertical="center" textRotation="255"/>
      <protection/>
    </xf>
    <xf numFmtId="0" fontId="0" fillId="0" borderId="17" xfId="116" applyFont="1" applyBorder="1" applyAlignment="1">
      <alignment horizontal="center" vertical="center" textRotation="255"/>
      <protection/>
    </xf>
    <xf numFmtId="0" fontId="0" fillId="0" borderId="44" xfId="116" applyFont="1" applyFill="1" applyBorder="1" applyAlignment="1">
      <alignment horizontal="center"/>
      <protection/>
    </xf>
    <xf numFmtId="0" fontId="0" fillId="0" borderId="2" xfId="116" applyFont="1" applyFill="1" applyBorder="1" applyAlignment="1">
      <alignment horizontal="center"/>
      <protection/>
    </xf>
    <xf numFmtId="0" fontId="0" fillId="0" borderId="36" xfId="116" applyFont="1" applyFill="1" applyBorder="1" applyAlignment="1">
      <alignment horizontal="center"/>
      <protection/>
    </xf>
    <xf numFmtId="0" fontId="0" fillId="0" borderId="44" xfId="116" applyFont="1" applyBorder="1" applyAlignment="1">
      <alignment horizontal="center"/>
      <protection/>
    </xf>
    <xf numFmtId="0" fontId="0" fillId="0" borderId="36" xfId="116" applyFont="1" applyBorder="1" applyAlignment="1">
      <alignment horizontal="center"/>
      <protection/>
    </xf>
    <xf numFmtId="0" fontId="0" fillId="0" borderId="0" xfId="116" applyFont="1" applyAlignment="1">
      <alignment horizontal="center"/>
      <protection/>
    </xf>
    <xf numFmtId="0" fontId="0" fillId="0" borderId="18" xfId="116" applyFont="1" applyBorder="1" applyAlignment="1">
      <alignment horizontal="center" vertical="center"/>
      <protection/>
    </xf>
    <xf numFmtId="0" fontId="0" fillId="0" borderId="15" xfId="116" applyFont="1" applyBorder="1" applyAlignment="1">
      <alignment horizontal="center" vertical="center"/>
      <protection/>
    </xf>
    <xf numFmtId="0" fontId="0" fillId="0" borderId="17" xfId="116" applyFont="1" applyBorder="1" applyAlignment="1">
      <alignment horizontal="center" vertical="center"/>
      <protection/>
    </xf>
    <xf numFmtId="0" fontId="0" fillId="0" borderId="18" xfId="116" applyFont="1" applyFill="1" applyBorder="1" applyAlignment="1">
      <alignment horizontal="center" vertical="center"/>
      <protection/>
    </xf>
    <xf numFmtId="0" fontId="0" fillId="0" borderId="17" xfId="116" applyFill="1" applyBorder="1" applyAlignment="1">
      <alignment horizontal="center" vertical="center"/>
      <protection/>
    </xf>
    <xf numFmtId="0" fontId="0" fillId="0" borderId="18" xfId="116" applyFont="1" applyFill="1" applyBorder="1" applyAlignment="1">
      <alignment horizontal="center" vertical="center" wrapText="1"/>
      <protection/>
    </xf>
    <xf numFmtId="0" fontId="0" fillId="0" borderId="17" xfId="116" applyFont="1" applyFill="1" applyBorder="1" applyAlignment="1">
      <alignment horizontal="center" vertical="center" wrapText="1"/>
      <protection/>
    </xf>
    <xf numFmtId="0" fontId="0" fillId="0" borderId="3" xfId="116" applyFont="1" applyFill="1" applyBorder="1" applyAlignment="1">
      <alignment horizontal="center" vertical="center"/>
      <protection/>
    </xf>
    <xf numFmtId="0" fontId="0" fillId="0" borderId="3" xfId="116" applyFont="1" applyBorder="1" applyAlignment="1">
      <alignment horizontal="center" vertical="center"/>
      <protection/>
    </xf>
    <xf numFmtId="0" fontId="0" fillId="0" borderId="15" xfId="116" applyFont="1" applyFill="1" applyBorder="1" applyAlignment="1">
      <alignment horizontal="center" vertical="center" textRotation="255"/>
      <protection/>
    </xf>
    <xf numFmtId="0" fontId="0" fillId="0" borderId="17" xfId="116" applyFont="1" applyFill="1" applyBorder="1" applyAlignment="1">
      <alignment horizontal="center" vertical="center" textRotation="255"/>
      <protection/>
    </xf>
    <xf numFmtId="0" fontId="0" fillId="0" borderId="18" xfId="116" applyFont="1" applyFill="1" applyBorder="1" applyAlignment="1">
      <alignment horizontal="center" vertical="center"/>
      <protection/>
    </xf>
    <xf numFmtId="0" fontId="0" fillId="0" borderId="17" xfId="0" applyBorder="1" applyAlignment="1">
      <alignment horizontal="center" vertical="center"/>
    </xf>
    <xf numFmtId="3" fontId="0" fillId="0" borderId="18" xfId="116" applyNumberFormat="1" applyFont="1" applyFill="1" applyBorder="1" applyAlignment="1">
      <alignment horizontal="center" vertical="center" shrinkToFit="1"/>
      <protection/>
    </xf>
    <xf numFmtId="0" fontId="0" fillId="0" borderId="17" xfId="0" applyBorder="1" applyAlignment="1">
      <alignment horizontal="center" vertical="center" shrinkToFit="1"/>
    </xf>
    <xf numFmtId="0" fontId="0" fillId="0" borderId="18" xfId="116" applyFont="1" applyFill="1" applyBorder="1" applyAlignment="1">
      <alignment vertical="center" shrinkToFit="1"/>
      <protection/>
    </xf>
    <xf numFmtId="0" fontId="0" fillId="0" borderId="17" xfId="0" applyBorder="1" applyAlignment="1">
      <alignment vertical="center" shrinkToFit="1"/>
    </xf>
    <xf numFmtId="0" fontId="0" fillId="0" borderId="17" xfId="0" applyFont="1" applyBorder="1" applyAlignment="1">
      <alignment horizontal="center" vertical="center" wrapText="1"/>
    </xf>
    <xf numFmtId="178" fontId="0" fillId="0" borderId="18" xfId="116" applyNumberFormat="1" applyFont="1" applyBorder="1" applyAlignment="1">
      <alignment vertical="center" wrapText="1"/>
      <protection/>
    </xf>
    <xf numFmtId="0" fontId="0" fillId="0" borderId="17" xfId="0" applyFont="1" applyBorder="1" applyAlignment="1">
      <alignment vertical="center" wrapText="1"/>
    </xf>
    <xf numFmtId="0" fontId="0" fillId="0" borderId="73" xfId="116" applyFont="1" applyFill="1" applyBorder="1" applyAlignment="1">
      <alignment horizontal="center"/>
      <protection/>
    </xf>
    <xf numFmtId="0" fontId="0" fillId="0" borderId="74" xfId="116" applyFont="1" applyFill="1" applyBorder="1" applyAlignment="1">
      <alignment horizontal="center"/>
      <protection/>
    </xf>
    <xf numFmtId="178" fontId="0" fillId="0" borderId="18" xfId="116" applyNumberFormat="1" applyFont="1" applyBorder="1" applyAlignment="1">
      <alignment vertical="center"/>
      <protection/>
    </xf>
    <xf numFmtId="0" fontId="0" fillId="0" borderId="17" xfId="0" applyFont="1" applyBorder="1" applyAlignment="1">
      <alignment vertical="center"/>
    </xf>
    <xf numFmtId="38" fontId="0" fillId="0" borderId="18" xfId="92" applyFont="1" applyBorder="1" applyAlignment="1">
      <alignment horizontal="right" vertical="center" shrinkToFit="1"/>
    </xf>
    <xf numFmtId="38" fontId="0" fillId="0" borderId="17" xfId="92" applyFont="1" applyBorder="1" applyAlignment="1">
      <alignment horizontal="right" vertical="center" shrinkToFit="1"/>
    </xf>
    <xf numFmtId="57" fontId="0" fillId="0" borderId="18" xfId="116" applyNumberFormat="1" applyFont="1" applyBorder="1" applyAlignment="1">
      <alignment horizontal="center" vertical="center"/>
      <protection/>
    </xf>
  </cellXfs>
  <cellStyles count="106">
    <cellStyle name="Normal" xfId="0"/>
    <cellStyle name="１０スタイル" xfId="15"/>
    <cellStyle name="12.3" xfId="16"/>
    <cellStyle name="17.6"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back" xfId="36"/>
    <cellStyle name="back2" xfId="37"/>
    <cellStyle name="Body" xfId="38"/>
    <cellStyle name="Calc Currency (0)" xfId="39"/>
    <cellStyle name="Comma [0]_laroux" xfId="40"/>
    <cellStyle name="Comma_laroux" xfId="41"/>
    <cellStyle name="Currency [0]_laroux" xfId="42"/>
    <cellStyle name="Currency_laroux" xfId="43"/>
    <cellStyle name="entry" xfId="44"/>
    <cellStyle name="Grey" xfId="45"/>
    <cellStyle name="Head 1" xfId="46"/>
    <cellStyle name="Header1" xfId="47"/>
    <cellStyle name="Header2" xfId="48"/>
    <cellStyle name="INP" xfId="49"/>
    <cellStyle name="Input [yellow]" xfId="50"/>
    <cellStyle name="Milliers [0]_AR1194" xfId="51"/>
    <cellStyle name="Milliers_AR1194" xfId="52"/>
    <cellStyle name="Mon騁aire [0]_AR1194" xfId="53"/>
    <cellStyle name="Mon騁aire_AR1194" xfId="54"/>
    <cellStyle name="NOINP" xfId="55"/>
    <cellStyle name="Normal - Style1" xfId="56"/>
    <cellStyle name="Normal_#18-Internet" xfId="57"/>
    <cellStyle name="Percent [2]" xfId="58"/>
    <cellStyle name="price" xfId="59"/>
    <cellStyle name="revised" xfId="60"/>
    <cellStyle name="section" xfId="61"/>
    <cellStyle name="STYL0 - ｽﾀｲﾙ1" xfId="62"/>
    <cellStyle name="STYL1 - ｽﾀｲﾙ2" xfId="63"/>
    <cellStyle name="STYL2 - ｽﾀｲﾙ3" xfId="64"/>
    <cellStyle name="STYL3 - ｽﾀｲﾙ4" xfId="65"/>
    <cellStyle name="STYL4 - ｽﾀｲﾙ5" xfId="66"/>
    <cellStyle name="STYL5 - ｽﾀｲﾙ6" xfId="67"/>
    <cellStyle name="STYL6 - ｽﾀｲﾙ7" xfId="68"/>
    <cellStyle name="STYL7 - ｽﾀｲﾙ8" xfId="69"/>
    <cellStyle name="subhead" xfId="70"/>
    <cellStyle name="SUBT" xfId="71"/>
    <cellStyle name="SYUUKEI" xfId="72"/>
    <cellStyle name="title"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ﾌｫﾝﾄ10" xfId="85"/>
    <cellStyle name="ﾌｫﾝﾄ9" xfId="86"/>
    <cellStyle name="メモ" xfId="87"/>
    <cellStyle name="リンク セル" xfId="88"/>
    <cellStyle name="悪い" xfId="89"/>
    <cellStyle name="計算" xfId="90"/>
    <cellStyle name="警告文" xfId="91"/>
    <cellStyle name="Comma [0]" xfId="92"/>
    <cellStyle name="桁区切り [0.00" xfId="93"/>
    <cellStyle name="Comma" xfId="94"/>
    <cellStyle name="桁区切り 2" xfId="95"/>
    <cellStyle name="桁区切り 3" xfId="96"/>
    <cellStyle name="桁区切り 4" xfId="97"/>
    <cellStyle name="見出し 1" xfId="98"/>
    <cellStyle name="見出し 2" xfId="99"/>
    <cellStyle name="見出し 3" xfId="100"/>
    <cellStyle name="見出し 4" xfId="101"/>
    <cellStyle name="見積桁区切り" xfId="102"/>
    <cellStyle name="見積-桁区切り" xfId="103"/>
    <cellStyle name="見積-通貨記号" xfId="104"/>
    <cellStyle name="式挿入" xfId="105"/>
    <cellStyle name="集計" xfId="106"/>
    <cellStyle name="出力" xfId="107"/>
    <cellStyle name="説明文" xfId="108"/>
    <cellStyle name="Currency [0]" xfId="109"/>
    <cellStyle name="Currency" xfId="110"/>
    <cellStyle name="通貨 2" xfId="111"/>
    <cellStyle name="入力" xfId="112"/>
    <cellStyle name="標準 2" xfId="113"/>
    <cellStyle name="標準 3" xfId="114"/>
    <cellStyle name="標準 4" xfId="115"/>
    <cellStyle name="標準_財産管理台帳（糸満）" xfId="116"/>
    <cellStyle name="Followed Hyperlink" xfId="117"/>
    <cellStyle name="未定義" xfId="118"/>
    <cellStyle name="良い"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externalLink" Target="externalLinks/externalLink23.xml" /><Relationship Id="rId36" Type="http://schemas.openxmlformats.org/officeDocument/2006/relationships/externalLink" Target="externalLinks/externalLink24.xml" /><Relationship Id="rId37" Type="http://schemas.openxmlformats.org/officeDocument/2006/relationships/externalLink" Target="externalLinks/externalLink25.xml" /><Relationship Id="rId38" Type="http://schemas.openxmlformats.org/officeDocument/2006/relationships/externalLink" Target="externalLinks/externalLink26.xml" /><Relationship Id="rId39" Type="http://schemas.openxmlformats.org/officeDocument/2006/relationships/externalLink" Target="externalLinks/externalLink27.xml" /><Relationship Id="rId40" Type="http://schemas.openxmlformats.org/officeDocument/2006/relationships/externalLink" Target="externalLinks/externalLink28.xml" /><Relationship Id="rId41" Type="http://schemas.openxmlformats.org/officeDocument/2006/relationships/externalLink" Target="externalLinks/externalLink29.xml" /><Relationship Id="rId42" Type="http://schemas.openxmlformats.org/officeDocument/2006/relationships/externalLink" Target="externalLinks/externalLink30.xml" /><Relationship Id="rId43" Type="http://schemas.openxmlformats.org/officeDocument/2006/relationships/externalLink" Target="externalLinks/externalLink31.xml" /><Relationship Id="rId44" Type="http://schemas.openxmlformats.org/officeDocument/2006/relationships/externalLink" Target="externalLinks/externalLink32.xml" /><Relationship Id="rId45" Type="http://schemas.openxmlformats.org/officeDocument/2006/relationships/externalLink" Target="externalLinks/externalLink33.xml" /><Relationship Id="rId46" Type="http://schemas.openxmlformats.org/officeDocument/2006/relationships/externalLink" Target="externalLinks/externalLink34.xml" /><Relationship Id="rId47" Type="http://schemas.openxmlformats.org/officeDocument/2006/relationships/externalLink" Target="externalLinks/externalLink35.xml" /><Relationship Id="rId48" Type="http://schemas.openxmlformats.org/officeDocument/2006/relationships/externalLink" Target="externalLinks/externalLink36.xml" /><Relationship Id="rId49" Type="http://schemas.openxmlformats.org/officeDocument/2006/relationships/externalLink" Target="externalLinks/externalLink37.xml" /><Relationship Id="rId50" Type="http://schemas.openxmlformats.org/officeDocument/2006/relationships/externalLink" Target="externalLinks/externalLink38.xml" /><Relationship Id="rId51" Type="http://schemas.openxmlformats.org/officeDocument/2006/relationships/externalLink" Target="externalLinks/externalLink39.xml" /><Relationship Id="rId52" Type="http://schemas.openxmlformats.org/officeDocument/2006/relationships/externalLink" Target="externalLinks/externalLink40.xml" /><Relationship Id="rId53" Type="http://schemas.openxmlformats.org/officeDocument/2006/relationships/externalLink" Target="externalLinks/externalLink41.xml" /><Relationship Id="rId54" Type="http://schemas.openxmlformats.org/officeDocument/2006/relationships/externalLink" Target="externalLinks/externalLink42.xml" /><Relationship Id="rId55" Type="http://schemas.openxmlformats.org/officeDocument/2006/relationships/externalLink" Target="externalLinks/externalLink43.xml" /><Relationship Id="rId56" Type="http://schemas.openxmlformats.org/officeDocument/2006/relationships/externalLink" Target="externalLinks/externalLink44.xml" /><Relationship Id="rId57" Type="http://schemas.openxmlformats.org/officeDocument/2006/relationships/externalLink" Target="externalLinks/externalLink45.xml" /><Relationship Id="rId58" Type="http://schemas.openxmlformats.org/officeDocument/2006/relationships/externalLink" Target="externalLinks/externalLink46.xml" /><Relationship Id="rId59" Type="http://schemas.openxmlformats.org/officeDocument/2006/relationships/externalLink" Target="externalLinks/externalLink47.xml" /><Relationship Id="rId60" Type="http://schemas.openxmlformats.org/officeDocument/2006/relationships/externalLink" Target="externalLinks/externalLink48.xml" /><Relationship Id="rId61" Type="http://schemas.openxmlformats.org/officeDocument/2006/relationships/externalLink" Target="externalLinks/externalLink49.xml" /><Relationship Id="rId62" Type="http://schemas.openxmlformats.org/officeDocument/2006/relationships/externalLink" Target="externalLinks/externalLink50.xml" /><Relationship Id="rId63" Type="http://schemas.openxmlformats.org/officeDocument/2006/relationships/externalLink" Target="externalLinks/externalLink51.xml" /><Relationship Id="rId64" Type="http://schemas.openxmlformats.org/officeDocument/2006/relationships/externalLink" Target="externalLinks/externalLink52.xml" /><Relationship Id="rId65" Type="http://schemas.openxmlformats.org/officeDocument/2006/relationships/externalLink" Target="externalLinks/externalLink53.xml" /><Relationship Id="rId66" Type="http://schemas.openxmlformats.org/officeDocument/2006/relationships/externalLink" Target="externalLinks/externalLink54.xml" /><Relationship Id="rId67" Type="http://schemas.openxmlformats.org/officeDocument/2006/relationships/externalLink" Target="externalLinks/externalLink55.xml" /><Relationship Id="rId68" Type="http://schemas.openxmlformats.org/officeDocument/2006/relationships/externalLink" Target="externalLinks/externalLink56.xml" /><Relationship Id="rId69" Type="http://schemas.openxmlformats.org/officeDocument/2006/relationships/externalLink" Target="externalLinks/externalLink57.xml" /><Relationship Id="rId70" Type="http://schemas.openxmlformats.org/officeDocument/2006/relationships/externalLink" Target="externalLinks/externalLink58.xml" /><Relationship Id="rId71" Type="http://schemas.openxmlformats.org/officeDocument/2006/relationships/externalLink" Target="externalLinks/externalLink59.xml" /><Relationship Id="rId72" Type="http://schemas.openxmlformats.org/officeDocument/2006/relationships/externalLink" Target="externalLinks/externalLink60.xml" /><Relationship Id="rId73" Type="http://schemas.openxmlformats.org/officeDocument/2006/relationships/externalLink" Target="externalLinks/externalLink61.xml" /><Relationship Id="rId74" Type="http://schemas.openxmlformats.org/officeDocument/2006/relationships/externalLink" Target="externalLinks/externalLink62.xml" /><Relationship Id="rId75" Type="http://schemas.openxmlformats.org/officeDocument/2006/relationships/externalLink" Target="externalLinks/externalLink63.xml" /><Relationship Id="rId76" Type="http://schemas.openxmlformats.org/officeDocument/2006/relationships/externalLink" Target="externalLinks/externalLink64.xml" /><Relationship Id="rId77" Type="http://schemas.openxmlformats.org/officeDocument/2006/relationships/externalLink" Target="externalLinks/externalLink65.xml" /><Relationship Id="rId78" Type="http://schemas.openxmlformats.org/officeDocument/2006/relationships/externalLink" Target="externalLinks/externalLink66.xml" /><Relationship Id="rId79" Type="http://schemas.openxmlformats.org/officeDocument/2006/relationships/externalLink" Target="externalLinks/externalLink67.xml" /><Relationship Id="rId80" Type="http://schemas.openxmlformats.org/officeDocument/2006/relationships/externalLink" Target="externalLinks/externalLink68.xml" /><Relationship Id="rId81" Type="http://schemas.openxmlformats.org/officeDocument/2006/relationships/externalLink" Target="externalLinks/externalLink69.xml" /><Relationship Id="rId82" Type="http://schemas.openxmlformats.org/officeDocument/2006/relationships/externalLink" Target="externalLinks/externalLink70.xml" /><Relationship Id="rId83" Type="http://schemas.openxmlformats.org/officeDocument/2006/relationships/externalLink" Target="externalLinks/externalLink71.xml" /><Relationship Id="rId84" Type="http://schemas.openxmlformats.org/officeDocument/2006/relationships/externalLink" Target="externalLinks/externalLink72.xml" /><Relationship Id="rId85" Type="http://schemas.openxmlformats.org/officeDocument/2006/relationships/externalLink" Target="externalLinks/externalLink73.xml" /><Relationship Id="rId86" Type="http://schemas.openxmlformats.org/officeDocument/2006/relationships/externalLink" Target="externalLinks/externalLink74.xml" /><Relationship Id="rId87" Type="http://schemas.openxmlformats.org/officeDocument/2006/relationships/externalLink" Target="externalLinks/externalLink75.xml" /><Relationship Id="rId88" Type="http://schemas.openxmlformats.org/officeDocument/2006/relationships/externalLink" Target="externalLinks/externalLink76.xml" /><Relationship Id="rId89" Type="http://schemas.openxmlformats.org/officeDocument/2006/relationships/externalLink" Target="externalLinks/externalLink77.xml" /><Relationship Id="rId90" Type="http://schemas.openxmlformats.org/officeDocument/2006/relationships/externalLink" Target="externalLinks/externalLink78.xml" /><Relationship Id="rId91" Type="http://schemas.openxmlformats.org/officeDocument/2006/relationships/externalLink" Target="externalLinks/externalLink79.xml" /><Relationship Id="rId92" Type="http://schemas.openxmlformats.org/officeDocument/2006/relationships/externalLink" Target="externalLinks/externalLink80.xml" /><Relationship Id="rId93" Type="http://schemas.openxmlformats.org/officeDocument/2006/relationships/externalLink" Target="externalLinks/externalLink81.xml" /><Relationship Id="rId94" Type="http://schemas.openxmlformats.org/officeDocument/2006/relationships/externalLink" Target="externalLinks/externalLink82.xml" /><Relationship Id="rId95" Type="http://schemas.openxmlformats.org/officeDocument/2006/relationships/externalLink" Target="externalLinks/externalLink83.xml" /><Relationship Id="rId96" Type="http://schemas.openxmlformats.org/officeDocument/2006/relationships/externalLink" Target="externalLinks/externalLink84.xml" /><Relationship Id="rId97" Type="http://schemas.openxmlformats.org/officeDocument/2006/relationships/externalLink" Target="externalLinks/externalLink85.xml" /><Relationship Id="rId98" Type="http://schemas.openxmlformats.org/officeDocument/2006/relationships/externalLink" Target="externalLinks/externalLink86.xml" /><Relationship Id="rId99" Type="http://schemas.openxmlformats.org/officeDocument/2006/relationships/externalLink" Target="externalLinks/externalLink87.xml" /><Relationship Id="rId100" Type="http://schemas.openxmlformats.org/officeDocument/2006/relationships/externalLink" Target="externalLinks/externalLink88.xml" /><Relationship Id="rId101" Type="http://schemas.openxmlformats.org/officeDocument/2006/relationships/externalLink" Target="externalLinks/externalLink89.xml" /><Relationship Id="rId102" Type="http://schemas.openxmlformats.org/officeDocument/2006/relationships/externalLink" Target="externalLinks/externalLink90.xml" /><Relationship Id="rId103" Type="http://schemas.openxmlformats.org/officeDocument/2006/relationships/externalLink" Target="externalLinks/externalLink91.xml" /><Relationship Id="rId10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352425</xdr:colOff>
      <xdr:row>24</xdr:row>
      <xdr:rowOff>190500</xdr:rowOff>
    </xdr:from>
    <xdr:ext cx="3876675" cy="276225"/>
    <xdr:sp>
      <xdr:nvSpPr>
        <xdr:cNvPr id="1" name="テキスト ボックス 1"/>
        <xdr:cNvSpPr txBox="1">
          <a:spLocks noChangeArrowheads="1"/>
        </xdr:cNvSpPr>
      </xdr:nvSpPr>
      <xdr:spPr>
        <a:xfrm>
          <a:off x="11010900" y="5676900"/>
          <a:ext cx="387667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最終の工事完了引取日（業者からの引渡書）の年月日とする。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352425</xdr:colOff>
      <xdr:row>24</xdr:row>
      <xdr:rowOff>190500</xdr:rowOff>
    </xdr:from>
    <xdr:ext cx="3876675" cy="276225"/>
    <xdr:sp>
      <xdr:nvSpPr>
        <xdr:cNvPr id="1" name="テキスト ボックス 1"/>
        <xdr:cNvSpPr txBox="1">
          <a:spLocks noChangeArrowheads="1"/>
        </xdr:cNvSpPr>
      </xdr:nvSpPr>
      <xdr:spPr>
        <a:xfrm>
          <a:off x="11010900" y="5676900"/>
          <a:ext cx="387667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最終の工事完了引取日（業者からの引渡書）の年月日とする。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352425</xdr:colOff>
      <xdr:row>24</xdr:row>
      <xdr:rowOff>190500</xdr:rowOff>
    </xdr:from>
    <xdr:ext cx="3876675" cy="276225"/>
    <xdr:sp>
      <xdr:nvSpPr>
        <xdr:cNvPr id="1" name="テキスト ボックス 1"/>
        <xdr:cNvSpPr txBox="1">
          <a:spLocks noChangeArrowheads="1"/>
        </xdr:cNvSpPr>
      </xdr:nvSpPr>
      <xdr:spPr>
        <a:xfrm>
          <a:off x="11010900" y="5676900"/>
          <a:ext cx="387667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最終の工事完了引取日（業者からの引渡書）の年月日とする。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295275</xdr:colOff>
      <xdr:row>11</xdr:row>
      <xdr:rowOff>114300</xdr:rowOff>
    </xdr:from>
    <xdr:ext cx="1038225" cy="666750"/>
    <xdr:sp>
      <xdr:nvSpPr>
        <xdr:cNvPr id="1" name="テキスト ボックス 1"/>
        <xdr:cNvSpPr txBox="1">
          <a:spLocks noChangeArrowheads="1"/>
        </xdr:cNvSpPr>
      </xdr:nvSpPr>
      <xdr:spPr>
        <a:xfrm>
          <a:off x="15401925" y="2486025"/>
          <a:ext cx="1038225" cy="666750"/>
        </a:xfrm>
        <a:prstGeom prst="rect">
          <a:avLst/>
        </a:prstGeom>
        <a:solidFill>
          <a:srgbClr val="FFFFFF"/>
        </a:solidFill>
        <a:ln w="9525" cmpd="sng">
          <a:solidFill>
            <a:srgbClr val="FF0000"/>
          </a:solidFill>
          <a:headEnd type="none"/>
          <a:tailEnd type="none"/>
        </a:ln>
      </xdr:spPr>
      <xdr:txBody>
        <a:bodyPr vertOverflow="clip" wrap="square">
          <a:spAutoFit/>
        </a:bodyPr>
        <a:p>
          <a:pPr algn="ctr">
            <a:defRPr/>
          </a:pPr>
          <a:r>
            <a:rPr lang="en-US" cap="none" sz="1100" b="1" i="0" u="none" baseline="0">
              <a:solidFill>
                <a:srgbClr val="FF0000"/>
              </a:solidFill>
              <a:latin typeface="ＭＳ Ｐゴシック"/>
              <a:ea typeface="ＭＳ Ｐゴシック"/>
              <a:cs typeface="ＭＳ Ｐゴシック"/>
            </a:rPr>
            <a:t>交付決定番号</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上段（当初）</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下段（変更）</a:t>
          </a:r>
        </a:p>
      </xdr:txBody>
    </xdr:sp>
    <xdr:clientData/>
  </xdr:oneCellAnchor>
  <xdr:oneCellAnchor>
    <xdr:from>
      <xdr:col>23</xdr:col>
      <xdr:colOff>323850</xdr:colOff>
      <xdr:row>12</xdr:row>
      <xdr:rowOff>171450</xdr:rowOff>
    </xdr:from>
    <xdr:ext cx="1171575" cy="285750"/>
    <xdr:sp>
      <xdr:nvSpPr>
        <xdr:cNvPr id="2" name="テキスト ボックス 3"/>
        <xdr:cNvSpPr txBox="1">
          <a:spLocks noChangeArrowheads="1"/>
        </xdr:cNvSpPr>
      </xdr:nvSpPr>
      <xdr:spPr>
        <a:xfrm>
          <a:off x="16897350" y="2733675"/>
          <a:ext cx="1171575" cy="285750"/>
        </a:xfrm>
        <a:prstGeom prst="rect">
          <a:avLst/>
        </a:prstGeom>
        <a:solidFill>
          <a:srgbClr val="FFFFFF"/>
        </a:solidFill>
        <a:ln w="9525" cmpd="sng">
          <a:solidFill>
            <a:srgbClr val="FF0000"/>
          </a:solidFill>
          <a:headEnd type="none"/>
          <a:tailEnd type="none"/>
        </a:ln>
      </xdr:spPr>
      <xdr:txBody>
        <a:bodyPr vertOverflow="clip" wrap="square">
          <a:spAutoFit/>
        </a:bodyPr>
        <a:p>
          <a:pPr algn="ctr">
            <a:defRPr/>
          </a:pPr>
          <a:r>
            <a:rPr lang="en-US" cap="none" sz="1100" b="1" i="0" u="none" baseline="0">
              <a:solidFill>
                <a:srgbClr val="FF0000"/>
              </a:solidFill>
              <a:latin typeface="ＭＳ Ｐゴシック"/>
              <a:ea typeface="ＭＳ Ｐゴシック"/>
              <a:cs typeface="ＭＳ Ｐゴシック"/>
            </a:rPr>
            <a:t>当初交付決定日</a:t>
          </a:r>
        </a:p>
      </xdr:txBody>
    </xdr:sp>
    <xdr:clientData/>
  </xdr:oneCellAnchor>
  <xdr:oneCellAnchor>
    <xdr:from>
      <xdr:col>25</xdr:col>
      <xdr:colOff>57150</xdr:colOff>
      <xdr:row>11</xdr:row>
      <xdr:rowOff>123825</xdr:rowOff>
    </xdr:from>
    <xdr:ext cx="1171575" cy="285750"/>
    <xdr:sp>
      <xdr:nvSpPr>
        <xdr:cNvPr id="3" name="テキスト ボックス 4"/>
        <xdr:cNvSpPr txBox="1">
          <a:spLocks noChangeArrowheads="1"/>
        </xdr:cNvSpPr>
      </xdr:nvSpPr>
      <xdr:spPr>
        <a:xfrm>
          <a:off x="18097500" y="2495550"/>
          <a:ext cx="1171575" cy="285750"/>
        </a:xfrm>
        <a:prstGeom prst="rect">
          <a:avLst/>
        </a:prstGeom>
        <a:solidFill>
          <a:srgbClr val="FFFFFF"/>
        </a:solidFill>
        <a:ln w="9525" cmpd="sng">
          <a:solidFill>
            <a:srgbClr val="FF0000"/>
          </a:solidFill>
          <a:headEnd type="none"/>
          <a:tailEnd type="none"/>
        </a:ln>
      </xdr:spPr>
      <xdr:txBody>
        <a:bodyPr vertOverflow="clip" wrap="square">
          <a:spAutoFit/>
        </a:bodyPr>
        <a:p>
          <a:pPr algn="ctr">
            <a:defRPr/>
          </a:pPr>
          <a:r>
            <a:rPr lang="en-US" cap="none" sz="1100" b="1" i="0" u="none" baseline="0">
              <a:solidFill>
                <a:srgbClr val="FF0000"/>
              </a:solidFill>
              <a:latin typeface="ＭＳ Ｐゴシック"/>
              <a:ea typeface="ＭＳ Ｐゴシック"/>
              <a:cs typeface="ＭＳ Ｐゴシック"/>
            </a:rPr>
            <a:t>最終交付決定日</a:t>
          </a:r>
        </a:p>
      </xdr:txBody>
    </xdr:sp>
    <xdr:clientData/>
  </xdr:oneCellAnchor>
  <xdr:twoCellAnchor>
    <xdr:from>
      <xdr:col>22</xdr:col>
      <xdr:colOff>590550</xdr:colOff>
      <xdr:row>9</xdr:row>
      <xdr:rowOff>133350</xdr:rowOff>
    </xdr:from>
    <xdr:to>
      <xdr:col>23</xdr:col>
      <xdr:colOff>123825</xdr:colOff>
      <xdr:row>11</xdr:row>
      <xdr:rowOff>104775</xdr:rowOff>
    </xdr:to>
    <xdr:sp>
      <xdr:nvSpPr>
        <xdr:cNvPr id="4" name="直線矢印コネクタ 6"/>
        <xdr:cNvSpPr>
          <a:spLocks/>
        </xdr:cNvSpPr>
      </xdr:nvSpPr>
      <xdr:spPr>
        <a:xfrm flipV="1">
          <a:off x="16430625" y="2143125"/>
          <a:ext cx="266700" cy="3333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333375</xdr:colOff>
      <xdr:row>9</xdr:row>
      <xdr:rowOff>19050</xdr:rowOff>
    </xdr:from>
    <xdr:to>
      <xdr:col>24</xdr:col>
      <xdr:colOff>257175</xdr:colOff>
      <xdr:row>12</xdr:row>
      <xdr:rowOff>161925</xdr:rowOff>
    </xdr:to>
    <xdr:sp>
      <xdr:nvSpPr>
        <xdr:cNvPr id="5" name="直線矢印コネクタ 7"/>
        <xdr:cNvSpPr>
          <a:spLocks/>
        </xdr:cNvSpPr>
      </xdr:nvSpPr>
      <xdr:spPr>
        <a:xfrm flipV="1">
          <a:off x="16906875" y="2028825"/>
          <a:ext cx="657225" cy="6953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10</xdr:row>
      <xdr:rowOff>0</xdr:rowOff>
    </xdr:from>
    <xdr:to>
      <xdr:col>25</xdr:col>
      <xdr:colOff>323850</xdr:colOff>
      <xdr:row>11</xdr:row>
      <xdr:rowOff>142875</xdr:rowOff>
    </xdr:to>
    <xdr:sp>
      <xdr:nvSpPr>
        <xdr:cNvPr id="6" name="直線矢印コネクタ 9"/>
        <xdr:cNvSpPr>
          <a:spLocks/>
        </xdr:cNvSpPr>
      </xdr:nvSpPr>
      <xdr:spPr>
        <a:xfrm flipV="1">
          <a:off x="18097500" y="2181225"/>
          <a:ext cx="266700" cy="3333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581025</xdr:colOff>
      <xdr:row>10</xdr:row>
      <xdr:rowOff>57150</xdr:rowOff>
    </xdr:from>
    <xdr:ext cx="2952750" cy="295275"/>
    <xdr:sp>
      <xdr:nvSpPr>
        <xdr:cNvPr id="7" name="テキスト ボックス 12"/>
        <xdr:cNvSpPr txBox="1">
          <a:spLocks noChangeArrowheads="1"/>
        </xdr:cNvSpPr>
      </xdr:nvSpPr>
      <xdr:spPr>
        <a:xfrm>
          <a:off x="19354800" y="2238375"/>
          <a:ext cx="2952750" cy="295275"/>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最終交付決定の最終承認のあった金額を記載</a:t>
          </a:r>
        </a:p>
      </xdr:txBody>
    </xdr:sp>
    <xdr:clientData/>
  </xdr:oneCellAnchor>
  <xdr:twoCellAnchor>
    <xdr:from>
      <xdr:col>25</xdr:col>
      <xdr:colOff>123825</xdr:colOff>
      <xdr:row>1</xdr:row>
      <xdr:rowOff>19050</xdr:rowOff>
    </xdr:from>
    <xdr:to>
      <xdr:col>26</xdr:col>
      <xdr:colOff>638175</xdr:colOff>
      <xdr:row>2</xdr:row>
      <xdr:rowOff>200025</xdr:rowOff>
    </xdr:to>
    <xdr:sp>
      <xdr:nvSpPr>
        <xdr:cNvPr id="8" name="WordArt 7"/>
        <xdr:cNvSpPr>
          <a:spLocks/>
        </xdr:cNvSpPr>
      </xdr:nvSpPr>
      <xdr:spPr>
        <a:xfrm>
          <a:off x="18164175" y="209550"/>
          <a:ext cx="1247775" cy="419100"/>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12</xdr:row>
      <xdr:rowOff>76200</xdr:rowOff>
    </xdr:from>
    <xdr:to>
      <xdr:col>2</xdr:col>
      <xdr:colOff>190500</xdr:colOff>
      <xdr:row>13</xdr:row>
      <xdr:rowOff>152400</xdr:rowOff>
    </xdr:to>
    <xdr:sp>
      <xdr:nvSpPr>
        <xdr:cNvPr id="1" name="WordArt 4"/>
        <xdr:cNvSpPr>
          <a:spLocks/>
        </xdr:cNvSpPr>
      </xdr:nvSpPr>
      <xdr:spPr>
        <a:xfrm>
          <a:off x="457200" y="2857500"/>
          <a:ext cx="771525"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
          </a:r>
        </a:p>
      </xdr:txBody>
    </xdr:sp>
    <xdr:clientData/>
  </xdr:twoCellAnchor>
  <xdr:twoCellAnchor>
    <xdr:from>
      <xdr:col>22</xdr:col>
      <xdr:colOff>400050</xdr:colOff>
      <xdr:row>9</xdr:row>
      <xdr:rowOff>114300</xdr:rowOff>
    </xdr:from>
    <xdr:to>
      <xdr:col>22</xdr:col>
      <xdr:colOff>590550</xdr:colOff>
      <xdr:row>18</xdr:row>
      <xdr:rowOff>133350</xdr:rowOff>
    </xdr:to>
    <xdr:sp>
      <xdr:nvSpPr>
        <xdr:cNvPr id="2" name="AutoShape 2"/>
        <xdr:cNvSpPr>
          <a:spLocks/>
        </xdr:cNvSpPr>
      </xdr:nvSpPr>
      <xdr:spPr>
        <a:xfrm>
          <a:off x="14506575" y="2381250"/>
          <a:ext cx="190500" cy="1562100"/>
        </a:xfrm>
        <a:prstGeom prst="leftBrace">
          <a:avLst>
            <a:gd name="adj" fmla="val -42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400050</xdr:colOff>
      <xdr:row>21</xdr:row>
      <xdr:rowOff>47625</xdr:rowOff>
    </xdr:from>
    <xdr:to>
      <xdr:col>23</xdr:col>
      <xdr:colOff>0</xdr:colOff>
      <xdr:row>27</xdr:row>
      <xdr:rowOff>0</xdr:rowOff>
    </xdr:to>
    <xdr:sp>
      <xdr:nvSpPr>
        <xdr:cNvPr id="3" name="AutoShape 3"/>
        <xdr:cNvSpPr>
          <a:spLocks/>
        </xdr:cNvSpPr>
      </xdr:nvSpPr>
      <xdr:spPr>
        <a:xfrm>
          <a:off x="14506575" y="4371975"/>
          <a:ext cx="285750" cy="981075"/>
        </a:xfrm>
        <a:prstGeom prst="leftBrace">
          <a:avLst>
            <a:gd name="adj" fmla="val -40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13</xdr:row>
      <xdr:rowOff>85725</xdr:rowOff>
    </xdr:from>
    <xdr:to>
      <xdr:col>22</xdr:col>
      <xdr:colOff>276225</xdr:colOff>
      <xdr:row>15</xdr:row>
      <xdr:rowOff>9525</xdr:rowOff>
    </xdr:to>
    <xdr:sp>
      <xdr:nvSpPr>
        <xdr:cNvPr id="4" name="WordArt 4"/>
        <xdr:cNvSpPr>
          <a:spLocks/>
        </xdr:cNvSpPr>
      </xdr:nvSpPr>
      <xdr:spPr>
        <a:xfrm>
          <a:off x="13839825" y="3038475"/>
          <a:ext cx="542925" cy="2667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FF0000"/>
              </a:solidFill>
              <a:latin typeface="ＭＳ Ｐゴシック"/>
              <a:cs typeface="ＭＳ Ｐゴシック"/>
            </a:rPr>
            <a:t>現年分</a:t>
          </a:r>
        </a:p>
      </xdr:txBody>
    </xdr:sp>
    <xdr:clientData/>
  </xdr:twoCellAnchor>
  <xdr:twoCellAnchor>
    <xdr:from>
      <xdr:col>21</xdr:col>
      <xdr:colOff>342900</xdr:colOff>
      <xdr:row>23</xdr:row>
      <xdr:rowOff>38100</xdr:rowOff>
    </xdr:from>
    <xdr:to>
      <xdr:col>22</xdr:col>
      <xdr:colOff>219075</xdr:colOff>
      <xdr:row>24</xdr:row>
      <xdr:rowOff>171450</xdr:rowOff>
    </xdr:to>
    <xdr:sp>
      <xdr:nvSpPr>
        <xdr:cNvPr id="5" name="WordArt 5"/>
        <xdr:cNvSpPr>
          <a:spLocks/>
        </xdr:cNvSpPr>
      </xdr:nvSpPr>
      <xdr:spPr>
        <a:xfrm>
          <a:off x="13763625" y="4705350"/>
          <a:ext cx="561975" cy="3048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FF0000"/>
              </a:solidFill>
              <a:latin typeface="ＭＳ Ｐゴシック"/>
              <a:cs typeface="ＭＳ Ｐゴシック"/>
            </a:rPr>
            <a:t>繰越分</a:t>
          </a:r>
        </a:p>
      </xdr:txBody>
    </xdr:sp>
    <xdr:clientData/>
  </xdr:twoCellAnchor>
  <xdr:twoCellAnchor>
    <xdr:from>
      <xdr:col>24</xdr:col>
      <xdr:colOff>666750</xdr:colOff>
      <xdr:row>1</xdr:row>
      <xdr:rowOff>114300</xdr:rowOff>
    </xdr:from>
    <xdr:to>
      <xdr:col>26</xdr:col>
      <xdr:colOff>495300</xdr:colOff>
      <xdr:row>2</xdr:row>
      <xdr:rowOff>190500</xdr:rowOff>
    </xdr:to>
    <xdr:sp>
      <xdr:nvSpPr>
        <xdr:cNvPr id="6" name="WordArt 7"/>
        <xdr:cNvSpPr>
          <a:spLocks/>
        </xdr:cNvSpPr>
      </xdr:nvSpPr>
      <xdr:spPr>
        <a:xfrm>
          <a:off x="16144875" y="342900"/>
          <a:ext cx="1200150" cy="390525"/>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oneCellAnchor>
    <xdr:from>
      <xdr:col>24</xdr:col>
      <xdr:colOff>114300</xdr:colOff>
      <xdr:row>30</xdr:row>
      <xdr:rowOff>85725</xdr:rowOff>
    </xdr:from>
    <xdr:ext cx="180975" cy="285750"/>
    <xdr:sp fLocksText="0">
      <xdr:nvSpPr>
        <xdr:cNvPr id="7" name="テキスト ボックス 1"/>
        <xdr:cNvSpPr txBox="1">
          <a:spLocks noChangeArrowheads="1"/>
        </xdr:cNvSpPr>
      </xdr:nvSpPr>
      <xdr:spPr>
        <a:xfrm>
          <a:off x="15592425" y="5953125"/>
          <a:ext cx="1809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552450</xdr:colOff>
      <xdr:row>18</xdr:row>
      <xdr:rowOff>133350</xdr:rowOff>
    </xdr:from>
    <xdr:to>
      <xdr:col>31</xdr:col>
      <xdr:colOff>295275</xdr:colOff>
      <xdr:row>20</xdr:row>
      <xdr:rowOff>76200</xdr:rowOff>
    </xdr:to>
    <xdr:sp>
      <xdr:nvSpPr>
        <xdr:cNvPr id="8" name="Text Box 272"/>
        <xdr:cNvSpPr txBox="1">
          <a:spLocks noChangeAspect="1" noChangeArrowheads="1"/>
        </xdr:cNvSpPr>
      </xdr:nvSpPr>
      <xdr:spPr>
        <a:xfrm>
          <a:off x="16716375" y="3943350"/>
          <a:ext cx="3857625" cy="285750"/>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l">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現年度終了の場合は作成要領を参考にし作成する。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1</xdr:row>
      <xdr:rowOff>9525</xdr:rowOff>
    </xdr:from>
    <xdr:to>
      <xdr:col>21</xdr:col>
      <xdr:colOff>171450</xdr:colOff>
      <xdr:row>2</xdr:row>
      <xdr:rowOff>133350</xdr:rowOff>
    </xdr:to>
    <xdr:sp>
      <xdr:nvSpPr>
        <xdr:cNvPr id="1" name="WordArt 5"/>
        <xdr:cNvSpPr>
          <a:spLocks/>
        </xdr:cNvSpPr>
      </xdr:nvSpPr>
      <xdr:spPr>
        <a:xfrm>
          <a:off x="15459075" y="266700"/>
          <a:ext cx="971550" cy="381000"/>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oneCellAnchor>
    <xdr:from>
      <xdr:col>24</xdr:col>
      <xdr:colOff>190500</xdr:colOff>
      <xdr:row>10</xdr:row>
      <xdr:rowOff>66675</xdr:rowOff>
    </xdr:from>
    <xdr:ext cx="180975" cy="257175"/>
    <xdr:sp fLocksText="0">
      <xdr:nvSpPr>
        <xdr:cNvPr id="2" name="テキスト ボックス 3"/>
        <xdr:cNvSpPr txBox="1">
          <a:spLocks noChangeArrowheads="1"/>
        </xdr:cNvSpPr>
      </xdr:nvSpPr>
      <xdr:spPr>
        <a:xfrm>
          <a:off x="18935700" y="2276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152400</xdr:colOff>
      <xdr:row>10</xdr:row>
      <xdr:rowOff>76200</xdr:rowOff>
    </xdr:from>
    <xdr:ext cx="2695575" cy="609600"/>
    <xdr:sp>
      <xdr:nvSpPr>
        <xdr:cNvPr id="3" name="Text Box 9"/>
        <xdr:cNvSpPr txBox="1">
          <a:spLocks noChangeArrowheads="1"/>
        </xdr:cNvSpPr>
      </xdr:nvSpPr>
      <xdr:spPr>
        <a:xfrm>
          <a:off x="22983825" y="2286000"/>
          <a:ext cx="2695575" cy="609600"/>
        </a:xfrm>
        <a:prstGeom prst="rect">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単費が含まれている工種の備考欄に単費を記載する。（単費はなるべく繰越額に加算する）</a:t>
          </a:r>
        </a:p>
      </xdr:txBody>
    </xdr:sp>
    <xdr:clientData/>
  </xdr:oneCellAnchor>
  <xdr:oneCellAnchor>
    <xdr:from>
      <xdr:col>9</xdr:col>
      <xdr:colOff>190500</xdr:colOff>
      <xdr:row>10</xdr:row>
      <xdr:rowOff>66675</xdr:rowOff>
    </xdr:from>
    <xdr:ext cx="180975" cy="257175"/>
    <xdr:sp fLocksText="0">
      <xdr:nvSpPr>
        <xdr:cNvPr id="4" name="テキスト ボックス 7"/>
        <xdr:cNvSpPr txBox="1">
          <a:spLocks noChangeArrowheads="1"/>
        </xdr:cNvSpPr>
      </xdr:nvSpPr>
      <xdr:spPr>
        <a:xfrm>
          <a:off x="6848475" y="2276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704850</xdr:colOff>
      <xdr:row>27</xdr:row>
      <xdr:rowOff>123825</xdr:rowOff>
    </xdr:from>
    <xdr:ext cx="2314575" cy="447675"/>
    <xdr:sp>
      <xdr:nvSpPr>
        <xdr:cNvPr id="5" name="テキスト ボックス 4"/>
        <xdr:cNvSpPr txBox="1">
          <a:spLocks noChangeArrowheads="1"/>
        </xdr:cNvSpPr>
      </xdr:nvSpPr>
      <xdr:spPr>
        <a:xfrm>
          <a:off x="22440900" y="5248275"/>
          <a:ext cx="2314575" cy="4476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契約変更があった場合は変更回数と変更契約日を記載する。</a:t>
          </a:r>
        </a:p>
      </xdr:txBody>
    </xdr:sp>
    <xdr:clientData/>
  </xdr:oneCellAnchor>
  <xdr:oneCellAnchor>
    <xdr:from>
      <xdr:col>18</xdr:col>
      <xdr:colOff>57150</xdr:colOff>
      <xdr:row>51</xdr:row>
      <xdr:rowOff>76200</xdr:rowOff>
    </xdr:from>
    <xdr:ext cx="2209800" cy="257175"/>
    <xdr:sp>
      <xdr:nvSpPr>
        <xdr:cNvPr id="6" name="テキスト ボックス 8"/>
        <xdr:cNvSpPr txBox="1">
          <a:spLocks noChangeArrowheads="1"/>
        </xdr:cNvSpPr>
      </xdr:nvSpPr>
      <xdr:spPr>
        <a:xfrm>
          <a:off x="13773150" y="7610475"/>
          <a:ext cx="2209800" cy="2571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工種及び計画は最終承認を記載</a:t>
          </a:r>
        </a:p>
      </xdr:txBody>
    </xdr:sp>
    <xdr:clientData/>
  </xdr:oneCellAnchor>
  <xdr:oneCellAnchor>
    <xdr:from>
      <xdr:col>22</xdr:col>
      <xdr:colOff>895350</xdr:colOff>
      <xdr:row>51</xdr:row>
      <xdr:rowOff>76200</xdr:rowOff>
    </xdr:from>
    <xdr:ext cx="752475" cy="247650"/>
    <xdr:sp>
      <xdr:nvSpPr>
        <xdr:cNvPr id="7" name="テキスト ボックス 11"/>
        <xdr:cNvSpPr txBox="1">
          <a:spLocks noChangeArrowheads="1"/>
        </xdr:cNvSpPr>
      </xdr:nvSpPr>
      <xdr:spPr>
        <a:xfrm>
          <a:off x="17992725" y="7610475"/>
          <a:ext cx="752475" cy="2476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当初契約</a:t>
          </a:r>
        </a:p>
      </xdr:txBody>
    </xdr:sp>
    <xdr:clientData/>
  </xdr:oneCellAnchor>
  <xdr:oneCellAnchor>
    <xdr:from>
      <xdr:col>24</xdr:col>
      <xdr:colOff>219075</xdr:colOff>
      <xdr:row>51</xdr:row>
      <xdr:rowOff>76200</xdr:rowOff>
    </xdr:from>
    <xdr:ext cx="1047750" cy="266700"/>
    <xdr:sp>
      <xdr:nvSpPr>
        <xdr:cNvPr id="8" name="テキスト ボックス 12"/>
        <xdr:cNvSpPr txBox="1">
          <a:spLocks noChangeArrowheads="1"/>
        </xdr:cNvSpPr>
      </xdr:nvSpPr>
      <xdr:spPr>
        <a:xfrm>
          <a:off x="18964275" y="7610475"/>
          <a:ext cx="1047750" cy="2667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最終契約工期</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628650</xdr:colOff>
      <xdr:row>0</xdr:row>
      <xdr:rowOff>123825</xdr:rowOff>
    </xdr:from>
    <xdr:to>
      <xdr:col>17</xdr:col>
      <xdr:colOff>923925</xdr:colOff>
      <xdr:row>1</xdr:row>
      <xdr:rowOff>276225</xdr:rowOff>
    </xdr:to>
    <xdr:sp>
      <xdr:nvSpPr>
        <xdr:cNvPr id="1" name="円/楕円 1"/>
        <xdr:cNvSpPr>
          <a:spLocks/>
        </xdr:cNvSpPr>
      </xdr:nvSpPr>
      <xdr:spPr>
        <a:xfrm>
          <a:off x="14239875" y="123825"/>
          <a:ext cx="3638550" cy="400050"/>
        </a:xfrm>
        <a:prstGeom prst="ellipse">
          <a:avLst/>
        </a:prstGeom>
        <a:noFill/>
        <a:ln w="6350" cmpd="sng">
          <a:solidFill>
            <a:srgbClr val="FF0000"/>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　　　工事費実績内訳表の通りに記入</a:t>
          </a:r>
        </a:p>
      </xdr:txBody>
    </xdr:sp>
    <xdr:clientData/>
  </xdr:twoCellAnchor>
  <xdr:twoCellAnchor>
    <xdr:from>
      <xdr:col>12</xdr:col>
      <xdr:colOff>800100</xdr:colOff>
      <xdr:row>1</xdr:row>
      <xdr:rowOff>180975</xdr:rowOff>
    </xdr:from>
    <xdr:to>
      <xdr:col>14</xdr:col>
      <xdr:colOff>809625</xdr:colOff>
      <xdr:row>2</xdr:row>
      <xdr:rowOff>228600</xdr:rowOff>
    </xdr:to>
    <xdr:sp>
      <xdr:nvSpPr>
        <xdr:cNvPr id="2" name="直線矢印コネクタ 2"/>
        <xdr:cNvSpPr>
          <a:spLocks/>
        </xdr:cNvSpPr>
      </xdr:nvSpPr>
      <xdr:spPr>
        <a:xfrm flipH="1">
          <a:off x="12182475" y="428625"/>
          <a:ext cx="2238375" cy="3810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914400</xdr:colOff>
      <xdr:row>1</xdr:row>
      <xdr:rowOff>219075</xdr:rowOff>
    </xdr:from>
    <xdr:to>
      <xdr:col>15</xdr:col>
      <xdr:colOff>114300</xdr:colOff>
      <xdr:row>2</xdr:row>
      <xdr:rowOff>228600</xdr:rowOff>
    </xdr:to>
    <xdr:sp>
      <xdr:nvSpPr>
        <xdr:cNvPr id="3" name="直線矢印コネクタ 3"/>
        <xdr:cNvSpPr>
          <a:spLocks/>
        </xdr:cNvSpPr>
      </xdr:nvSpPr>
      <xdr:spPr>
        <a:xfrm flipH="1">
          <a:off x="14525625" y="466725"/>
          <a:ext cx="314325" cy="3429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1</xdr:row>
      <xdr:rowOff>276225</xdr:rowOff>
    </xdr:from>
    <xdr:to>
      <xdr:col>16</xdr:col>
      <xdr:colOff>552450</xdr:colOff>
      <xdr:row>3</xdr:row>
      <xdr:rowOff>9525</xdr:rowOff>
    </xdr:to>
    <xdr:sp>
      <xdr:nvSpPr>
        <xdr:cNvPr id="4" name="直線矢印コネクタ 4"/>
        <xdr:cNvSpPr>
          <a:spLocks/>
        </xdr:cNvSpPr>
      </xdr:nvSpPr>
      <xdr:spPr>
        <a:xfrm flipH="1">
          <a:off x="16383000" y="523875"/>
          <a:ext cx="9525" cy="3143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733425</xdr:colOff>
      <xdr:row>15</xdr:row>
      <xdr:rowOff>76200</xdr:rowOff>
    </xdr:from>
    <xdr:ext cx="847725" cy="323850"/>
    <xdr:sp>
      <xdr:nvSpPr>
        <xdr:cNvPr id="5" name="テキスト ボックス 8"/>
        <xdr:cNvSpPr txBox="1">
          <a:spLocks noChangeArrowheads="1"/>
        </xdr:cNvSpPr>
      </xdr:nvSpPr>
      <xdr:spPr>
        <a:xfrm>
          <a:off x="13230225" y="3876675"/>
          <a:ext cx="847725" cy="3238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該当なし</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xdr:col>
      <xdr:colOff>0</xdr:colOff>
      <xdr:row>38</xdr:row>
      <xdr:rowOff>0</xdr:rowOff>
    </xdr:to>
    <xdr:sp>
      <xdr:nvSpPr>
        <xdr:cNvPr id="1" name="Line 1"/>
        <xdr:cNvSpPr>
          <a:spLocks/>
        </xdr:cNvSpPr>
      </xdr:nvSpPr>
      <xdr:spPr>
        <a:xfrm flipH="1">
          <a:off x="0" y="7810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38</xdr:row>
      <xdr:rowOff>0</xdr:rowOff>
    </xdr:from>
    <xdr:to>
      <xdr:col>3</xdr:col>
      <xdr:colOff>504825</xdr:colOff>
      <xdr:row>38</xdr:row>
      <xdr:rowOff>0</xdr:rowOff>
    </xdr:to>
    <xdr:sp>
      <xdr:nvSpPr>
        <xdr:cNvPr id="2" name="Line 2"/>
        <xdr:cNvSpPr>
          <a:spLocks/>
        </xdr:cNvSpPr>
      </xdr:nvSpPr>
      <xdr:spPr>
        <a:xfrm flipH="1">
          <a:off x="1504950" y="78105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38</xdr:row>
      <xdr:rowOff>0</xdr:rowOff>
    </xdr:from>
    <xdr:to>
      <xdr:col>6</xdr:col>
      <xdr:colOff>0</xdr:colOff>
      <xdr:row>38</xdr:row>
      <xdr:rowOff>0</xdr:rowOff>
    </xdr:to>
    <xdr:sp>
      <xdr:nvSpPr>
        <xdr:cNvPr id="3" name="Line 3"/>
        <xdr:cNvSpPr>
          <a:spLocks/>
        </xdr:cNvSpPr>
      </xdr:nvSpPr>
      <xdr:spPr>
        <a:xfrm flipH="1">
          <a:off x="3448050" y="7810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7</xdr:col>
      <xdr:colOff>9525</xdr:colOff>
      <xdr:row>38</xdr:row>
      <xdr:rowOff>0</xdr:rowOff>
    </xdr:to>
    <xdr:sp>
      <xdr:nvSpPr>
        <xdr:cNvPr id="4" name="Line 4"/>
        <xdr:cNvSpPr>
          <a:spLocks/>
        </xdr:cNvSpPr>
      </xdr:nvSpPr>
      <xdr:spPr>
        <a:xfrm flipH="1">
          <a:off x="4257675" y="78105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38</xdr:row>
      <xdr:rowOff>0</xdr:rowOff>
    </xdr:from>
    <xdr:to>
      <xdr:col>8</xdr:col>
      <xdr:colOff>0</xdr:colOff>
      <xdr:row>38</xdr:row>
      <xdr:rowOff>0</xdr:rowOff>
    </xdr:to>
    <xdr:sp>
      <xdr:nvSpPr>
        <xdr:cNvPr id="5" name="Line 5"/>
        <xdr:cNvSpPr>
          <a:spLocks/>
        </xdr:cNvSpPr>
      </xdr:nvSpPr>
      <xdr:spPr>
        <a:xfrm flipH="1">
          <a:off x="5143500" y="78105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38</xdr:row>
      <xdr:rowOff>0</xdr:rowOff>
    </xdr:from>
    <xdr:to>
      <xdr:col>13</xdr:col>
      <xdr:colOff>390525</xdr:colOff>
      <xdr:row>38</xdr:row>
      <xdr:rowOff>0</xdr:rowOff>
    </xdr:to>
    <xdr:sp>
      <xdr:nvSpPr>
        <xdr:cNvPr id="6" name="Line 6"/>
        <xdr:cNvSpPr>
          <a:spLocks/>
        </xdr:cNvSpPr>
      </xdr:nvSpPr>
      <xdr:spPr>
        <a:xfrm flipH="1">
          <a:off x="9829800" y="78105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38</xdr:row>
      <xdr:rowOff>0</xdr:rowOff>
    </xdr:from>
    <xdr:to>
      <xdr:col>14</xdr:col>
      <xdr:colOff>676275</xdr:colOff>
      <xdr:row>38</xdr:row>
      <xdr:rowOff>0</xdr:rowOff>
    </xdr:to>
    <xdr:sp>
      <xdr:nvSpPr>
        <xdr:cNvPr id="7" name="Line 7"/>
        <xdr:cNvSpPr>
          <a:spLocks/>
        </xdr:cNvSpPr>
      </xdr:nvSpPr>
      <xdr:spPr>
        <a:xfrm flipH="1">
          <a:off x="10525125" y="78105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0</xdr:rowOff>
    </xdr:from>
    <xdr:to>
      <xdr:col>15</xdr:col>
      <xdr:colOff>533400</xdr:colOff>
      <xdr:row>38</xdr:row>
      <xdr:rowOff>0</xdr:rowOff>
    </xdr:to>
    <xdr:sp>
      <xdr:nvSpPr>
        <xdr:cNvPr id="8" name="Line 8"/>
        <xdr:cNvSpPr>
          <a:spLocks/>
        </xdr:cNvSpPr>
      </xdr:nvSpPr>
      <xdr:spPr>
        <a:xfrm flipH="1">
          <a:off x="12087225" y="7810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38</xdr:row>
      <xdr:rowOff>0</xdr:rowOff>
    </xdr:from>
    <xdr:to>
      <xdr:col>17</xdr:col>
      <xdr:colOff>9525</xdr:colOff>
      <xdr:row>38</xdr:row>
      <xdr:rowOff>0</xdr:rowOff>
    </xdr:to>
    <xdr:sp>
      <xdr:nvSpPr>
        <xdr:cNvPr id="9" name="Line 9"/>
        <xdr:cNvSpPr>
          <a:spLocks/>
        </xdr:cNvSpPr>
      </xdr:nvSpPr>
      <xdr:spPr>
        <a:xfrm flipH="1">
          <a:off x="12620625" y="78105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0</xdr:rowOff>
    </xdr:from>
    <xdr:to>
      <xdr:col>4</xdr:col>
      <xdr:colOff>19050</xdr:colOff>
      <xdr:row>38</xdr:row>
      <xdr:rowOff>0</xdr:rowOff>
    </xdr:to>
    <xdr:sp>
      <xdr:nvSpPr>
        <xdr:cNvPr id="10" name="Line 10"/>
        <xdr:cNvSpPr>
          <a:spLocks/>
        </xdr:cNvSpPr>
      </xdr:nvSpPr>
      <xdr:spPr>
        <a:xfrm flipH="1">
          <a:off x="1847850" y="7810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0</xdr:rowOff>
    </xdr:from>
    <xdr:to>
      <xdr:col>4</xdr:col>
      <xdr:colOff>0</xdr:colOff>
      <xdr:row>38</xdr:row>
      <xdr:rowOff>0</xdr:rowOff>
    </xdr:to>
    <xdr:sp>
      <xdr:nvSpPr>
        <xdr:cNvPr id="11" name="Line 11"/>
        <xdr:cNvSpPr>
          <a:spLocks/>
        </xdr:cNvSpPr>
      </xdr:nvSpPr>
      <xdr:spPr>
        <a:xfrm flipH="1">
          <a:off x="1847850" y="78105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38</xdr:row>
      <xdr:rowOff>0</xdr:rowOff>
    </xdr:from>
    <xdr:to>
      <xdr:col>5</xdr:col>
      <xdr:colOff>0</xdr:colOff>
      <xdr:row>38</xdr:row>
      <xdr:rowOff>0</xdr:rowOff>
    </xdr:to>
    <xdr:sp>
      <xdr:nvSpPr>
        <xdr:cNvPr id="12" name="Line 12"/>
        <xdr:cNvSpPr>
          <a:spLocks/>
        </xdr:cNvSpPr>
      </xdr:nvSpPr>
      <xdr:spPr>
        <a:xfrm flipH="1">
          <a:off x="2809875" y="7810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38</xdr:row>
      <xdr:rowOff>0</xdr:rowOff>
    </xdr:from>
    <xdr:to>
      <xdr:col>5</xdr:col>
      <xdr:colOff>9525</xdr:colOff>
      <xdr:row>38</xdr:row>
      <xdr:rowOff>0</xdr:rowOff>
    </xdr:to>
    <xdr:sp>
      <xdr:nvSpPr>
        <xdr:cNvPr id="13" name="Line 13"/>
        <xdr:cNvSpPr>
          <a:spLocks/>
        </xdr:cNvSpPr>
      </xdr:nvSpPr>
      <xdr:spPr>
        <a:xfrm flipH="1">
          <a:off x="2343150" y="7810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38</xdr:row>
      <xdr:rowOff>0</xdr:rowOff>
    </xdr:from>
    <xdr:to>
      <xdr:col>6</xdr:col>
      <xdr:colOff>9525</xdr:colOff>
      <xdr:row>38</xdr:row>
      <xdr:rowOff>0</xdr:rowOff>
    </xdr:to>
    <xdr:sp>
      <xdr:nvSpPr>
        <xdr:cNvPr id="14" name="Line 14"/>
        <xdr:cNvSpPr>
          <a:spLocks/>
        </xdr:cNvSpPr>
      </xdr:nvSpPr>
      <xdr:spPr>
        <a:xfrm flipH="1">
          <a:off x="3495675" y="7810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38</xdr:row>
      <xdr:rowOff>0</xdr:rowOff>
    </xdr:from>
    <xdr:to>
      <xdr:col>6</xdr:col>
      <xdr:colOff>0</xdr:colOff>
      <xdr:row>38</xdr:row>
      <xdr:rowOff>0</xdr:rowOff>
    </xdr:to>
    <xdr:sp>
      <xdr:nvSpPr>
        <xdr:cNvPr id="15" name="Line 15"/>
        <xdr:cNvSpPr>
          <a:spLocks/>
        </xdr:cNvSpPr>
      </xdr:nvSpPr>
      <xdr:spPr>
        <a:xfrm flipH="1">
          <a:off x="3448050" y="7810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7</xdr:col>
      <xdr:colOff>0</xdr:colOff>
      <xdr:row>38</xdr:row>
      <xdr:rowOff>0</xdr:rowOff>
    </xdr:to>
    <xdr:sp>
      <xdr:nvSpPr>
        <xdr:cNvPr id="16" name="Line 16"/>
        <xdr:cNvSpPr>
          <a:spLocks/>
        </xdr:cNvSpPr>
      </xdr:nvSpPr>
      <xdr:spPr>
        <a:xfrm flipH="1">
          <a:off x="4257675" y="78105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38</xdr:row>
      <xdr:rowOff>0</xdr:rowOff>
    </xdr:from>
    <xdr:to>
      <xdr:col>7</xdr:col>
      <xdr:colOff>0</xdr:colOff>
      <xdr:row>38</xdr:row>
      <xdr:rowOff>0</xdr:rowOff>
    </xdr:to>
    <xdr:sp>
      <xdr:nvSpPr>
        <xdr:cNvPr id="17" name="Line 17"/>
        <xdr:cNvSpPr>
          <a:spLocks/>
        </xdr:cNvSpPr>
      </xdr:nvSpPr>
      <xdr:spPr>
        <a:xfrm flipH="1">
          <a:off x="4029075" y="78105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38</xdr:row>
      <xdr:rowOff>0</xdr:rowOff>
    </xdr:from>
    <xdr:to>
      <xdr:col>8</xdr:col>
      <xdr:colOff>9525</xdr:colOff>
      <xdr:row>38</xdr:row>
      <xdr:rowOff>0</xdr:rowOff>
    </xdr:to>
    <xdr:sp>
      <xdr:nvSpPr>
        <xdr:cNvPr id="18" name="Line 18"/>
        <xdr:cNvSpPr>
          <a:spLocks/>
        </xdr:cNvSpPr>
      </xdr:nvSpPr>
      <xdr:spPr>
        <a:xfrm flipH="1">
          <a:off x="4848225" y="7810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38</xdr:row>
      <xdr:rowOff>0</xdr:rowOff>
    </xdr:from>
    <xdr:to>
      <xdr:col>7</xdr:col>
      <xdr:colOff>533400</xdr:colOff>
      <xdr:row>38</xdr:row>
      <xdr:rowOff>0</xdr:rowOff>
    </xdr:to>
    <xdr:sp>
      <xdr:nvSpPr>
        <xdr:cNvPr id="19" name="Line 19"/>
        <xdr:cNvSpPr>
          <a:spLocks/>
        </xdr:cNvSpPr>
      </xdr:nvSpPr>
      <xdr:spPr>
        <a:xfrm flipH="1">
          <a:off x="5143500" y="7810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0</xdr:colOff>
      <xdr:row>38</xdr:row>
      <xdr:rowOff>0</xdr:rowOff>
    </xdr:to>
    <xdr:sp>
      <xdr:nvSpPr>
        <xdr:cNvPr id="20" name="Line 20"/>
        <xdr:cNvSpPr>
          <a:spLocks/>
        </xdr:cNvSpPr>
      </xdr:nvSpPr>
      <xdr:spPr>
        <a:xfrm flipH="1">
          <a:off x="10144125" y="7810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9525</xdr:colOff>
      <xdr:row>38</xdr:row>
      <xdr:rowOff>0</xdr:rowOff>
    </xdr:to>
    <xdr:sp>
      <xdr:nvSpPr>
        <xdr:cNvPr id="21" name="Line 21"/>
        <xdr:cNvSpPr>
          <a:spLocks/>
        </xdr:cNvSpPr>
      </xdr:nvSpPr>
      <xdr:spPr>
        <a:xfrm flipH="1">
          <a:off x="10144125" y="7810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38</xdr:row>
      <xdr:rowOff>0</xdr:rowOff>
    </xdr:from>
    <xdr:to>
      <xdr:col>15</xdr:col>
      <xdr:colOff>0</xdr:colOff>
      <xdr:row>38</xdr:row>
      <xdr:rowOff>0</xdr:rowOff>
    </xdr:to>
    <xdr:sp>
      <xdr:nvSpPr>
        <xdr:cNvPr id="22" name="Line 22"/>
        <xdr:cNvSpPr>
          <a:spLocks/>
        </xdr:cNvSpPr>
      </xdr:nvSpPr>
      <xdr:spPr>
        <a:xfrm flipH="1">
          <a:off x="11296650" y="7810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38</xdr:row>
      <xdr:rowOff>0</xdr:rowOff>
    </xdr:from>
    <xdr:to>
      <xdr:col>15</xdr:col>
      <xdr:colOff>0</xdr:colOff>
      <xdr:row>38</xdr:row>
      <xdr:rowOff>0</xdr:rowOff>
    </xdr:to>
    <xdr:sp>
      <xdr:nvSpPr>
        <xdr:cNvPr id="23" name="Line 23"/>
        <xdr:cNvSpPr>
          <a:spLocks/>
        </xdr:cNvSpPr>
      </xdr:nvSpPr>
      <xdr:spPr>
        <a:xfrm flipH="1">
          <a:off x="10534650" y="78105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38</xdr:row>
      <xdr:rowOff>0</xdr:rowOff>
    </xdr:from>
    <xdr:to>
      <xdr:col>16</xdr:col>
      <xdr:colOff>0</xdr:colOff>
      <xdr:row>38</xdr:row>
      <xdr:rowOff>0</xdr:rowOff>
    </xdr:to>
    <xdr:sp>
      <xdr:nvSpPr>
        <xdr:cNvPr id="24" name="Line 24"/>
        <xdr:cNvSpPr>
          <a:spLocks/>
        </xdr:cNvSpPr>
      </xdr:nvSpPr>
      <xdr:spPr>
        <a:xfrm flipH="1">
          <a:off x="11972925" y="78105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0</xdr:rowOff>
    </xdr:from>
    <xdr:to>
      <xdr:col>16</xdr:col>
      <xdr:colOff>0</xdr:colOff>
      <xdr:row>38</xdr:row>
      <xdr:rowOff>0</xdr:rowOff>
    </xdr:to>
    <xdr:sp>
      <xdr:nvSpPr>
        <xdr:cNvPr id="25" name="Line 25"/>
        <xdr:cNvSpPr>
          <a:spLocks/>
        </xdr:cNvSpPr>
      </xdr:nvSpPr>
      <xdr:spPr>
        <a:xfrm flipH="1">
          <a:off x="12087225" y="7810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38</xdr:row>
      <xdr:rowOff>0</xdr:rowOff>
    </xdr:from>
    <xdr:to>
      <xdr:col>17</xdr:col>
      <xdr:colOff>0</xdr:colOff>
      <xdr:row>38</xdr:row>
      <xdr:rowOff>0</xdr:rowOff>
    </xdr:to>
    <xdr:sp>
      <xdr:nvSpPr>
        <xdr:cNvPr id="26" name="Line 26"/>
        <xdr:cNvSpPr>
          <a:spLocks/>
        </xdr:cNvSpPr>
      </xdr:nvSpPr>
      <xdr:spPr>
        <a:xfrm flipH="1">
          <a:off x="12620625" y="7810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17</xdr:col>
      <xdr:colOff>0</xdr:colOff>
      <xdr:row>38</xdr:row>
      <xdr:rowOff>0</xdr:rowOff>
    </xdr:to>
    <xdr:sp>
      <xdr:nvSpPr>
        <xdr:cNvPr id="27" name="Line 27"/>
        <xdr:cNvSpPr>
          <a:spLocks/>
        </xdr:cNvSpPr>
      </xdr:nvSpPr>
      <xdr:spPr>
        <a:xfrm flipH="1">
          <a:off x="12630150" y="7810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28" name="Line 2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29" name="Line 2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0" name="Line 3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1" name="Line 3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2" name="Line 3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3" name="Line 3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4" name="Line 3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5" name="Line 3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6" name="Line 3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7" name="Line 3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8" name="Line 3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9" name="Line 3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0" name="Line 4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1" name="Line 4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2" name="Line 4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3" name="Line 4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4" name="Line 4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5" name="Line 4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6" name="Line 4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7" name="Line 4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8" name="Line 4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9" name="Line 4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0" name="Line 5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1" name="Line 5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2" name="Line 5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3" name="Line 5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4" name="Line 5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5" name="Line 5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6" name="Line 5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7" name="Line 5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8" name="Line 5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9" name="Line 5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0" name="Line 6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1" name="Line 6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2" name="Line 6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3" name="Line 6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4" name="Line 6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5" name="Line 6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6" name="Line 6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7" name="Line 6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8" name="Line 6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9" name="Line 6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0" name="Line 7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1" name="Line 7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2" name="Line 7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3" name="Line 7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4" name="Line 7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5" name="Line 7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6" name="Line 7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7" name="Line 7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8" name="Line 7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9" name="Line 7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0" name="Line 8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1" name="Line 8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2" name="Line 8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3" name="Line 8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4" name="Line 8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5" name="Line 8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6" name="Line 8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7" name="Line 8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8" name="Line 8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9" name="Line 8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0" name="Line 9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1" name="Line 9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2" name="Line 9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3" name="Line 9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4" name="Line 9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5" name="Line 9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6" name="Line 9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7" name="Line 9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8" name="Line 9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xdr:col>
      <xdr:colOff>0</xdr:colOff>
      <xdr:row>26</xdr:row>
      <xdr:rowOff>0</xdr:rowOff>
    </xdr:to>
    <xdr:sp>
      <xdr:nvSpPr>
        <xdr:cNvPr id="1" name="Line 1"/>
        <xdr:cNvSpPr>
          <a:spLocks/>
        </xdr:cNvSpPr>
      </xdr:nvSpPr>
      <xdr:spPr>
        <a:xfrm flipH="1">
          <a:off x="0" y="5524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26</xdr:row>
      <xdr:rowOff>0</xdr:rowOff>
    </xdr:from>
    <xdr:to>
      <xdr:col>3</xdr:col>
      <xdr:colOff>504825</xdr:colOff>
      <xdr:row>26</xdr:row>
      <xdr:rowOff>0</xdr:rowOff>
    </xdr:to>
    <xdr:sp>
      <xdr:nvSpPr>
        <xdr:cNvPr id="2" name="Line 2"/>
        <xdr:cNvSpPr>
          <a:spLocks/>
        </xdr:cNvSpPr>
      </xdr:nvSpPr>
      <xdr:spPr>
        <a:xfrm flipH="1">
          <a:off x="1504950" y="55245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26</xdr:row>
      <xdr:rowOff>0</xdr:rowOff>
    </xdr:from>
    <xdr:to>
      <xdr:col>6</xdr:col>
      <xdr:colOff>0</xdr:colOff>
      <xdr:row>26</xdr:row>
      <xdr:rowOff>0</xdr:rowOff>
    </xdr:to>
    <xdr:sp>
      <xdr:nvSpPr>
        <xdr:cNvPr id="3" name="Line 3"/>
        <xdr:cNvSpPr>
          <a:spLocks/>
        </xdr:cNvSpPr>
      </xdr:nvSpPr>
      <xdr:spPr>
        <a:xfrm flipH="1">
          <a:off x="3448050" y="5524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7</xdr:col>
      <xdr:colOff>9525</xdr:colOff>
      <xdr:row>26</xdr:row>
      <xdr:rowOff>0</xdr:rowOff>
    </xdr:to>
    <xdr:sp>
      <xdr:nvSpPr>
        <xdr:cNvPr id="4" name="Line 4"/>
        <xdr:cNvSpPr>
          <a:spLocks/>
        </xdr:cNvSpPr>
      </xdr:nvSpPr>
      <xdr:spPr>
        <a:xfrm flipH="1">
          <a:off x="4257675" y="55245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8</xdr:col>
      <xdr:colOff>0</xdr:colOff>
      <xdr:row>26</xdr:row>
      <xdr:rowOff>0</xdr:rowOff>
    </xdr:to>
    <xdr:sp>
      <xdr:nvSpPr>
        <xdr:cNvPr id="5" name="Line 5"/>
        <xdr:cNvSpPr>
          <a:spLocks/>
        </xdr:cNvSpPr>
      </xdr:nvSpPr>
      <xdr:spPr>
        <a:xfrm flipH="1">
          <a:off x="5143500" y="55245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26</xdr:row>
      <xdr:rowOff>0</xdr:rowOff>
    </xdr:from>
    <xdr:to>
      <xdr:col>13</xdr:col>
      <xdr:colOff>390525</xdr:colOff>
      <xdr:row>26</xdr:row>
      <xdr:rowOff>0</xdr:rowOff>
    </xdr:to>
    <xdr:sp>
      <xdr:nvSpPr>
        <xdr:cNvPr id="6" name="Line 6"/>
        <xdr:cNvSpPr>
          <a:spLocks/>
        </xdr:cNvSpPr>
      </xdr:nvSpPr>
      <xdr:spPr>
        <a:xfrm flipH="1">
          <a:off x="9829800" y="55245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26</xdr:row>
      <xdr:rowOff>0</xdr:rowOff>
    </xdr:from>
    <xdr:to>
      <xdr:col>14</xdr:col>
      <xdr:colOff>676275</xdr:colOff>
      <xdr:row>26</xdr:row>
      <xdr:rowOff>0</xdr:rowOff>
    </xdr:to>
    <xdr:sp>
      <xdr:nvSpPr>
        <xdr:cNvPr id="7" name="Line 7"/>
        <xdr:cNvSpPr>
          <a:spLocks/>
        </xdr:cNvSpPr>
      </xdr:nvSpPr>
      <xdr:spPr>
        <a:xfrm flipH="1">
          <a:off x="10525125" y="55245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26</xdr:row>
      <xdr:rowOff>0</xdr:rowOff>
    </xdr:from>
    <xdr:to>
      <xdr:col>15</xdr:col>
      <xdr:colOff>533400</xdr:colOff>
      <xdr:row>26</xdr:row>
      <xdr:rowOff>0</xdr:rowOff>
    </xdr:to>
    <xdr:sp>
      <xdr:nvSpPr>
        <xdr:cNvPr id="8" name="Line 8"/>
        <xdr:cNvSpPr>
          <a:spLocks/>
        </xdr:cNvSpPr>
      </xdr:nvSpPr>
      <xdr:spPr>
        <a:xfrm flipH="1">
          <a:off x="12087225" y="5524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26</xdr:row>
      <xdr:rowOff>0</xdr:rowOff>
    </xdr:from>
    <xdr:to>
      <xdr:col>17</xdr:col>
      <xdr:colOff>9525</xdr:colOff>
      <xdr:row>26</xdr:row>
      <xdr:rowOff>0</xdr:rowOff>
    </xdr:to>
    <xdr:sp>
      <xdr:nvSpPr>
        <xdr:cNvPr id="9" name="Line 9"/>
        <xdr:cNvSpPr>
          <a:spLocks/>
        </xdr:cNvSpPr>
      </xdr:nvSpPr>
      <xdr:spPr>
        <a:xfrm flipH="1">
          <a:off x="12620625" y="55245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0</xdr:rowOff>
    </xdr:from>
    <xdr:to>
      <xdr:col>4</xdr:col>
      <xdr:colOff>19050</xdr:colOff>
      <xdr:row>26</xdr:row>
      <xdr:rowOff>0</xdr:rowOff>
    </xdr:to>
    <xdr:sp>
      <xdr:nvSpPr>
        <xdr:cNvPr id="10" name="Line 10"/>
        <xdr:cNvSpPr>
          <a:spLocks/>
        </xdr:cNvSpPr>
      </xdr:nvSpPr>
      <xdr:spPr>
        <a:xfrm flipH="1">
          <a:off x="1847850" y="5524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0</xdr:rowOff>
    </xdr:from>
    <xdr:to>
      <xdr:col>4</xdr:col>
      <xdr:colOff>0</xdr:colOff>
      <xdr:row>26</xdr:row>
      <xdr:rowOff>0</xdr:rowOff>
    </xdr:to>
    <xdr:sp>
      <xdr:nvSpPr>
        <xdr:cNvPr id="11" name="Line 11"/>
        <xdr:cNvSpPr>
          <a:spLocks/>
        </xdr:cNvSpPr>
      </xdr:nvSpPr>
      <xdr:spPr>
        <a:xfrm flipH="1">
          <a:off x="1847850" y="55245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26</xdr:row>
      <xdr:rowOff>0</xdr:rowOff>
    </xdr:from>
    <xdr:to>
      <xdr:col>5</xdr:col>
      <xdr:colOff>0</xdr:colOff>
      <xdr:row>26</xdr:row>
      <xdr:rowOff>0</xdr:rowOff>
    </xdr:to>
    <xdr:sp>
      <xdr:nvSpPr>
        <xdr:cNvPr id="12" name="Line 12"/>
        <xdr:cNvSpPr>
          <a:spLocks/>
        </xdr:cNvSpPr>
      </xdr:nvSpPr>
      <xdr:spPr>
        <a:xfrm flipH="1">
          <a:off x="2809875" y="552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26</xdr:row>
      <xdr:rowOff>0</xdr:rowOff>
    </xdr:from>
    <xdr:to>
      <xdr:col>5</xdr:col>
      <xdr:colOff>9525</xdr:colOff>
      <xdr:row>26</xdr:row>
      <xdr:rowOff>0</xdr:rowOff>
    </xdr:to>
    <xdr:sp>
      <xdr:nvSpPr>
        <xdr:cNvPr id="13" name="Line 13"/>
        <xdr:cNvSpPr>
          <a:spLocks/>
        </xdr:cNvSpPr>
      </xdr:nvSpPr>
      <xdr:spPr>
        <a:xfrm flipH="1">
          <a:off x="2343150" y="5524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6</xdr:col>
      <xdr:colOff>9525</xdr:colOff>
      <xdr:row>26</xdr:row>
      <xdr:rowOff>0</xdr:rowOff>
    </xdr:to>
    <xdr:sp>
      <xdr:nvSpPr>
        <xdr:cNvPr id="14" name="Line 14"/>
        <xdr:cNvSpPr>
          <a:spLocks/>
        </xdr:cNvSpPr>
      </xdr:nvSpPr>
      <xdr:spPr>
        <a:xfrm flipH="1">
          <a:off x="3495675" y="5524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26</xdr:row>
      <xdr:rowOff>0</xdr:rowOff>
    </xdr:from>
    <xdr:to>
      <xdr:col>6</xdr:col>
      <xdr:colOff>0</xdr:colOff>
      <xdr:row>26</xdr:row>
      <xdr:rowOff>0</xdr:rowOff>
    </xdr:to>
    <xdr:sp>
      <xdr:nvSpPr>
        <xdr:cNvPr id="15" name="Line 15"/>
        <xdr:cNvSpPr>
          <a:spLocks/>
        </xdr:cNvSpPr>
      </xdr:nvSpPr>
      <xdr:spPr>
        <a:xfrm flipH="1">
          <a:off x="3448050" y="5524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7</xdr:col>
      <xdr:colOff>0</xdr:colOff>
      <xdr:row>26</xdr:row>
      <xdr:rowOff>0</xdr:rowOff>
    </xdr:to>
    <xdr:sp>
      <xdr:nvSpPr>
        <xdr:cNvPr id="16" name="Line 16"/>
        <xdr:cNvSpPr>
          <a:spLocks/>
        </xdr:cNvSpPr>
      </xdr:nvSpPr>
      <xdr:spPr>
        <a:xfrm flipH="1">
          <a:off x="4257675" y="55245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26</xdr:row>
      <xdr:rowOff>0</xdr:rowOff>
    </xdr:from>
    <xdr:to>
      <xdr:col>7</xdr:col>
      <xdr:colOff>0</xdr:colOff>
      <xdr:row>26</xdr:row>
      <xdr:rowOff>0</xdr:rowOff>
    </xdr:to>
    <xdr:sp>
      <xdr:nvSpPr>
        <xdr:cNvPr id="17" name="Line 17"/>
        <xdr:cNvSpPr>
          <a:spLocks/>
        </xdr:cNvSpPr>
      </xdr:nvSpPr>
      <xdr:spPr>
        <a:xfrm flipH="1">
          <a:off x="4029075" y="55245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26</xdr:row>
      <xdr:rowOff>0</xdr:rowOff>
    </xdr:from>
    <xdr:to>
      <xdr:col>8</xdr:col>
      <xdr:colOff>9525</xdr:colOff>
      <xdr:row>26</xdr:row>
      <xdr:rowOff>0</xdr:rowOff>
    </xdr:to>
    <xdr:sp>
      <xdr:nvSpPr>
        <xdr:cNvPr id="18" name="Line 18"/>
        <xdr:cNvSpPr>
          <a:spLocks/>
        </xdr:cNvSpPr>
      </xdr:nvSpPr>
      <xdr:spPr>
        <a:xfrm flipH="1">
          <a:off x="4848225" y="5524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7</xdr:col>
      <xdr:colOff>533400</xdr:colOff>
      <xdr:row>26</xdr:row>
      <xdr:rowOff>0</xdr:rowOff>
    </xdr:to>
    <xdr:sp>
      <xdr:nvSpPr>
        <xdr:cNvPr id="19" name="Line 19"/>
        <xdr:cNvSpPr>
          <a:spLocks/>
        </xdr:cNvSpPr>
      </xdr:nvSpPr>
      <xdr:spPr>
        <a:xfrm flipH="1">
          <a:off x="5143500" y="5524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14</xdr:col>
      <xdr:colOff>0</xdr:colOff>
      <xdr:row>26</xdr:row>
      <xdr:rowOff>0</xdr:rowOff>
    </xdr:to>
    <xdr:sp>
      <xdr:nvSpPr>
        <xdr:cNvPr id="20" name="Line 20"/>
        <xdr:cNvSpPr>
          <a:spLocks/>
        </xdr:cNvSpPr>
      </xdr:nvSpPr>
      <xdr:spPr>
        <a:xfrm flipH="1">
          <a:off x="10144125" y="5524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14</xdr:col>
      <xdr:colOff>9525</xdr:colOff>
      <xdr:row>26</xdr:row>
      <xdr:rowOff>0</xdr:rowOff>
    </xdr:to>
    <xdr:sp>
      <xdr:nvSpPr>
        <xdr:cNvPr id="21" name="Line 21"/>
        <xdr:cNvSpPr>
          <a:spLocks/>
        </xdr:cNvSpPr>
      </xdr:nvSpPr>
      <xdr:spPr>
        <a:xfrm flipH="1">
          <a:off x="10144125" y="5524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15</xdr:col>
      <xdr:colOff>0</xdr:colOff>
      <xdr:row>26</xdr:row>
      <xdr:rowOff>0</xdr:rowOff>
    </xdr:to>
    <xdr:sp>
      <xdr:nvSpPr>
        <xdr:cNvPr id="22" name="Line 22"/>
        <xdr:cNvSpPr>
          <a:spLocks/>
        </xdr:cNvSpPr>
      </xdr:nvSpPr>
      <xdr:spPr>
        <a:xfrm flipH="1">
          <a:off x="11296650" y="5524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26</xdr:row>
      <xdr:rowOff>0</xdr:rowOff>
    </xdr:from>
    <xdr:to>
      <xdr:col>15</xdr:col>
      <xdr:colOff>0</xdr:colOff>
      <xdr:row>26</xdr:row>
      <xdr:rowOff>0</xdr:rowOff>
    </xdr:to>
    <xdr:sp>
      <xdr:nvSpPr>
        <xdr:cNvPr id="23" name="Line 23"/>
        <xdr:cNvSpPr>
          <a:spLocks/>
        </xdr:cNvSpPr>
      </xdr:nvSpPr>
      <xdr:spPr>
        <a:xfrm flipH="1">
          <a:off x="10534650" y="55245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26</xdr:row>
      <xdr:rowOff>0</xdr:rowOff>
    </xdr:from>
    <xdr:to>
      <xdr:col>16</xdr:col>
      <xdr:colOff>0</xdr:colOff>
      <xdr:row>26</xdr:row>
      <xdr:rowOff>0</xdr:rowOff>
    </xdr:to>
    <xdr:sp>
      <xdr:nvSpPr>
        <xdr:cNvPr id="24" name="Line 24"/>
        <xdr:cNvSpPr>
          <a:spLocks/>
        </xdr:cNvSpPr>
      </xdr:nvSpPr>
      <xdr:spPr>
        <a:xfrm flipH="1">
          <a:off x="11972925" y="55245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26</xdr:row>
      <xdr:rowOff>0</xdr:rowOff>
    </xdr:from>
    <xdr:to>
      <xdr:col>16</xdr:col>
      <xdr:colOff>0</xdr:colOff>
      <xdr:row>26</xdr:row>
      <xdr:rowOff>0</xdr:rowOff>
    </xdr:to>
    <xdr:sp>
      <xdr:nvSpPr>
        <xdr:cNvPr id="25" name="Line 25"/>
        <xdr:cNvSpPr>
          <a:spLocks/>
        </xdr:cNvSpPr>
      </xdr:nvSpPr>
      <xdr:spPr>
        <a:xfrm flipH="1">
          <a:off x="12087225" y="5524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26</xdr:row>
      <xdr:rowOff>0</xdr:rowOff>
    </xdr:from>
    <xdr:to>
      <xdr:col>17</xdr:col>
      <xdr:colOff>0</xdr:colOff>
      <xdr:row>26</xdr:row>
      <xdr:rowOff>0</xdr:rowOff>
    </xdr:to>
    <xdr:sp>
      <xdr:nvSpPr>
        <xdr:cNvPr id="26" name="Line 26"/>
        <xdr:cNvSpPr>
          <a:spLocks/>
        </xdr:cNvSpPr>
      </xdr:nvSpPr>
      <xdr:spPr>
        <a:xfrm flipH="1">
          <a:off x="12620625" y="5524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17</xdr:col>
      <xdr:colOff>0</xdr:colOff>
      <xdr:row>26</xdr:row>
      <xdr:rowOff>0</xdr:rowOff>
    </xdr:to>
    <xdr:sp>
      <xdr:nvSpPr>
        <xdr:cNvPr id="27" name="Line 27"/>
        <xdr:cNvSpPr>
          <a:spLocks/>
        </xdr:cNvSpPr>
      </xdr:nvSpPr>
      <xdr:spPr>
        <a:xfrm flipH="1">
          <a:off x="12630150" y="5524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28" name="Line 2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29" name="Line 2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0" name="Line 3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1" name="Line 3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2" name="Line 3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3" name="Line 3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4" name="Line 3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5" name="Line 3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6" name="Line 3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7" name="Line 3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8" name="Line 3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9" name="Line 3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0" name="Line 4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1" name="Line 4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2" name="Line 4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3" name="Line 4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4" name="Line 4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5" name="Line 4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6" name="Line 4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7" name="Line 4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8" name="Line 4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9" name="Line 4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0" name="Line 5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1" name="Line 5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2" name="Line 5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3" name="Line 5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4" name="Line 5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5" name="Line 5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6" name="Line 5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7" name="Line 5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8" name="Line 5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9" name="Line 5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0" name="Line 6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1" name="Line 6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2" name="Line 6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3" name="Line 6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4" name="Line 6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5" name="Line 6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6" name="Line 6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7" name="Line 6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8" name="Line 6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9" name="Line 6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0" name="Line 7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1" name="Line 7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2" name="Line 7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3" name="Line 7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4" name="Line 7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5" name="Line 7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6" name="Line 7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7" name="Line 7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8" name="Line 7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9" name="Line 7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0" name="Line 8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1" name="Line 8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2" name="Line 8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3" name="Line 8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4" name="Line 8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5" name="Line 8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6" name="Line 8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7" name="Line 8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8" name="Line 8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9" name="Line 8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0" name="Line 9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1" name="Line 9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2" name="Line 9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3" name="Line 9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4" name="Line 9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5" name="Line 9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6" name="Line 9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7" name="Line 9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8" name="Line 9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9.5.87\share\WINDOWS\&#65411;&#65438;&#65405;&#65400;&#65412;&#65391;&#65420;&#65439;\&#65320;&#65297;&#65302;&#29305;&#23450;&#20808;&#23798;&#28417;&#22580;&#35336;&#30011;&#22793;&#26356;\&#29305;&#23450;&#20808;&#23798;&#35336;&#30011;&#12288;&#12497;&#12516;&#12458;&#22320;&#21306;&#21029;&#22259;&#38754;-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ELERON_PC\&#20849;&#26377;&#21513;&#26449;\&#9734;&#9733;&#9734;&#9733;\H14&#24180;&#24230;&#65294;&#22823;&#21407;&#38598;&#33853;&#20869;&#36947;&#36335;&#35519;&#26619;&#28204;&#37327;&#35373;&#35336;&#22996;&#35351;&#26989;&#21209;\&#25968;&#37327;&#38306;&#20418;\&#26481;&#39080;&#24179;\&#35373;&#35336;&#2636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29.5.87\share\18&#24180;&#33337;&#36234;&#28417;&#28207;&#29872;&#22659;\&#38651;&#27671;\H18&#24180;&#242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26032;&#35215;Microsoft%20Excel%20&#12527;&#12540;&#12463;&#12471;&#12540;&#1248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filesv02\Documents\&#28417;&#28207;&#28417;&#22580;&#35506;H23-H25\H23&#24180;&#24230;\02&#27231;&#33021;&#20445;&#20840;&#65288;&#12473;&#12488;&#12510;&#12493;&#65289;\&#35469;&#21487;&#35373;&#35336;\&#20462;&#27491;&#29256;11.11.10\&#24341;&#32153;&#12501;&#12449;&#12452;&#12523;\&#25972;&#20633;&#29677;\H22\H22&#12473;&#12488;&#12510;&#12493;&#35469;&#21487;(&#24403;&#21021;)&#23433;&#24231;&#38291;&#21463;&#21462;\H22&#12473;&#12488;&#12510;&#12493;&#35469;&#21487;_&#29417;&#20451;\H&#65298;&#65297;&#35373;&#35336;&#26360;\H21(&#24403;&#21021;)&#12473;&#12488;&#12510;&#12493;&#35373;&#35336;&#26360;(&#35373;&#35336;)&#27850;&#12539;&#22025;&#25163;&#32013;_1009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9.5.87\share\WINDOWS\Temporary%20Internet%20Files\Content.IE5\41QNWLY3\3&#12534;&#26376;&#27604;&#36611;&#35336;&#3163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72.29.5.87\share\2002A05\NO-1\&#32207;&#25324;&#34920;&#65288;&#26494;&#30000;%20&#20860;&#23389;&#6528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5968;&#37327;&#34920;(&#21335;&#37096;&#22269;&#36947;%20CCTV)&#20462;&#2749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IYAKO-8130\&#20849;&#26377;\00%20maedou\00%20work\02%20H000012\00%20&#24179;&#33391;&#22478;&#36794;\&#24179;&#33391;&#22478;&#36794;&#32218;&#20132;&#36890;&#20449;&#21495;&#27231;&#31227;&#35373;&#24037;&#2010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wtgl5d1\&#35336;&#30011;&#35519;&#25972;&#29677;\Documents%20and%20Settings\Nishikiori\My%20Documents\00_Project\2007-282_&#20234;&#24179;&#23627;PPT\REPO\CBR\CBR_06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9.5.87\share\&#27700;&#29987;&#35506;\H20\H20.&#20107;&#26989;\H20.&#26089;&#30528;\H20.&#33337;&#36234;&#65288;&#27010;&#31639;&#65289;.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65411;&#65438;&#65405;&#65400;&#65412;&#65391;&#65420;&#65439;\&#22996;&#35351;\&#36861;&#36321;&#35519;&#26619;\&#22793;&#26356;&#36861;&#3632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03%20&#31309;&#31639;&#36039;&#26009;\&#65288;&#30495;&#26628;&#37324;&#65289;&#27231;&#22120;&#36027;&#12539;&#37628;&#27083;&#36896;&#35069;&#20316;&#29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wtgl5d1\&#35336;&#30011;&#35519;&#25972;&#29677;\&#24184;&#30722;3&#2230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sk_server\lan\9L21\&#31309;&#31639;&#19968;&#24335;(1&#26399;&#24037;&#20107;).xls&#65288;2&#6528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6&#32202;&#24613;&#38599;&#29992;\H16&#32202;&#24613;&#38599;&#29992;&#23550;&#31574;&#20107;&#26989;(&#28165;&#25475;&#6528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35211;&#31309;&#1242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IYAKO-8130\&#20849;&#26377;\&#26494;&#30000;&#28511;&#21407;&#26619;&#23450;&#35373;&#35336;&#2636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Documents%20and%20Settings\user\&#12487;&#12473;&#12463;&#12488;&#12483;&#12503;\H15&#20234;&#37326;&#30000;&#29872;&#22659;&#25972;&#20633;\&#26032;&#35215;Microsoft%20Excel%20&#12527;&#12540;&#12463;&#12471;&#12540;&#1248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aeyama-8163\e\WINDOWS\&#65411;&#65438;&#65405;&#65400;&#65412;&#65391;&#65420;&#65439;\H12&#22996;&#35351;\&#36947;&#36335;&#21488;&#24115;\&#21488;&#24115;&#25972;&#206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H23.&#36947;&#36335;&#35703;&#23736;&#24037;&#20107;(&#22793;&#26356;)2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sk_server\lan\200g04\&#20869;&#35379;&#26360;(&#27231;&#26800;&#35373;&#20633;&#20013;&#23398;&#6528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Ls-wtgl5d1\&#35336;&#30011;&#35519;&#25972;&#29677;\&#37329;&#22478;&#22826;\H10&#22996;&#35351;\&#22996;&#35373;&#35336;&#2636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sk_server\lan\200f06\&#65325;(&#20445;&#32946;&#25152;&#27231;&#26800;)\&#23470;&#22478;&#12534;&#21407;(&#23470;&#22478;)&#20445;&#32946;&#25152;&#24314;&#35373;&#24037;&#20107;(&#25563;&#27671;&#35373;&#20633;&#65289;&#31309;&#3163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5&#20107;&#26989;&#12501;&#12457;&#12523;&#12480;\H15&#20234;&#37326;&#30000;&#29872;&#22659;&#25972;&#20633;\&#26032;&#35215;Microsoft%20Excel%20&#12527;&#12540;&#12463;&#12471;&#12540;&#1248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35519;&#26360;&#29287;&#2820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5968;&#37327;&#32207;&#25324;&#29287;&#28207;.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K:\&#30476;&#19979;&#27700;&#36947;\&#21517;&#35703;&#24066;\&#21517;&#35703;&#24066;&#20844;&#20849;&#19979;&#27700;&#36947;&#21271;&#65298;&#21495;&#27738;&#27700;&#24185;&#32218;\H9.&#21271;&#65298;&#21495;&#24185;&#32218;.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IYAKO-8130\&#20849;&#26377;\&#27712;&#38291;&#22996;&#3535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4193;&#33294;&#20869;&#36039;&#26009;\&#24179;&#25104;16-8.12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9287;&#28207;&#25968;&#3732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35373;&#35336;&#26360;\&#26032;&#35215;Microsoft%20Excel%20&#12527;&#12540;&#12463;&#12471;&#12540;&#12488;.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21427;&#21407;&#65412;&#65437;&#65416;&#65433;%20N02.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172.29.5.87\share\My%20Documents\&#22823;&#36947;&#23567;&#31354;&#35519;\2002h05\A&#24037;&#21306;&#65288;&#20013;&#22830;&#26847;&#65289;\&#29305;&#21029;&#25945;&#23460;&#26847;&#31309;&#31639;&#19968;&#24335;.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A:\H9&#31992;&#28288;&#27798;&#38450;&#22793;&#26356;-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172.29.5.87\share\&#27700;&#29987;&#35506;\D_drv\H19&#23455;&#26045;&#12501;&#12457;&#12523;&#12480;\&#30331;&#37326;&#22478;&#22996;&#35351;&#26989;&#21209;&#12501;&#12457;&#12523;&#12480;\&#30331;&#37326;&#22478;&#22996;&#35351;&#12501;&#12457;&#12523;&#12480;\&#9678;&#65374;%20H19&#30331;&#37326;&#22478;&#28417;&#28207;&#28417;&#26449;&#20877;&#29983;&#20132;&#20184;&#37329;&#35469;&#21487;&#35373;&#35336;(H1906&#26368;&#26032;&#29256;).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72.29.5.87\share\&#23470;&#24029;%20&#21644;&#20037;\H14&#25968;&#37327;&#35336;&#31639;&#26360;\&#24373;&#12426;&#32025;&#38450;&#27490;&#22615;&#35013;&#65398;&#65408;&#65435;&#65400;&#6543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172.29.5.87\share\2002A05\NO-1\&#27941;&#22025;&#23665;&#21271;(01-11)\&#25968;&#37327;&#65288;CB&#65289;&#37329;&#22478;&#28304;&#21513;.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38450;&#27874;&#22564;(&#21335;)&#24037;&#2010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1&#25285;&#24403;&#21513;&#24179;&#65306;&#23436;&#20102;\&#20170;&#24112;&#20161;&#26449;&#19978;&#36939;&#22825;&#22823;&#20037;&#20445;&#21407;&#32218;&#65288;&#26368;&#32066;&#22259;&#38754;&#65289;\&#65314;&#26696;\&#23436;&#25104;\&#65297;&#65299;&#24180;&#24230;&#32013;&#21697;\&#26032;&#22435;&#27663;\&#20596;&#2831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172.29.5.87\share\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172.29.5.87\share\&#23470;&#24029;%20&#21644;&#20037;\6.13PS&#30772;&#25613;&#24460;&#12398;&#65411;&#65438;&#65392;&#65408;.13&#65418;&#65392;&#65412;&#65438;&#30772;&#24460;&#12398;&#65411;&#65438;&#65392;&#65408;\&#19978;&#20043;&#23627;&#22320;&#21306;&#29031;&#26126;&#28783;&#35373;&#32622;&#24037;&#20107;\01&#19978;&#20043;&#23627;&#22320;&#21306;&#29031;&#26126;&#28783;&#35373;&#32622;&#24037;&#20107;\03%20&#31309;&#31639;&#36039;&#26009;\&#26465;&#20214;&#20837;&#21147;.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MIYAKO-8130\&#20849;&#26377;\My%20Documents\H9%20&#21069;&#27850;&#28207;\&#38450;&#27874;&#22564;(&#27798;)(&#26481;)\H9%20&#24037;&#20107;&#30330;&#27880;\H9%20&#38450;&#27874;&#22564;(&#27798;)(&#26481;)&#24037;&#20107;%20%20%20%20%20%20%20%20%20%20%20(&#65423;&#65395;&#65437;&#65412;&#6543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38263;&#28716;\&#20061;&#26157;&#38651;&#35373;\My%20Documents\&#26085;&#20986;&#65418;&#65438;&#65394;&#65418;&#65439;&#65405;&#12521;&#12472;&#12458;&#20877;&#25918;&#36865;&#35373;&#20633;%20&#25968;&#37327;&#34920;%20.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Kiyo\c\EXCEL5\&#9312;&#35373;&#35336;\&#30456;&#25778;&#20844;&#22290;\&#20195;&#20385;&#34920;.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MIYAKO-8130\&#20849;&#26377;\04-buckup\9,1,files\&#27096;&#24335;&#31561;\&#65420;&#65438;&#65435;&#65391;&#65400;&#35069;&#20316;&#2403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O:\9-14\excel\&#31309;&#31639;\&#19978;&#37324;&#3221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H9%20&#30913;&#27671;&#25506;&#26619;&#26989;&#21209;.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B:\&#20869;&#35379;&#26360;(&#28304;&#26412;&#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Ntd_sv1\business\9-07\EXCEL\&#31459;&#24037;&#31309;&#31639;\2&#24037;&#21306;.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172.29.5.87\share\WINDOWS\&#65411;&#65438;&#65405;&#65400;&#65412;&#65391;&#65420;&#65439;\&#27874;&#29031;&#38291;&#28417;&#28207;\H15&#27874;&#29031;&#38291;&#35469;&#21487;\kohama\&#35336;&#31639;&#26360;\&#37325;&#21147;&#65297;.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172.29.5.87\share\&#23470;&#24029;%20&#21644;&#20037;\1.H14&#24037;&#20107;&#19968;&#35239;\54-0%20H15&#21335;&#37096;&#22269;&#36947;&#29031;&#26126;&#32173;&#25345;(&#12381;&#12398;2&#65289;&#24037;&#20107;\02%20&#35336;&#31639;&#26360;&#65381;%20&#21336;&#20385;&#19968;&#35239;&#34920;\&#25968;&#37327;&#35336;&#31639;&#26360;(&#26696;)(&#24373;&#32025;&#22615;&#35013;&#65381;&#20445;&#35703;CP).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172.29.5.87\share\H16&#24180;&#20316;&#25104;\&#30000;&#21517;&#28417;&#28207;\&#31532;3&#22238;\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30707;&#22435;&#21271;&#28417;&#26449;&#20877;&#29983;&#20132;&#20184;&#37329;&#20107;&#26989;&#65288;&#22996;&#35351;&#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29.5.87\share\Users\&#36024;&#20986;&#29992;PC-3\Desktop\&#24403;&#21021;&#35469;&#21487;&#35373;&#35336;&#65288;&#20234;&#37326;&#30000;&#28417;&#28207;&#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9-07\EXCEL\&#31459;&#24037;&#31309;&#31639;\2&#24037;&#2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本工事費"/>
      <sheetName val="設計数量"/>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仕訳書 (H18年度） "/>
      <sheetName val="内訳表 (H18年度）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試算結果"/>
      <sheetName val="条件入力"/>
      <sheetName val="内訳表 (2)"/>
      <sheetName val="内訳表"/>
      <sheetName val="設計業務価表①"/>
      <sheetName val="設計業務価表②"/>
      <sheetName val="設計業務価表③"/>
      <sheetName val="設計業務単価表④"/>
      <sheetName val="設計業務価表⑤"/>
      <sheetName val="単価表"/>
      <sheetName val="単価,諸経費率"/>
      <sheetName val="技術者単価"/>
    </sheetNames>
    <sheetDataSet>
      <sheetData sheetId="10">
        <row r="9">
          <cell r="E9">
            <v>52400</v>
          </cell>
        </row>
        <row r="10">
          <cell r="E10">
            <v>47100</v>
          </cell>
        </row>
        <row r="11">
          <cell r="E11">
            <v>39300</v>
          </cell>
        </row>
        <row r="12">
          <cell r="E12">
            <v>31300</v>
          </cell>
        </row>
        <row r="13">
          <cell r="E13">
            <v>26200</v>
          </cell>
        </row>
        <row r="14">
          <cell r="E14">
            <v>22400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居住者調書"/>
      <sheetName val="工法様式"/>
      <sheetName val="補償金算定総括表"/>
      <sheetName val="共通仮設･諸経費率"/>
      <sheetName val="建物移転算定表"/>
      <sheetName val="工作物算定"/>
      <sheetName val="動産移転"/>
      <sheetName val="仮住居使用料"/>
      <sheetName val="立竹木算定"/>
      <sheetName val="移転雑費"/>
      <sheetName val="消費税"/>
      <sheetName val="工作物"/>
      <sheetName val="代価 (2)"/>
      <sheetName val="数量計算 "/>
      <sheetName val="単価"/>
      <sheetName val="工事工程表"/>
      <sheetName val="標準工期 (2)"/>
      <sheetName val="借家人補償"/>
      <sheetName val="さとうきび"/>
      <sheetName val="家賃減収"/>
      <sheetName val="登記(表示)"/>
      <sheetName val="登記(滅失)"/>
      <sheetName val="説明書"/>
      <sheetName val="中科目内訳書 "/>
      <sheetName val="工事集計表"/>
      <sheetName val="仕訳書"/>
      <sheetName val="別表"/>
      <sheetName val="床仕上計算"/>
      <sheetName val="複合単価表"/>
      <sheetName val="#REF"/>
      <sheetName val="建物単価"/>
      <sheetName val="86動産"/>
      <sheetName val="補償総括"/>
      <sheetName val="基礎data"/>
      <sheetName val="入力シート"/>
      <sheetName val="H12単価"/>
      <sheetName val="集計表"/>
      <sheetName val="仕訳（県）"/>
      <sheetName val="立木調査"/>
      <sheetName val="総括表（松田 兼孝）"/>
      <sheetName val="仕訳（解体）"/>
      <sheetName val="内訳書"/>
    </sheetNames>
    <sheetDataSet>
      <sheetData sheetId="3">
        <row r="3">
          <cell r="A3" t="str">
            <v>共通仮設費率及び諸経費率算定表</v>
          </cell>
        </row>
        <row r="4">
          <cell r="B4" t="str">
            <v>1.</v>
          </cell>
          <cell r="C4" t="str">
            <v>共通仮設費率算定</v>
          </cell>
        </row>
        <row r="6">
          <cell r="D6" t="str">
            <v>建物</v>
          </cell>
          <cell r="E6" t="str">
            <v> №5</v>
          </cell>
          <cell r="G6" t="str">
            <v>直接工事費</v>
          </cell>
        </row>
        <row r="7">
          <cell r="E7" t="str">
            <v> №5A</v>
          </cell>
          <cell r="G7" t="str">
            <v>〃</v>
          </cell>
        </row>
        <row r="10">
          <cell r="G10" t="str">
            <v>合計　</v>
          </cell>
        </row>
        <row r="13">
          <cell r="B13" t="str">
            <v>2.</v>
          </cell>
          <cell r="C13" t="str">
            <v>諸経費率算定</v>
          </cell>
        </row>
        <row r="15">
          <cell r="D15" t="str">
            <v>建物</v>
          </cell>
          <cell r="E15" t="str">
            <v> №5</v>
          </cell>
          <cell r="G15" t="str">
            <v>純工事費</v>
          </cell>
        </row>
        <row r="16">
          <cell r="E16" t="str">
            <v> №5A</v>
          </cell>
          <cell r="G16" t="str">
            <v>〃</v>
          </cell>
        </row>
        <row r="17">
          <cell r="E17">
            <v>0</v>
          </cell>
        </row>
        <row r="18">
          <cell r="E18">
            <v>0</v>
          </cell>
        </row>
        <row r="19">
          <cell r="D19" t="str">
            <v>解   体</v>
          </cell>
          <cell r="E19" t="str">
            <v> №5</v>
          </cell>
          <cell r="G19" t="str">
            <v>〃</v>
          </cell>
        </row>
        <row r="20">
          <cell r="E20" t="str">
            <v> №5A</v>
          </cell>
          <cell r="G20" t="str">
            <v>〃</v>
          </cell>
        </row>
        <row r="21">
          <cell r="E21">
            <v>0</v>
          </cell>
        </row>
        <row r="22">
          <cell r="D22" t="str">
            <v>工作物</v>
          </cell>
          <cell r="G22" t="str">
            <v>〃</v>
          </cell>
        </row>
        <row r="24">
          <cell r="G24" t="str">
            <v>合計　</v>
          </cell>
        </row>
        <row r="27">
          <cell r="D27" t="str">
            <v>工作物</v>
          </cell>
          <cell r="E27" t="str">
            <v>(借家人)</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管路掘削"/>
      <sheetName val="ﾊﾝﾄﾞﾎｰﾙ"/>
      <sheetName val="基礎"/>
      <sheetName val="拾出表(配線)"/>
      <sheetName val="拾出表(配管)"/>
      <sheetName val="拾出表(土工)"/>
      <sheetName val="集計表(配線) "/>
      <sheetName val="集計表(配管)"/>
      <sheetName val="集計表(土工)"/>
      <sheetName val="総括表"/>
      <sheetName val="設備製作工"/>
      <sheetName val="設備据付工"/>
      <sheetName val="鋼材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随契理由"/>
      <sheetName val="明細"/>
      <sheetName val="鏡"/>
      <sheetName val="内訳"/>
      <sheetName val="数"/>
      <sheetName val="印刷"/>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With-D"/>
      <sheetName val="Without-D"/>
      <sheetName val="Ihe-Nag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代価"/>
      <sheetName val="単価"/>
      <sheetName val="数量"/>
      <sheetName val="職種単価"/>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8追変内"/>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数量集計"/>
      <sheetName val="土工数量"/>
      <sheetName val="Sheet3"/>
      <sheetName val="Sheet4"/>
      <sheetName val="Sheet5"/>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Ａ通信設備(機器費)"/>
      <sheetName val="機器費"/>
      <sheetName val="Ｂ工場製作(鋼構造製作物)"/>
      <sheetName val="鋼構造製作物 "/>
      <sheetName val="⑩鋼材重量表"/>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数量総括"/>
      <sheetName val="数計修1"/>
      <sheetName val="数明幸3"/>
      <sheetName val="土工数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
      <sheetName val="仕訳A4W"/>
      <sheetName val="数量拾い"/>
      <sheetName val="内訳A4W"/>
      <sheetName val="内訳(空調設備)(機器設備）"/>
      <sheetName val="内訳(空調設備)(配管設備）"/>
      <sheetName val="内訳(空調設備)(配管設備） (2)"/>
      <sheetName val="内訳(空調設備)(ﾀﾞｸﾄ設備） "/>
      <sheetName val="内訳(空調設備)(計装設備） "/>
      <sheetName val="内訳(換気設備)(機器設備） "/>
      <sheetName val="内訳(撤去工事)(機器設備）"/>
      <sheetName val="内訳(撤去工事)(機器設備） "/>
      <sheetName val="内訳(撤去工事)(配管設備） "/>
      <sheetName val="集計表"/>
      <sheetName val="機械複合単価"/>
      <sheetName val="代価表 (機械設備工事)"/>
      <sheetName val="数量拾い書"/>
      <sheetName val="数量拾い書 (空調設備)(機器設備)"/>
      <sheetName val="数量拾い書 (空調設備)(配管設備)"/>
      <sheetName val="数量拾い書 (空調設備)(ﾀﾞｸﾄ設備) "/>
      <sheetName val="数量拾い書 (空調設備)(計装設備) "/>
      <sheetName val="数量拾い書 (換気設備)(機器設備)"/>
      <sheetName val="数量拾い書 (撤去工事)(機器設備)"/>
      <sheetName val="数量拾い書 (撤去工事)(配管設備)"/>
      <sheetName val="電気複合単価"/>
      <sheetName val="仕訳書Ａ４"/>
      <sheetName val="数量拾い (空調設備）(配管設備)(1期工事施工・2期工事）"/>
      <sheetName val="内訳(空調設備)(配管設備)(1期工事施工・2期工事）"/>
      <sheetName val="集計表 (空調設備)(配管設備）"/>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変更協議書 (2)"/>
      <sheetName val="ﾒﾝﾀｰ (2)"/>
      <sheetName val="変更契約 (2)"/>
      <sheetName val="背表紙"/>
      <sheetName val="総括表 (2)"/>
      <sheetName val="表紙"/>
      <sheetName val="代1 (3)"/>
      <sheetName val="概要"/>
      <sheetName val="予定価格調書"/>
      <sheetName val="総括表"/>
      <sheetName val="単1 (4)"/>
      <sheetName val="単2 (2)"/>
      <sheetName val="単3 (2)"/>
      <sheetName val="単3 (3)"/>
      <sheetName val="単4 (2)"/>
      <sheetName val="代1 (2)"/>
      <sheetName val="◎採用に関する (2)"/>
      <sheetName val="◎事業計画書 (2)"/>
      <sheetName val="変更内訳Ⅱ"/>
      <sheetName val="当初内訳 (2)"/>
      <sheetName val="ﾒﾝﾀｰ"/>
      <sheetName val="工事数量内訳"/>
      <sheetName val="当初内訳"/>
      <sheetName val="代1"/>
      <sheetName val="代2"/>
      <sheetName val="代3"/>
      <sheetName val="単1 (2)"/>
      <sheetName val="単1 (3)"/>
      <sheetName val="単1"/>
      <sheetName val="単2"/>
      <sheetName val="単3"/>
      <sheetName val="単4"/>
      <sheetName val="単5"/>
      <sheetName val="計画書"/>
      <sheetName val="概要書"/>
      <sheetName val="◎事業計画書"/>
      <sheetName val="◎採用に関する"/>
      <sheetName val="委託"/>
      <sheetName val="Sheet1"/>
      <sheetName val="Sheet3"/>
      <sheetName val="Sheet2"/>
      <sheetName val="写真"/>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門型柱用"/>
      <sheetName val="Ｆ柱用"/>
      <sheetName val="光ｹｰﾌﾞﾙ(日田地区)"/>
      <sheetName val="単価見積もり(ﾗｼﾞ再)"/>
      <sheetName val="漢那ﾀﾞﾑCCTV"/>
      <sheetName val="地震計(桜谷ﾀﾞﾑ)"/>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工事設計書"/>
      <sheetName val="工事費総括表"/>
      <sheetName val="本工事内訳表"/>
      <sheetName val="代価表"/>
      <sheetName val="単価表"/>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00000"/>
      <sheetName val="特記"/>
      <sheetName val="数量表"/>
      <sheetName val="工事鏡"/>
      <sheetName val="内訳表"/>
      <sheetName val="単価表 1"/>
      <sheetName val="数量計算"/>
      <sheetName val="数量明細"/>
      <sheetName val="変更鏡"/>
      <sheetName val="変更内訳"/>
      <sheetName val="代価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背"/>
      <sheetName val="変更依頼"/>
      <sheetName val="変更総括"/>
      <sheetName val="総括"/>
      <sheetName val="概要"/>
      <sheetName val="特記仕様書"/>
      <sheetName val="提出書類一覧"/>
      <sheetName val="予定価格"/>
      <sheetName val="最低"/>
      <sheetName val="算定基準（工事） 例(3)"/>
      <sheetName val="変更協議"/>
      <sheetName val="変更対照(甲)"/>
      <sheetName val="変更内訳"/>
      <sheetName val="内訳"/>
      <sheetName val="代一覧"/>
      <sheetName val="代価表"/>
      <sheetName val="単一覧"/>
      <sheetName val="単価表"/>
      <sheetName val="数量総括"/>
      <sheetName val="A型方塊ﾌﾞﾛｯｸ"/>
      <sheetName val="Ｂ型方塊ﾌﾞﾛｯｸ"/>
      <sheetName val="職種"/>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
      <sheetName val="機械複合単価"/>
      <sheetName val="機械複合単価2"/>
      <sheetName val="代価表1"/>
      <sheetName val="代価表2"/>
      <sheetName val="代価表3"/>
      <sheetName val="数量拾い書1"/>
      <sheetName val="数量拾い書2"/>
      <sheetName val="数量拾い書3"/>
      <sheetName val="集計表 1"/>
      <sheetName val="内訳書1"/>
      <sheetName val="内訳書2"/>
      <sheetName val="内訳書3"/>
      <sheetName val="仕訳書1"/>
      <sheetName val="数量拾い書2(1)"/>
      <sheetName val="数量拾い書2(2)"/>
      <sheetName val="数量拾い書2(3)"/>
      <sheetName val="集計表2"/>
      <sheetName val="内訳書2(1)"/>
      <sheetName val="内訳書2 (2)"/>
      <sheetName val="内訳書2(3)"/>
      <sheetName val="仕訳書2"/>
      <sheetName val="仕訳書3"/>
      <sheetName val="電気複合単価"/>
      <sheetName val="ﾀﾞｸﾄ計算 (換気設備)"/>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数量明細"/>
      <sheetName val="当初メンタ"/>
      <sheetName val="内訳"/>
      <sheetName val="名護中公"/>
      <sheetName val="名護中公 (2)"/>
      <sheetName val="名護数量"/>
      <sheetName val="基準点"/>
      <sheetName val="平板"/>
      <sheetName val="路線"/>
      <sheetName val="用地代価"/>
      <sheetName val="用地単価"/>
      <sheetName val="護岸設計"/>
      <sheetName val="ボ－リング"/>
      <sheetName val="員数"/>
      <sheetName val="数量計算書"/>
      <sheetName val="数量根拠"/>
      <sheetName val="単価表"/>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数量拾い書(換気設備）機器設備"/>
      <sheetName val="ﾀﾞｸﾄ計算 (換気設備)"/>
      <sheetName val="数量拾い書(換気設備)機器・ﾀﾞｸﾄ設備"/>
      <sheetName val="数量拾い書 (3)"/>
      <sheetName val="集計表(換気設備）"/>
      <sheetName val="集計表 (2)"/>
      <sheetName val="機械複合単価"/>
      <sheetName val="電気複合単価"/>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
      <sheetName val="調書 (枠)"/>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A"/>
      <sheetName val="数量総括(枠)"/>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数量総括表"/>
      <sheetName val="人孔数量"/>
      <sheetName val="汚水桝数量"/>
      <sheetName val="土留工算定土工総括"/>
      <sheetName val="基礎単価"/>
      <sheetName val="代価表"/>
      <sheetName val="内訳表"/>
      <sheetName val="本工内"/>
      <sheetName val="数計２"/>
      <sheetName val="労務単価表"/>
    </sheetNames>
    <sheetDataSet>
      <sheetData sheetId="9">
        <row r="2">
          <cell r="B2" t="str">
            <v>特 殊 作 業 員</v>
          </cell>
          <cell r="C2">
            <v>28000</v>
          </cell>
          <cell r="D2" t="str">
            <v>県単P,2</v>
          </cell>
        </row>
        <row r="3">
          <cell r="B3" t="str">
            <v>普 通 作 業 員</v>
          </cell>
          <cell r="C3">
            <v>20000</v>
          </cell>
          <cell r="D3" t="str">
            <v>県単P,2</v>
          </cell>
        </row>
        <row r="4">
          <cell r="B4" t="str">
            <v>軽  作  業  員</v>
          </cell>
          <cell r="C4">
            <v>13500</v>
          </cell>
          <cell r="D4" t="str">
            <v>県単P,2</v>
          </cell>
        </row>
        <row r="5">
          <cell r="B5" t="str">
            <v>造　　園　　工</v>
          </cell>
          <cell r="C5">
            <v>21500</v>
          </cell>
          <cell r="D5" t="str">
            <v>県単P,2</v>
          </cell>
        </row>
        <row r="6">
          <cell r="B6" t="str">
            <v>法　　面　　工</v>
          </cell>
          <cell r="C6">
            <v>22800</v>
          </cell>
          <cell r="D6" t="str">
            <v>県単P,2</v>
          </cell>
        </row>
        <row r="7">
          <cell r="B7" t="str">
            <v>と　　び　　工</v>
          </cell>
          <cell r="C7">
            <v>30200</v>
          </cell>
          <cell r="D7" t="str">
            <v>県単P,2</v>
          </cell>
        </row>
        <row r="8">
          <cell r="B8" t="str">
            <v>石　　　　　工</v>
          </cell>
          <cell r="C8">
            <v>30600</v>
          </cell>
          <cell r="D8" t="str">
            <v>県単P,2</v>
          </cell>
        </row>
        <row r="9">
          <cell r="B9" t="str">
            <v>ブ ロ ッ ク 工</v>
          </cell>
          <cell r="C9">
            <v>32900</v>
          </cell>
          <cell r="D9" t="str">
            <v>県単P,2</v>
          </cell>
        </row>
        <row r="10">
          <cell r="B10" t="str">
            <v>電　　　　　工</v>
          </cell>
          <cell r="C10">
            <v>19900</v>
          </cell>
          <cell r="D10" t="str">
            <v>県単P,2</v>
          </cell>
        </row>
        <row r="11">
          <cell r="B11" t="str">
            <v>鉄　　筋　　工</v>
          </cell>
          <cell r="C11">
            <v>26400</v>
          </cell>
          <cell r="D11" t="str">
            <v>県単P,2</v>
          </cell>
        </row>
        <row r="12">
          <cell r="B12" t="str">
            <v>鉄　　骨　　工</v>
          </cell>
          <cell r="C12">
            <v>20900</v>
          </cell>
          <cell r="D12" t="str">
            <v>県単P,2</v>
          </cell>
        </row>
        <row r="13">
          <cell r="B13" t="str">
            <v>塗　　装　　工</v>
          </cell>
          <cell r="C13">
            <v>20300</v>
          </cell>
          <cell r="D13" t="str">
            <v>県単P,2</v>
          </cell>
        </row>
        <row r="14">
          <cell r="B14" t="str">
            <v>溶　　接　　工</v>
          </cell>
          <cell r="C14">
            <v>19500</v>
          </cell>
          <cell r="D14" t="str">
            <v>県単P,2</v>
          </cell>
        </row>
        <row r="15">
          <cell r="B15" t="str">
            <v>運 転 手（特殊）</v>
          </cell>
          <cell r="C15">
            <v>31000</v>
          </cell>
          <cell r="D15" t="str">
            <v>県単P,2</v>
          </cell>
        </row>
        <row r="16">
          <cell r="B16" t="str">
            <v>運 転 手（一般）</v>
          </cell>
          <cell r="C16">
            <v>27000</v>
          </cell>
          <cell r="D16" t="str">
            <v>県単P,2</v>
          </cell>
        </row>
        <row r="17">
          <cell r="B17" t="str">
            <v>潜　か　ん　工</v>
          </cell>
          <cell r="C17">
            <v>24900</v>
          </cell>
          <cell r="D17" t="str">
            <v>県単P,2</v>
          </cell>
        </row>
        <row r="18">
          <cell r="B18" t="str">
            <v>世 話 役（潜かん）</v>
          </cell>
          <cell r="C18" t="str">
            <v>－</v>
          </cell>
          <cell r="D18" t="str">
            <v>県単P,2</v>
          </cell>
        </row>
        <row r="19">
          <cell r="B19" t="str">
            <v>さ　く　岩　工</v>
          </cell>
          <cell r="C19">
            <v>23200</v>
          </cell>
          <cell r="D19" t="str">
            <v>県単P,2</v>
          </cell>
        </row>
        <row r="20">
          <cell r="B20" t="str">
            <v>トンネル特殊工</v>
          </cell>
          <cell r="C20">
            <v>27400</v>
          </cell>
          <cell r="D20" t="str">
            <v>県単P,2</v>
          </cell>
        </row>
        <row r="21">
          <cell r="B21" t="str">
            <v>トンネル作業工</v>
          </cell>
          <cell r="C21">
            <v>20400</v>
          </cell>
          <cell r="D21" t="str">
            <v>県単P,2</v>
          </cell>
        </row>
        <row r="22">
          <cell r="B22" t="str">
            <v>世話役(トンネル)</v>
          </cell>
          <cell r="C22">
            <v>28000</v>
          </cell>
          <cell r="D22" t="str">
            <v>県単P,2</v>
          </cell>
        </row>
        <row r="23">
          <cell r="B23" t="str">
            <v>橋 梁 特 殊 工</v>
          </cell>
          <cell r="C23">
            <v>32500</v>
          </cell>
          <cell r="D23" t="str">
            <v>県単P,2</v>
          </cell>
        </row>
        <row r="24">
          <cell r="B24" t="str">
            <v>橋 梁 塗 装 工</v>
          </cell>
          <cell r="C24">
            <v>25300</v>
          </cell>
          <cell r="D24" t="str">
            <v>県単P,2</v>
          </cell>
        </row>
        <row r="25">
          <cell r="B25" t="str">
            <v>世 話 役（橋梁）</v>
          </cell>
          <cell r="C25">
            <v>36900</v>
          </cell>
          <cell r="D25" t="str">
            <v>県単P,2</v>
          </cell>
        </row>
        <row r="26">
          <cell r="B26" t="str">
            <v>世話役(一般土木)</v>
          </cell>
          <cell r="C26">
            <v>33300</v>
          </cell>
          <cell r="D26" t="str">
            <v>県単P,2</v>
          </cell>
        </row>
        <row r="27">
          <cell r="B27" t="str">
            <v>高　級　船　員</v>
          </cell>
          <cell r="C27">
            <v>32100</v>
          </cell>
          <cell r="D27" t="str">
            <v>県単P,2</v>
          </cell>
        </row>
        <row r="28">
          <cell r="B28" t="str">
            <v>普　通　船　員</v>
          </cell>
          <cell r="C28">
            <v>24700</v>
          </cell>
          <cell r="D28" t="str">
            <v>県単P,2</v>
          </cell>
        </row>
        <row r="29">
          <cell r="B29" t="str">
            <v>潜　　水　　士</v>
          </cell>
          <cell r="C29">
            <v>45000</v>
          </cell>
          <cell r="D29" t="str">
            <v>県単P,2</v>
          </cell>
        </row>
        <row r="30">
          <cell r="B30" t="str">
            <v>潜 水 連 絡 員</v>
          </cell>
          <cell r="C30">
            <v>26600</v>
          </cell>
          <cell r="D30" t="str">
            <v>県単P,2</v>
          </cell>
        </row>
        <row r="31">
          <cell r="B31" t="str">
            <v>潜 水 送 気 員</v>
          </cell>
          <cell r="C31">
            <v>27100</v>
          </cell>
          <cell r="D31" t="str">
            <v>県単P,2</v>
          </cell>
        </row>
        <row r="32">
          <cell r="B32" t="str">
            <v>山 林 砂 防 工</v>
          </cell>
          <cell r="C32">
            <v>25100</v>
          </cell>
          <cell r="D32" t="str">
            <v>県単P,2</v>
          </cell>
        </row>
        <row r="33">
          <cell r="B33" t="str">
            <v>軌　　道　　工</v>
          </cell>
          <cell r="C33" t="str">
            <v>－</v>
          </cell>
          <cell r="D33" t="str">
            <v>県単P,2</v>
          </cell>
        </row>
        <row r="34">
          <cell r="B34" t="str">
            <v>型　　枠　　工</v>
          </cell>
          <cell r="C34">
            <v>26300</v>
          </cell>
          <cell r="D34" t="str">
            <v>県単P,2</v>
          </cell>
        </row>
        <row r="35">
          <cell r="B35" t="str">
            <v>大　　　　　工</v>
          </cell>
          <cell r="C35">
            <v>25900</v>
          </cell>
          <cell r="D35" t="str">
            <v>県単P,2</v>
          </cell>
        </row>
        <row r="36">
          <cell r="B36" t="str">
            <v>左　　　　　官</v>
          </cell>
          <cell r="C36">
            <v>25600</v>
          </cell>
          <cell r="D36" t="str">
            <v>県単P,2</v>
          </cell>
        </row>
        <row r="37">
          <cell r="B37" t="str">
            <v>配　　管　　工</v>
          </cell>
          <cell r="C37">
            <v>18700</v>
          </cell>
          <cell r="D37" t="str">
            <v>県単P,2</v>
          </cell>
        </row>
        <row r="38">
          <cell r="B38" t="str">
            <v>は　つ　り　工</v>
          </cell>
          <cell r="C38">
            <v>21400</v>
          </cell>
          <cell r="D38" t="str">
            <v>県単P,3</v>
          </cell>
        </row>
        <row r="39">
          <cell r="B39" t="str">
            <v>防　　水　　工</v>
          </cell>
          <cell r="C39">
            <v>21400</v>
          </cell>
          <cell r="D39" t="str">
            <v>県単P,3</v>
          </cell>
        </row>
        <row r="40">
          <cell r="B40" t="str">
            <v>板　　金　　工</v>
          </cell>
          <cell r="C40">
            <v>20000</v>
          </cell>
          <cell r="D40" t="str">
            <v>県単P,3</v>
          </cell>
        </row>
        <row r="41">
          <cell r="B41" t="str">
            <v>タ　イ　ル　工</v>
          </cell>
          <cell r="C41">
            <v>19800</v>
          </cell>
          <cell r="D41" t="str">
            <v>県単P,3</v>
          </cell>
        </row>
        <row r="42">
          <cell r="B42" t="str">
            <v>サ  ッ　シ　工</v>
          </cell>
          <cell r="C42">
            <v>18600</v>
          </cell>
          <cell r="D42" t="str">
            <v>県単P,3</v>
          </cell>
        </row>
        <row r="43">
          <cell r="B43" t="str">
            <v>屋 根 ふ き 工</v>
          </cell>
          <cell r="C43">
            <v>21800</v>
          </cell>
          <cell r="D43" t="str">
            <v>県単P,3</v>
          </cell>
        </row>
        <row r="44">
          <cell r="B44" t="str">
            <v>内　　装　　工</v>
          </cell>
          <cell r="C44">
            <v>23300</v>
          </cell>
          <cell r="D44" t="str">
            <v>県単P,3</v>
          </cell>
        </row>
        <row r="45">
          <cell r="B45" t="str">
            <v>ガ　ラ　ス　工</v>
          </cell>
          <cell r="C45">
            <v>18900</v>
          </cell>
          <cell r="D45" t="str">
            <v>県単P,3</v>
          </cell>
        </row>
        <row r="46">
          <cell r="B46" t="str">
            <v>た　た　み　工</v>
          </cell>
          <cell r="C46">
            <v>26900</v>
          </cell>
          <cell r="D46" t="str">
            <v>県単P,3</v>
          </cell>
        </row>
        <row r="47">
          <cell r="B47" t="str">
            <v>建　　具　　工</v>
          </cell>
          <cell r="C47">
            <v>19200</v>
          </cell>
          <cell r="D47" t="str">
            <v>県単P,3</v>
          </cell>
        </row>
        <row r="48">
          <cell r="B48" t="str">
            <v>ダ　ク　ト　工</v>
          </cell>
          <cell r="C48">
            <v>15700</v>
          </cell>
          <cell r="D48" t="str">
            <v>県単P,3</v>
          </cell>
        </row>
        <row r="49">
          <cell r="B49" t="str">
            <v>保　　温　　工</v>
          </cell>
          <cell r="C49">
            <v>15400</v>
          </cell>
          <cell r="D49" t="str">
            <v>県単P,3</v>
          </cell>
        </row>
        <row r="50">
          <cell r="B50" t="str">
            <v>建築ブロック工</v>
          </cell>
          <cell r="C50">
            <v>20000</v>
          </cell>
          <cell r="D50" t="str">
            <v>県単P,3</v>
          </cell>
        </row>
        <row r="51">
          <cell r="B51" t="str">
            <v>設 備 機 械 工</v>
          </cell>
          <cell r="C51">
            <v>16100</v>
          </cell>
          <cell r="D51" t="str">
            <v>県単P,3</v>
          </cell>
        </row>
        <row r="52">
          <cell r="B52" t="str">
            <v>グ ラ ウ ド 工</v>
          </cell>
          <cell r="C52" t="str">
            <v>－</v>
          </cell>
          <cell r="D52" t="str">
            <v>県単P,3</v>
          </cell>
        </row>
        <row r="53">
          <cell r="B53" t="str">
            <v>削孔工（調査業務以外）</v>
          </cell>
          <cell r="C53" t="str">
            <v>－</v>
          </cell>
          <cell r="D53" t="str">
            <v>県単P,3</v>
          </cell>
        </row>
        <row r="54">
          <cell r="B54" t="str">
            <v>機械工（調査業務以外）</v>
          </cell>
          <cell r="C54" t="str">
            <v>－</v>
          </cell>
          <cell r="D54" t="str">
            <v>県単P,3</v>
          </cell>
        </row>
        <row r="55">
          <cell r="B55" t="str">
            <v>助　　　　　手</v>
          </cell>
          <cell r="C55" t="str">
            <v>－</v>
          </cell>
          <cell r="D55" t="str">
            <v>県単P,3</v>
          </cell>
        </row>
        <row r="56">
          <cell r="B56" t="str">
            <v>整　　備　　士</v>
          </cell>
          <cell r="C56" t="str">
            <v>－</v>
          </cell>
          <cell r="D56" t="str">
            <v>県単P,3</v>
          </cell>
        </row>
        <row r="57">
          <cell r="B57" t="str">
            <v>機 械 世 話 役</v>
          </cell>
          <cell r="C57" t="str">
            <v>－</v>
          </cell>
          <cell r="D57" t="str">
            <v>県単P,3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ﾒﾝﾀ"/>
      <sheetName val="数量明細"/>
      <sheetName val="内訳"/>
      <sheetName val="単価表"/>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損耗費"/>
      <sheetName val="機械損料"/>
      <sheetName val="機械単価"/>
      <sheetName val="機械運転経費"/>
      <sheetName val="単価総括"/>
    </sheetNames>
    <sheetDataSet>
      <sheetData sheetId="4">
        <row r="1">
          <cell r="H1">
            <v>1</v>
          </cell>
        </row>
        <row r="2">
          <cell r="B2" t="str">
            <v>機　械　単　価　総　括　表</v>
          </cell>
        </row>
        <row r="3">
          <cell r="F3" t="str">
            <v>適用</v>
          </cell>
        </row>
        <row r="4">
          <cell r="A4" t="str">
            <v>番号</v>
          </cell>
          <cell r="B4" t="str">
            <v>名　　　　称</v>
          </cell>
          <cell r="C4" t="str">
            <v>規格</v>
          </cell>
          <cell r="D4" t="str">
            <v>単位</v>
          </cell>
          <cell r="E4" t="str">
            <v>単価</v>
          </cell>
          <cell r="F4" t="str">
            <v>単価表</v>
          </cell>
          <cell r="G4" t="str">
            <v>備　　考</v>
          </cell>
        </row>
        <row r="6">
          <cell r="A6">
            <v>1</v>
          </cell>
          <cell r="B6" t="str">
            <v>バックホウ運転 0.60ｍ2　基礎砕石工　日</v>
          </cell>
          <cell r="D6" t="str">
            <v>日</v>
          </cell>
          <cell r="E6">
            <v>29027</v>
          </cell>
          <cell r="F6" t="str">
            <v>機－１８</v>
          </cell>
          <cell r="G6" t="str">
            <v>Ⅱ-2-②-8</v>
          </cell>
        </row>
        <row r="8">
          <cell r="A8">
            <v>2</v>
          </cell>
          <cell r="B8" t="str">
            <v>バックホウ運転 0.60ｍ2　基礎栗石工(敷均し)　日</v>
          </cell>
          <cell r="D8" t="str">
            <v>日</v>
          </cell>
          <cell r="E8">
            <v>44220</v>
          </cell>
          <cell r="F8" t="str">
            <v>機－１８</v>
          </cell>
          <cell r="G8" t="str">
            <v>Ⅱ-2-②-8</v>
          </cell>
        </row>
        <row r="10">
          <cell r="A10">
            <v>3</v>
          </cell>
          <cell r="B10" t="str">
            <v>バックホウ運転 0.60ｍ2　埋戻　時</v>
          </cell>
          <cell r="D10" t="str">
            <v>時</v>
          </cell>
          <cell r="E10">
            <v>9753</v>
          </cell>
          <cell r="F10" t="str">
            <v>機－１</v>
          </cell>
          <cell r="G10" t="str">
            <v>Ⅱ-1-③-7</v>
          </cell>
        </row>
        <row r="12">
          <cell r="A12">
            <v>4</v>
          </cell>
          <cell r="B12" t="str">
            <v>バックホウ運転 0.60ｍ2　岩無　掘削積込　日</v>
          </cell>
          <cell r="D12" t="str">
            <v>日</v>
          </cell>
          <cell r="E12">
            <v>54824</v>
          </cell>
          <cell r="F12" t="str">
            <v>機－１８</v>
          </cell>
          <cell r="G12" t="str">
            <v>Ⅱ-1-②-18</v>
          </cell>
        </row>
        <row r="14">
          <cell r="A14">
            <v>5</v>
          </cell>
          <cell r="B14" t="str">
            <v>バックホウ運転 0.60ｍ2　岩10%　掘削積込　日</v>
          </cell>
          <cell r="D14" t="str">
            <v>日</v>
          </cell>
          <cell r="E14">
            <v>55700</v>
          </cell>
          <cell r="F14" t="str">
            <v>機－１８</v>
          </cell>
          <cell r="G14" t="str">
            <v>Ⅱ-1-②-18</v>
          </cell>
        </row>
        <row r="16">
          <cell r="A16">
            <v>6</v>
          </cell>
          <cell r="B16" t="str">
            <v>バックホウ運転 0.60ｍ2　岩無　床堀　日</v>
          </cell>
          <cell r="D16" t="str">
            <v>日</v>
          </cell>
          <cell r="E16">
            <v>55322</v>
          </cell>
          <cell r="F16" t="str">
            <v>機－１８</v>
          </cell>
          <cell r="G16" t="str">
            <v>Ⅱ-1-②-18</v>
          </cell>
        </row>
        <row r="18">
          <cell r="A18">
            <v>7</v>
          </cell>
          <cell r="B18" t="str">
            <v>バックホウ運転 0.60ｍ2　岩25%　床堀　日</v>
          </cell>
          <cell r="D18" t="str">
            <v>日</v>
          </cell>
          <cell r="E18">
            <v>57838</v>
          </cell>
          <cell r="F18" t="str">
            <v>機－１８</v>
          </cell>
          <cell r="G18" t="str">
            <v>Ⅱ-1-②-18</v>
          </cell>
        </row>
        <row r="20">
          <cell r="A20">
            <v>8</v>
          </cell>
          <cell r="B20" t="str">
            <v>バックホウ運転 0.35ｍ2　舗装版掘削積込工　日</v>
          </cell>
          <cell r="D20" t="str">
            <v>日</v>
          </cell>
          <cell r="E20">
            <v>43048</v>
          </cell>
          <cell r="F20" t="str">
            <v>機－１８</v>
          </cell>
          <cell r="G20" t="str">
            <v>Ⅳ-3-②-11</v>
          </cell>
        </row>
        <row r="22">
          <cell r="A22">
            <v>9</v>
          </cell>
          <cell r="B22" t="str">
            <v>バックホウ運転 0.35ｍ2　埋戻　時</v>
          </cell>
          <cell r="D22" t="str">
            <v>日</v>
          </cell>
          <cell r="E22">
            <v>7268</v>
          </cell>
          <cell r="F22" t="str">
            <v>機－１</v>
          </cell>
          <cell r="G22" t="str">
            <v>Ⅱ-1-③-7</v>
          </cell>
        </row>
        <row r="24">
          <cell r="A24">
            <v>10</v>
          </cell>
          <cell r="B24" t="str">
            <v>バックホウ運転 0.35ｍ2　岩無　床堀　日</v>
          </cell>
          <cell r="D24" t="str">
            <v>日</v>
          </cell>
          <cell r="E24">
            <v>39517</v>
          </cell>
          <cell r="F24" t="str">
            <v>機－１８</v>
          </cell>
          <cell r="G24" t="str">
            <v>Ⅱ-1-②-18</v>
          </cell>
        </row>
        <row r="26">
          <cell r="A26">
            <v>11</v>
          </cell>
          <cell r="B26" t="str">
            <v>バックホウ運転 0.35ｍ2　岩25%　床堀　日</v>
          </cell>
          <cell r="D26" t="str">
            <v>時</v>
          </cell>
          <cell r="E26">
            <v>40897</v>
          </cell>
          <cell r="F26" t="str">
            <v>機－１８</v>
          </cell>
          <cell r="G26" t="str">
            <v>Ⅱ-1-②-18</v>
          </cell>
        </row>
        <row r="28">
          <cell r="A28">
            <v>12</v>
          </cell>
          <cell r="B28" t="str">
            <v>バックホウ運転 0.35ｍ2　岩無　積込　日</v>
          </cell>
          <cell r="D28" t="str">
            <v>日</v>
          </cell>
          <cell r="E28">
            <v>39602</v>
          </cell>
          <cell r="F28" t="str">
            <v>機－１８</v>
          </cell>
          <cell r="G28" t="str">
            <v>Ⅱ-1-②-18</v>
          </cell>
        </row>
        <row r="30">
          <cell r="A30">
            <v>13</v>
          </cell>
          <cell r="B30" t="str">
            <v>バックホウ運転 0.35ｍ2　岩25%　積込　日</v>
          </cell>
          <cell r="D30" t="str">
            <v>日</v>
          </cell>
          <cell r="E30">
            <v>40982</v>
          </cell>
          <cell r="F30" t="str">
            <v>機－１８</v>
          </cell>
          <cell r="G30" t="str">
            <v>Ⅱ-1-②-18</v>
          </cell>
        </row>
        <row r="32">
          <cell r="A32">
            <v>14</v>
          </cell>
          <cell r="B32" t="str">
            <v>バックホウ運転 0.2ｍ2　岩無　小規模土工　日</v>
          </cell>
          <cell r="D32" t="str">
            <v>日</v>
          </cell>
          <cell r="E32">
            <v>34840</v>
          </cell>
          <cell r="F32" t="str">
            <v>機－１８</v>
          </cell>
          <cell r="G32" t="str">
            <v>Ⅱ-1-⑤-8</v>
          </cell>
        </row>
        <row r="34">
          <cell r="A34">
            <v>15</v>
          </cell>
          <cell r="B34" t="str">
            <v>大型ﾌﾞﾚｰｶ運転 1300kg級　機械土工(岩石)　日</v>
          </cell>
          <cell r="D34" t="str">
            <v>日</v>
          </cell>
          <cell r="E34">
            <v>66318</v>
          </cell>
          <cell r="F34" t="str">
            <v>機－２０</v>
          </cell>
          <cell r="G34" t="str">
            <v>Ⅱ-1-②-36</v>
          </cell>
        </row>
        <row r="36">
          <cell r="A36">
            <v>16</v>
          </cell>
          <cell r="B36" t="str">
            <v>ｱｽﾌｧﾙﾄｶﾊﾞｰ 4～4.5m3/h　舗装工　日</v>
          </cell>
          <cell r="D36" t="str">
            <v>日</v>
          </cell>
          <cell r="E36">
            <v>23808</v>
          </cell>
          <cell r="F36" t="str">
            <v>機－２３</v>
          </cell>
          <cell r="G36" t="str">
            <v>Ⅳ-1-②-11</v>
          </cell>
        </row>
        <row r="38">
          <cell r="A38">
            <v>17</v>
          </cell>
          <cell r="B38" t="str">
            <v>ｱｽﾌｧﾙﾄﾌｨﾆｯｼｬ ﾎｲｰﾙ型2.4～4.5m　舗装工　日</v>
          </cell>
          <cell r="D38" t="str">
            <v>日</v>
          </cell>
          <cell r="E38">
            <v>81375</v>
          </cell>
          <cell r="F38" t="str">
            <v>機－１８</v>
          </cell>
          <cell r="G38" t="str">
            <v>Ⅳ-1-②-11</v>
          </cell>
        </row>
        <row r="40">
          <cell r="A40">
            <v>18</v>
          </cell>
          <cell r="B40" t="str">
            <v>ｱｽﾌｧﾙﾄﾌｨﾆｯｼｬ ｸﾛｰﾗ型1.6～3.0m　舗装工　日</v>
          </cell>
          <cell r="D40" t="str">
            <v>日</v>
          </cell>
          <cell r="E40">
            <v>51310</v>
          </cell>
          <cell r="F40" t="str">
            <v>機－１８</v>
          </cell>
          <cell r="G40" t="str">
            <v>Ⅳ-1-②-11</v>
          </cell>
        </row>
        <row r="42">
          <cell r="A42">
            <v>19</v>
          </cell>
          <cell r="B42" t="str">
            <v>ｺﾝｸﾘｰﾄｶｯﾀｰ運転　走行式　ﾌﾞﾚｰﾄﾞ径45～56cm　日</v>
          </cell>
          <cell r="D42" t="str">
            <v>日</v>
          </cell>
          <cell r="E42">
            <v>22430</v>
          </cell>
          <cell r="F42" t="str">
            <v>機－２３</v>
          </cell>
          <cell r="G42" t="str">
            <v>Ⅳ-3-③-4</v>
          </cell>
        </row>
        <row r="44">
          <cell r="A44">
            <v>20</v>
          </cell>
          <cell r="B44" t="str">
            <v>ﾀﾝﾊﾟｰ運転60～100kg　埋戻　日</v>
          </cell>
          <cell r="D44" t="str">
            <v>日</v>
          </cell>
          <cell r="E44">
            <v>20026</v>
          </cell>
          <cell r="F44" t="str">
            <v>機－８</v>
          </cell>
          <cell r="G44" t="str">
            <v>Ⅱ-1-③-7</v>
          </cell>
        </row>
        <row r="46">
          <cell r="A46">
            <v>21</v>
          </cell>
          <cell r="B46" t="str">
            <v>ﾀﾝﾊﾟｰ運転60～100kg　小規模　日</v>
          </cell>
          <cell r="D46" t="str">
            <v>日</v>
          </cell>
          <cell r="E46">
            <v>20427</v>
          </cell>
          <cell r="F46" t="str">
            <v>機－１８</v>
          </cell>
          <cell r="G46" t="str">
            <v>Ⅱ-1-⑤-8</v>
          </cell>
        </row>
        <row r="48">
          <cell r="A48">
            <v>22</v>
          </cell>
          <cell r="B48" t="str">
            <v>ﾀﾝﾊﾟｰ運転60～100kg　舗装　日</v>
          </cell>
          <cell r="D48" t="str">
            <v>日</v>
          </cell>
          <cell r="E48">
            <v>20521</v>
          </cell>
          <cell r="F48" t="str">
            <v>機－２３</v>
          </cell>
          <cell r="G48" t="str">
            <v>Ⅳ-1-②-11</v>
          </cell>
        </row>
        <row r="50">
          <cell r="A50">
            <v>23</v>
          </cell>
          <cell r="B50" t="str">
            <v>振動ﾛｰﾗﾊﾝﾄﾞｶﾞｲﾄﾞ式運転0.8～1.1t　埋戻 時</v>
          </cell>
          <cell r="D50" t="str">
            <v>日</v>
          </cell>
          <cell r="E50">
            <v>4115</v>
          </cell>
          <cell r="F50" t="str">
            <v>機－９</v>
          </cell>
          <cell r="G50" t="str">
            <v>Ⅱ-1-③-7</v>
          </cell>
        </row>
        <row r="52">
          <cell r="A52">
            <v>24</v>
          </cell>
          <cell r="B52" t="str">
            <v>振動ﾛｰﾗ運転3～4t　路盤工　日</v>
          </cell>
          <cell r="D52" t="str">
            <v>日</v>
          </cell>
          <cell r="E52">
            <v>31587</v>
          </cell>
          <cell r="F52" t="str">
            <v>機－１８</v>
          </cell>
          <cell r="G52" t="str">
            <v>Ⅳ-1-①-6</v>
          </cell>
        </row>
        <row r="54">
          <cell r="A54">
            <v>25</v>
          </cell>
          <cell r="B54" t="str">
            <v>振動ﾛｰﾗ運転3～4t　舗装工　日</v>
          </cell>
          <cell r="D54" t="str">
            <v>日</v>
          </cell>
          <cell r="E54">
            <v>31810</v>
          </cell>
          <cell r="F54" t="str">
            <v>機－１８</v>
          </cell>
          <cell r="G54" t="str">
            <v>Ⅳ-1-②-11</v>
          </cell>
        </row>
        <row r="55">
          <cell r="H55">
            <v>2</v>
          </cell>
        </row>
        <row r="56">
          <cell r="B56" t="str">
            <v>機　械　単　価　総　括　表</v>
          </cell>
        </row>
        <row r="57">
          <cell r="F57" t="str">
            <v>適用</v>
          </cell>
        </row>
        <row r="58">
          <cell r="A58" t="str">
            <v>番号</v>
          </cell>
          <cell r="B58" t="str">
            <v>名　　　　称</v>
          </cell>
          <cell r="C58" t="str">
            <v>規格</v>
          </cell>
          <cell r="D58" t="str">
            <v>単位</v>
          </cell>
          <cell r="E58" t="str">
            <v>単価</v>
          </cell>
          <cell r="F58" t="str">
            <v>単価表</v>
          </cell>
          <cell r="G58" t="str">
            <v>備　　考</v>
          </cell>
        </row>
        <row r="60">
          <cell r="A60">
            <v>26</v>
          </cell>
          <cell r="B60" t="str">
            <v>ﾀｲﾔﾛｰﾗ運転8～20t　路盤工　日</v>
          </cell>
          <cell r="D60" t="str">
            <v>日</v>
          </cell>
          <cell r="E60">
            <v>39242</v>
          </cell>
          <cell r="F60" t="str">
            <v>機－１８</v>
          </cell>
          <cell r="G60" t="str">
            <v>Ⅳ-1-①-6</v>
          </cell>
        </row>
        <row r="62">
          <cell r="A62">
            <v>27</v>
          </cell>
          <cell r="B62" t="str">
            <v>ﾀｲﾔﾛｰﾗ運転8～20t　舗装工　日</v>
          </cell>
          <cell r="D62" t="str">
            <v>日</v>
          </cell>
          <cell r="E62">
            <v>42486</v>
          </cell>
          <cell r="F62" t="str">
            <v>機－１８</v>
          </cell>
          <cell r="G62" t="str">
            <v>Ⅳ-1-②-11</v>
          </cell>
        </row>
        <row r="64">
          <cell r="A64">
            <v>28</v>
          </cell>
          <cell r="B64" t="str">
            <v>ﾛｰﾄﾞﾛｰﾗ運転10～12t　路盤工　日</v>
          </cell>
          <cell r="D64" t="str">
            <v>日</v>
          </cell>
          <cell r="E64">
            <v>41155</v>
          </cell>
          <cell r="F64" t="str">
            <v>機－１８</v>
          </cell>
          <cell r="G64" t="str">
            <v>Ⅳ-1-①-6</v>
          </cell>
        </row>
        <row r="66">
          <cell r="A66">
            <v>29</v>
          </cell>
          <cell r="B66" t="str">
            <v>ﾛｰﾄﾞﾛｰﾗ 10～12t　舗装工　日</v>
          </cell>
          <cell r="D66" t="str">
            <v>日</v>
          </cell>
          <cell r="E66">
            <v>43420</v>
          </cell>
          <cell r="F66" t="str">
            <v>機－１８</v>
          </cell>
          <cell r="G66" t="str">
            <v>Ⅳ-1-②-11</v>
          </cell>
        </row>
        <row r="68">
          <cell r="A68">
            <v>30</v>
          </cell>
          <cell r="B68" t="str">
            <v>ﾓｰﾀｸﾞﾚｰﾀﾞ運転3.1ｍ　路盤工　日</v>
          </cell>
          <cell r="D68" t="str">
            <v>日</v>
          </cell>
          <cell r="E68">
            <v>48040</v>
          </cell>
          <cell r="F68" t="str">
            <v>機－１８</v>
          </cell>
          <cell r="G68" t="str">
            <v>Ⅳ-1-①-6</v>
          </cell>
        </row>
        <row r="70">
          <cell r="A70">
            <v>31</v>
          </cell>
          <cell r="B70" t="str">
            <v>ダンプトッラク運転 2t　舗装工　良好　日</v>
          </cell>
          <cell r="D70" t="str">
            <v>日</v>
          </cell>
          <cell r="E70">
            <v>25675</v>
          </cell>
          <cell r="F70" t="str">
            <v>機－２２</v>
          </cell>
          <cell r="G70" t="str">
            <v>Ⅳ-1-②-11</v>
          </cell>
        </row>
        <row r="72">
          <cell r="A72">
            <v>32</v>
          </cell>
          <cell r="B72" t="str">
            <v>ダンプトッラク運転 4t　岩無　良好　日</v>
          </cell>
          <cell r="D72" t="str">
            <v>日</v>
          </cell>
          <cell r="E72">
            <v>28532</v>
          </cell>
          <cell r="F72" t="str">
            <v>機－２２</v>
          </cell>
          <cell r="G72" t="str">
            <v>Ⅱ-1-⑤-8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U型・暗渠"/>
      <sheetName val="ＬA,B型"/>
      <sheetName val="U型"/>
      <sheetName val="街渠桝"/>
      <sheetName val="集水桝"/>
      <sheetName val="縁石"/>
      <sheetName val="舗装止＆階段"/>
      <sheetName val="転落柵"/>
      <sheetName val="Ｌ型擁壁(1)"/>
      <sheetName val="L型擁壁(2)"/>
      <sheetName val="L型擁壁(3)"/>
      <sheetName val="重力式擁壁"/>
      <sheetName val="階段"/>
      <sheetName val="植樹桝"/>
      <sheetName val="横断側溝・客土"/>
      <sheetName val="数量計算 (枠)"/>
      <sheetName val="〃 (枠)"/>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本工事内訳"/>
      <sheetName val="数量調書"/>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3">
        <row r="1">
          <cell r="C1" t="str">
            <v>[数量拾い出し表]</v>
          </cell>
          <cell r="T1" t="str">
            <v>別紙－５</v>
          </cell>
        </row>
        <row r="2">
          <cell r="C2" t="str">
            <v>工種：配線工</v>
          </cell>
          <cell r="G2" t="str">
            <v>設備名：ラジオ再放送設備</v>
          </cell>
          <cell r="J2" t="str">
            <v>施工場所：厳原トンネル</v>
          </cell>
          <cell r="P2" t="str">
            <v>作業：設置</v>
          </cell>
          <cell r="T2" t="str">
            <v>（１／３）</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
      <sheetName val="内訳A4W"/>
      <sheetName val="ﾀﾞｸﾄ "/>
      <sheetName val="集計表"/>
      <sheetName val="機械複合単価"/>
      <sheetName val="代価表 (機械設備工事)"/>
      <sheetName val="仕訳"/>
      <sheetName val="数量拾い書"/>
      <sheetName val="電気複合単価"/>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内訳書"/>
      <sheetName val="１次側 "/>
      <sheetName val="2次側 "/>
      <sheetName val="土工事"/>
      <sheetName val="間座・接着剤"/>
      <sheetName val="FL基台"/>
      <sheetName val="配管溝"/>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工事設計書"/>
      <sheetName val="諸経費"/>
      <sheetName val="工事内訳"/>
      <sheetName val="共通仮説"/>
      <sheetName val="単価A1"/>
      <sheetName val="単価A2"/>
      <sheetName val="鋼材単価"/>
      <sheetName val="設計総括表"/>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張り紙防止ｶﾀﾛｸﾞ"/>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解体"/>
      <sheetName val="発生材"/>
      <sheetName val="統計値(RC.CB)"/>
      <sheetName val="外部床"/>
      <sheetName val="外部壁 "/>
      <sheetName val="外部開口"/>
      <sheetName val="外部天井 "/>
      <sheetName val="内部床"/>
      <sheetName val="内部壁"/>
      <sheetName val="内部開口 "/>
      <sheetName val="内部天井"/>
      <sheetName val="統計表(RC.CB)"/>
      <sheetName val="単価"/>
      <sheetName val="Sheet6"/>
    </sheetNames>
    <definedNames>
      <definedName name="工作物2枚目" refersTo="#REF!"/>
      <definedName name="工作物2枚目クリア" refersTo="#REF!"/>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ATA"/>
      <sheetName val="ﾒﾓ"/>
      <sheetName val="明細"/>
      <sheetName val="特記"/>
      <sheetName val="鏡"/>
      <sheetName val="内"/>
      <sheetName val="代"/>
      <sheetName val="単"/>
      <sheetName val="曳航"/>
      <sheetName val="数"/>
      <sheetName val="数2"/>
      <sheetName val="協"/>
      <sheetName val="変鏡"/>
      <sheetName val="変個所"/>
      <sheetName val="変内"/>
      <sheetName val="変代"/>
      <sheetName val="変単"/>
      <sheetName val="変数"/>
      <sheetName val="変数2"/>
      <sheetName val="既済"/>
      <sheetName val="比較"/>
      <sheetName val="単 (比)"/>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報告書"/>
      <sheetName val="排水工"/>
      <sheetName val="側溝延長"/>
      <sheetName val="ＰＵ型側溝 "/>
      <sheetName val="場所打ち"/>
      <sheetName val="管渠"/>
      <sheetName val="石積み"/>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条件入力(12M標準ﾀｲﾌﾟ)(標準)№1-1"/>
      <sheetName val="条件入力(12M標準ﾀｲﾌﾟ)(調光)№2-1"/>
      <sheetName val="条件入力(12M共架ﾀｲﾌﾟ)(調光)№3-1"/>
      <sheetName val="条件入力(12Mﾀｲﾌﾟ2)(調光)№4-1"/>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DATA"/>
      <sheetName val="特記仕様書"/>
      <sheetName val="数量明細"/>
      <sheetName val="設計書"/>
      <sheetName val="内訳"/>
      <sheetName val="代価"/>
      <sheetName val="単価"/>
      <sheetName val="計算"/>
      <sheetName val="計算2"/>
      <sheetName val="変更協議書"/>
      <sheetName val="対照表"/>
      <sheetName val="設計書変更"/>
      <sheetName val="内訳変更"/>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①"/>
      <sheetName val="代価一覧表"/>
    </sheetNames>
    <sheetDataSet>
      <sheetData sheetId="1">
        <row r="2">
          <cell r="B2" t="str">
            <v>代    価    一    覧    表</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DATA"/>
      <sheetName val="特記仕様書"/>
      <sheetName val="設計書"/>
      <sheetName val="工事内訳(当初)"/>
      <sheetName val="工事内訳(変更)"/>
      <sheetName val="代価表"/>
      <sheetName val="単価表"/>
      <sheetName val="数量明細"/>
      <sheetName val="数量計算書"/>
      <sheetName val="変更箇所"/>
      <sheetName val="印刷"/>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DATA"/>
      <sheetName val="工事内訳(当初)"/>
      <sheetName val="代価表"/>
      <sheetName val="単価表"/>
      <sheetName val="数量計算書"/>
      <sheetName val="印刷"/>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
      <sheetName val="数量拾い"/>
      <sheetName val="集計表"/>
      <sheetName val="機械複合単価"/>
      <sheetName val="数量拾い書"/>
      <sheetName val="電気複合単価"/>
      <sheetName val="内訳書A4"/>
      <sheetName val="仕訳書Ａ４"/>
      <sheetName val="内訳A4W"/>
      <sheetName val="代価表 (機械設備工事)"/>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案)ｷｬｯﾌﾟ歩掛"/>
      <sheetName val="(案)作業車塗装工"/>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仕様書"/>
      <sheetName val="土質数量"/>
      <sheetName val="設計数量"/>
      <sheetName val="表紙"/>
      <sheetName val="総括表 (2)"/>
      <sheetName val="総括表 (3)"/>
      <sheetName val="概要"/>
      <sheetName val="内訳表(鑑)"/>
      <sheetName val="委託費内訳表 (2)"/>
      <sheetName val="測量(代)1"/>
      <sheetName val="土質(代)1"/>
      <sheetName val="磁探(代)1"/>
      <sheetName val="職種（工事）"/>
      <sheetName val="職種（委託）"/>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設計条件"/>
      <sheetName val="調査条件"/>
      <sheetName val="技術者単価"/>
      <sheetName val="損料他"/>
      <sheetName val="設計承認"/>
      <sheetName val="設計表紙"/>
      <sheetName val="設計書"/>
      <sheetName val="特記仕様書"/>
      <sheetName val="内訳(総括)"/>
      <sheetName val="内訳(設計)"/>
      <sheetName val="設計単価"/>
      <sheetName val="設計数量"/>
      <sheetName val="内訳(調査)"/>
      <sheetName val="調査単価(1-4)"/>
      <sheetName val="調査単価(5-7)"/>
      <sheetName val="調査単価(8-9)"/>
      <sheetName val="調査単価(10)"/>
      <sheetName val="船・車単価(12-15)"/>
      <sheetName val="調査数量"/>
      <sheetName val="数量詳細"/>
    </sheetNames>
    <sheetDataSet>
      <sheetData sheetId="9">
        <row r="32">
          <cell r="H32">
            <v>123500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9"/>
  <sheetViews>
    <sheetView zoomScalePageLayoutView="0" workbookViewId="0" topLeftCell="A1">
      <selection activeCell="G24" sqref="G24"/>
    </sheetView>
  </sheetViews>
  <sheetFormatPr defaultColWidth="9.00390625" defaultRowHeight="13.5"/>
  <cols>
    <col min="1" max="6" width="9.00390625" style="401" customWidth="1"/>
    <col min="7" max="7" width="7.625" style="401" customWidth="1"/>
    <col min="8" max="8" width="8.75390625" style="401" customWidth="1"/>
    <col min="9" max="9" width="9.875" style="401" customWidth="1"/>
    <col min="10" max="10" width="14.625" style="401" customWidth="1"/>
    <col min="11" max="17" width="9.00390625" style="401" customWidth="1"/>
    <col min="18" max="18" width="7.625" style="401" customWidth="1"/>
    <col min="19" max="19" width="8.75390625" style="401" customWidth="1"/>
    <col min="20" max="20" width="9.875" style="401" customWidth="1"/>
    <col min="21" max="21" width="14.625" style="401" customWidth="1"/>
    <col min="22" max="16384" width="9.00390625" style="401" customWidth="1"/>
  </cols>
  <sheetData>
    <row r="1" spans="1:12" ht="18" customHeight="1">
      <c r="A1" s="695" t="s">
        <v>260</v>
      </c>
      <c r="L1" s="695" t="s">
        <v>260</v>
      </c>
    </row>
    <row r="2" spans="9:21" ht="18" customHeight="1">
      <c r="I2" s="756" t="s">
        <v>229</v>
      </c>
      <c r="J2" s="756"/>
      <c r="T2" s="756" t="s">
        <v>229</v>
      </c>
      <c r="U2" s="756"/>
    </row>
    <row r="3" spans="9:21" ht="18" customHeight="1">
      <c r="I3" s="757" t="s">
        <v>230</v>
      </c>
      <c r="J3" s="757"/>
      <c r="T3" s="757" t="s">
        <v>230</v>
      </c>
      <c r="U3" s="757"/>
    </row>
    <row r="4" spans="8:21" ht="18" customHeight="1">
      <c r="H4" s="403"/>
      <c r="I4" s="404"/>
      <c r="J4" s="404"/>
      <c r="S4" s="403"/>
      <c r="T4" s="404"/>
      <c r="U4" s="404"/>
    </row>
    <row r="5" spans="8:21" ht="18" customHeight="1">
      <c r="H5" s="403"/>
      <c r="I5" s="404"/>
      <c r="J5" s="404"/>
      <c r="S5" s="403"/>
      <c r="T5" s="404"/>
      <c r="U5" s="404"/>
    </row>
    <row r="6" spans="1:13" ht="18" customHeight="1">
      <c r="A6" s="408" t="s">
        <v>176</v>
      </c>
      <c r="B6" s="405"/>
      <c r="L6" s="408" t="s">
        <v>176</v>
      </c>
      <c r="M6" s="405"/>
    </row>
    <row r="7" ht="18" customHeight="1"/>
    <row r="8" ht="18" customHeight="1"/>
    <row r="9" spans="10:21" ht="18" customHeight="1">
      <c r="J9" s="402" t="s">
        <v>259</v>
      </c>
      <c r="U9" s="402" t="s">
        <v>258</v>
      </c>
    </row>
    <row r="10" ht="18" customHeight="1"/>
    <row r="11" ht="18" customHeight="1"/>
    <row r="12" ht="18" customHeight="1"/>
    <row r="13" spans="3:19" ht="18" customHeight="1">
      <c r="C13" s="758" t="s">
        <v>231</v>
      </c>
      <c r="D13" s="758"/>
      <c r="E13" s="758"/>
      <c r="F13" s="758"/>
      <c r="G13" s="758"/>
      <c r="H13" s="758"/>
      <c r="N13" s="758" t="s">
        <v>231</v>
      </c>
      <c r="O13" s="758"/>
      <c r="P13" s="758"/>
      <c r="Q13" s="758"/>
      <c r="R13" s="758"/>
      <c r="S13" s="758"/>
    </row>
    <row r="14" ht="18" customHeight="1"/>
    <row r="15" ht="18" customHeight="1"/>
    <row r="16" spans="1:21" ht="18" customHeight="1">
      <c r="A16" s="755" t="s">
        <v>262</v>
      </c>
      <c r="B16" s="755"/>
      <c r="C16" s="755"/>
      <c r="D16" s="755"/>
      <c r="E16" s="755"/>
      <c r="F16" s="755"/>
      <c r="G16" s="755"/>
      <c r="H16" s="755"/>
      <c r="I16" s="755"/>
      <c r="J16" s="755"/>
      <c r="L16" s="755" t="s">
        <v>263</v>
      </c>
      <c r="M16" s="755"/>
      <c r="N16" s="755"/>
      <c r="O16" s="755"/>
      <c r="P16" s="755"/>
      <c r="Q16" s="755"/>
      <c r="R16" s="755"/>
      <c r="S16" s="755"/>
      <c r="T16" s="755"/>
      <c r="U16" s="755"/>
    </row>
    <row r="17" spans="1:21" ht="18" customHeight="1">
      <c r="A17" s="755"/>
      <c r="B17" s="755"/>
      <c r="C17" s="755"/>
      <c r="D17" s="755"/>
      <c r="E17" s="755"/>
      <c r="F17" s="755"/>
      <c r="G17" s="755"/>
      <c r="H17" s="755"/>
      <c r="I17" s="755"/>
      <c r="J17" s="755"/>
      <c r="L17" s="755"/>
      <c r="M17" s="755"/>
      <c r="N17" s="755"/>
      <c r="O17" s="755"/>
      <c r="P17" s="755"/>
      <c r="Q17" s="755"/>
      <c r="R17" s="755"/>
      <c r="S17" s="755"/>
      <c r="T17" s="755"/>
      <c r="U17" s="755"/>
    </row>
    <row r="18" spans="1:20" ht="18" customHeight="1">
      <c r="A18" s="755"/>
      <c r="B18" s="755"/>
      <c r="C18" s="755"/>
      <c r="D18" s="755"/>
      <c r="E18" s="755"/>
      <c r="F18" s="755"/>
      <c r="G18" s="755"/>
      <c r="H18" s="755"/>
      <c r="I18" s="755"/>
      <c r="J18" s="755"/>
      <c r="L18" s="406"/>
      <c r="M18" s="406"/>
      <c r="N18" s="406"/>
      <c r="O18" s="406"/>
      <c r="P18" s="406"/>
      <c r="Q18" s="406"/>
      <c r="R18" s="406"/>
      <c r="S18" s="406"/>
      <c r="T18" s="406"/>
    </row>
    <row r="19" ht="18" customHeight="1"/>
    <row r="20" spans="5:16" ht="18" customHeight="1">
      <c r="E20" s="407" t="s">
        <v>71</v>
      </c>
      <c r="P20" s="407" t="s">
        <v>71</v>
      </c>
    </row>
    <row r="21" spans="5:16" ht="18" customHeight="1">
      <c r="E21" s="407"/>
      <c r="P21" s="407"/>
    </row>
    <row r="22" ht="18" customHeight="1"/>
    <row r="23" spans="1:18" ht="18" customHeight="1">
      <c r="A23" s="401" t="s">
        <v>72</v>
      </c>
      <c r="F23" s="405" t="s">
        <v>73</v>
      </c>
      <c r="G23" s="405"/>
      <c r="L23" s="401" t="s">
        <v>72</v>
      </c>
      <c r="Q23" s="405" t="s">
        <v>73</v>
      </c>
      <c r="R23" s="405"/>
    </row>
    <row r="24" ht="18" customHeight="1"/>
    <row r="25" spans="1:17" ht="18" customHeight="1">
      <c r="A25" s="401" t="s">
        <v>74</v>
      </c>
      <c r="E25" s="412" t="s">
        <v>181</v>
      </c>
      <c r="F25" s="412"/>
      <c r="L25" s="401" t="s">
        <v>74</v>
      </c>
      <c r="P25" s="412" t="s">
        <v>181</v>
      </c>
      <c r="Q25" s="412"/>
    </row>
    <row r="26" ht="18" customHeight="1"/>
    <row r="27" spans="1:18" ht="18" customHeight="1">
      <c r="A27" s="401" t="s">
        <v>75</v>
      </c>
      <c r="F27" s="405" t="s">
        <v>76</v>
      </c>
      <c r="G27" s="405"/>
      <c r="L27" s="401" t="s">
        <v>75</v>
      </c>
      <c r="Q27" s="405" t="s">
        <v>76</v>
      </c>
      <c r="R27" s="405"/>
    </row>
    <row r="28" ht="18" customHeight="1"/>
    <row r="29" spans="1:18" ht="18" customHeight="1">
      <c r="A29" s="401" t="s">
        <v>77</v>
      </c>
      <c r="F29" s="405" t="s">
        <v>78</v>
      </c>
      <c r="G29" s="405"/>
      <c r="L29" s="401" t="s">
        <v>77</v>
      </c>
      <c r="Q29" s="405" t="s">
        <v>78</v>
      </c>
      <c r="R29" s="405"/>
    </row>
    <row r="30" spans="6:18" ht="18" customHeight="1">
      <c r="F30" s="404"/>
      <c r="G30" s="404"/>
      <c r="Q30" s="404"/>
      <c r="R30" s="404"/>
    </row>
    <row r="31" spans="1:18" ht="18" customHeight="1">
      <c r="A31" s="401" t="s">
        <v>79</v>
      </c>
      <c r="F31" s="405" t="s">
        <v>80</v>
      </c>
      <c r="G31" s="405"/>
      <c r="L31" s="401" t="s">
        <v>79</v>
      </c>
      <c r="Q31" s="405" t="s">
        <v>80</v>
      </c>
      <c r="R31" s="405"/>
    </row>
    <row r="32" ht="18" customHeight="1"/>
    <row r="33" spans="1:18" ht="18" customHeight="1">
      <c r="A33" s="401" t="s">
        <v>81</v>
      </c>
      <c r="F33" s="405" t="s">
        <v>82</v>
      </c>
      <c r="G33" s="405"/>
      <c r="L33" s="401" t="s">
        <v>81</v>
      </c>
      <c r="Q33" s="405" t="s">
        <v>82</v>
      </c>
      <c r="R33" s="405"/>
    </row>
    <row r="34" ht="18" customHeight="1"/>
    <row r="35" ht="18" customHeight="1">
      <c r="A35" s="401" t="s">
        <v>261</v>
      </c>
    </row>
    <row r="36" spans="6:18" ht="18" customHeight="1">
      <c r="F36" s="404"/>
      <c r="G36" s="404"/>
      <c r="Q36" s="404"/>
      <c r="R36" s="404"/>
    </row>
    <row r="37" ht="18" customHeight="1">
      <c r="L37" s="710" t="s">
        <v>232</v>
      </c>
    </row>
    <row r="38" ht="18" customHeight="1">
      <c r="L38" s="710" t="s">
        <v>234</v>
      </c>
    </row>
    <row r="39" spans="5:17" ht="18" customHeight="1">
      <c r="E39" s="756"/>
      <c r="F39" s="756"/>
      <c r="L39" s="710" t="s">
        <v>233</v>
      </c>
      <c r="P39" s="405"/>
      <c r="Q39" s="405"/>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9">
    <mergeCell ref="L16:U17"/>
    <mergeCell ref="E39:F39"/>
    <mergeCell ref="A16:J18"/>
    <mergeCell ref="I2:J2"/>
    <mergeCell ref="T2:U2"/>
    <mergeCell ref="I3:J3"/>
    <mergeCell ref="T3:U3"/>
    <mergeCell ref="C13:H13"/>
    <mergeCell ref="N13:S13"/>
  </mergeCells>
  <printOptions horizontalCentered="1"/>
  <pageMargins left="0.64" right="0.24" top="0.73"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R36"/>
  <sheetViews>
    <sheetView zoomScaleSheetLayoutView="100" zoomScalePageLayoutView="0" workbookViewId="0" topLeftCell="A1">
      <selection activeCell="S37" sqref="S37"/>
    </sheetView>
  </sheetViews>
  <sheetFormatPr defaultColWidth="9.00390625" defaultRowHeight="13.5"/>
  <cols>
    <col min="1" max="1" width="5.375" style="302" customWidth="1"/>
    <col min="2" max="3" width="9.375" style="302" bestFit="1" customWidth="1"/>
    <col min="4" max="4" width="12.375" style="302" customWidth="1"/>
    <col min="5" max="5" width="9.375" style="302" bestFit="1" customWidth="1"/>
    <col min="6" max="6" width="10.00390625" style="302" bestFit="1" customWidth="1"/>
    <col min="7" max="7" width="11.625" style="302" customWidth="1"/>
    <col min="8" max="8" width="11.125" style="302" customWidth="1"/>
    <col min="9" max="9" width="11.375" style="302" customWidth="1"/>
    <col min="10" max="10" width="11.375" style="302" bestFit="1" customWidth="1"/>
    <col min="11" max="11" width="11.00390625" style="302" bestFit="1" customWidth="1"/>
    <col min="12" max="12" width="9.75390625" style="302" bestFit="1" customWidth="1"/>
    <col min="13" max="13" width="11.00390625" style="302" bestFit="1" customWidth="1"/>
    <col min="14" max="14" width="15.125" style="302" customWidth="1"/>
    <col min="15" max="15" width="10.375" style="302" bestFit="1" customWidth="1"/>
    <col min="16" max="17" width="7.125" style="302" customWidth="1"/>
    <col min="18" max="18" width="11.00390625" style="302" customWidth="1"/>
    <col min="19" max="16384" width="9.00390625" style="302" customWidth="1"/>
  </cols>
  <sheetData>
    <row r="1" ht="15.75" customHeight="1">
      <c r="A1" s="301" t="s">
        <v>124</v>
      </c>
    </row>
    <row r="2" spans="1:18" ht="21">
      <c r="A2" s="303" t="s">
        <v>167</v>
      </c>
      <c r="B2" s="304"/>
      <c r="C2" s="304"/>
      <c r="D2" s="304"/>
      <c r="E2" s="304"/>
      <c r="F2" s="305"/>
      <c r="G2" s="305"/>
      <c r="H2" s="305"/>
      <c r="I2" s="304"/>
      <c r="J2" s="303"/>
      <c r="K2" s="305"/>
      <c r="L2" s="305"/>
      <c r="M2" s="304"/>
      <c r="N2" s="304"/>
      <c r="O2" s="304"/>
      <c r="P2" s="304"/>
      <c r="Q2" s="304"/>
      <c r="R2" s="304"/>
    </row>
    <row r="3" spans="1:5" ht="20.25" customHeight="1">
      <c r="A3" s="893" t="s">
        <v>157</v>
      </c>
      <c r="B3" s="894"/>
      <c r="C3" s="894"/>
      <c r="D3" s="894"/>
      <c r="E3" s="306"/>
    </row>
    <row r="4" spans="2:6" ht="16.5" customHeight="1">
      <c r="B4" s="307"/>
      <c r="C4" s="307"/>
      <c r="D4" s="307"/>
      <c r="E4" s="307"/>
      <c r="F4" s="307"/>
    </row>
    <row r="5" spans="1:18" ht="20.25" customHeight="1">
      <c r="A5" s="308"/>
      <c r="B5" s="309" t="s">
        <v>46</v>
      </c>
      <c r="C5" s="377" t="s">
        <v>85</v>
      </c>
      <c r="D5" s="310" t="s">
        <v>125</v>
      </c>
      <c r="E5" s="895" t="s">
        <v>126</v>
      </c>
      <c r="F5" s="895"/>
      <c r="G5" s="896" t="s">
        <v>158</v>
      </c>
      <c r="H5" s="895"/>
      <c r="I5" s="897" t="s">
        <v>127</v>
      </c>
      <c r="J5" s="897"/>
      <c r="K5" s="897"/>
      <c r="L5" s="897"/>
      <c r="M5" s="897"/>
      <c r="N5" s="898"/>
      <c r="O5" s="301"/>
      <c r="P5" s="301"/>
      <c r="Q5" s="301"/>
      <c r="R5" s="301"/>
    </row>
    <row r="6" spans="1:18" ht="20.25" customHeight="1">
      <c r="A6" s="899" t="s">
        <v>128</v>
      </c>
      <c r="B6" s="902" t="s">
        <v>129</v>
      </c>
      <c r="C6" s="903"/>
      <c r="D6" s="903"/>
      <c r="E6" s="903"/>
      <c r="F6" s="904"/>
      <c r="G6" s="905" t="s">
        <v>130</v>
      </c>
      <c r="H6" s="906"/>
      <c r="I6" s="907" t="s">
        <v>131</v>
      </c>
      <c r="J6" s="907"/>
      <c r="K6" s="907"/>
      <c r="L6" s="907"/>
      <c r="M6" s="907"/>
      <c r="N6" s="905" t="s">
        <v>132</v>
      </c>
      <c r="O6" s="906"/>
      <c r="P6" s="905" t="s">
        <v>133</v>
      </c>
      <c r="Q6" s="906"/>
      <c r="R6" s="908" t="s">
        <v>134</v>
      </c>
    </row>
    <row r="7" spans="1:18" ht="25.5" customHeight="1">
      <c r="A7" s="900"/>
      <c r="B7" s="911" t="s">
        <v>135</v>
      </c>
      <c r="C7" s="911" t="s">
        <v>30</v>
      </c>
      <c r="D7" s="913" t="s">
        <v>136</v>
      </c>
      <c r="E7" s="913" t="s">
        <v>137</v>
      </c>
      <c r="F7" s="915" t="s">
        <v>138</v>
      </c>
      <c r="G7" s="312" t="s">
        <v>139</v>
      </c>
      <c r="H7" s="312" t="s">
        <v>140</v>
      </c>
      <c r="I7" s="916" t="s">
        <v>141</v>
      </c>
      <c r="J7" s="916" t="s">
        <v>142</v>
      </c>
      <c r="K7" s="916"/>
      <c r="L7" s="916"/>
      <c r="M7" s="916"/>
      <c r="N7" s="312" t="s">
        <v>143</v>
      </c>
      <c r="O7" s="312" t="s">
        <v>144</v>
      </c>
      <c r="P7" s="312" t="s">
        <v>145</v>
      </c>
      <c r="Q7" s="316" t="s">
        <v>146</v>
      </c>
      <c r="R7" s="909"/>
    </row>
    <row r="8" spans="1:18" ht="25.5" customHeight="1">
      <c r="A8" s="901"/>
      <c r="B8" s="912"/>
      <c r="C8" s="912"/>
      <c r="D8" s="914"/>
      <c r="E8" s="914"/>
      <c r="F8" s="915"/>
      <c r="G8" s="317" t="s">
        <v>1</v>
      </c>
      <c r="H8" s="318" t="s">
        <v>147</v>
      </c>
      <c r="I8" s="916"/>
      <c r="J8" s="315" t="s">
        <v>47</v>
      </c>
      <c r="K8" s="315" t="s">
        <v>148</v>
      </c>
      <c r="L8" s="319" t="s">
        <v>57</v>
      </c>
      <c r="M8" s="315" t="s">
        <v>149</v>
      </c>
      <c r="N8" s="318" t="s">
        <v>150</v>
      </c>
      <c r="O8" s="318" t="s">
        <v>147</v>
      </c>
      <c r="P8" s="318" t="s">
        <v>147</v>
      </c>
      <c r="Q8" s="320" t="s">
        <v>151</v>
      </c>
      <c r="R8" s="910"/>
    </row>
    <row r="9" spans="1:18" ht="15" customHeight="1">
      <c r="A9" s="311"/>
      <c r="B9" s="321"/>
      <c r="C9" s="321"/>
      <c r="D9" s="314"/>
      <c r="E9" s="314"/>
      <c r="F9" s="313"/>
      <c r="G9" s="322"/>
      <c r="H9" s="312"/>
      <c r="I9" s="312"/>
      <c r="J9" s="312"/>
      <c r="K9" s="312"/>
      <c r="L9" s="312"/>
      <c r="M9" s="312"/>
      <c r="N9" s="312"/>
      <c r="O9" s="312"/>
      <c r="P9" s="312"/>
      <c r="Q9" s="316"/>
      <c r="R9" s="312"/>
    </row>
    <row r="10" spans="1:18" ht="15" customHeight="1">
      <c r="A10" s="917" t="s">
        <v>152</v>
      </c>
      <c r="B10" s="323"/>
      <c r="C10" s="323"/>
      <c r="D10" s="323"/>
      <c r="E10" s="323"/>
      <c r="F10" s="324"/>
      <c r="G10" s="325"/>
      <c r="H10" s="326"/>
      <c r="I10" s="327" t="s">
        <v>48</v>
      </c>
      <c r="J10" s="327" t="s">
        <v>48</v>
      </c>
      <c r="K10" s="327" t="s">
        <v>48</v>
      </c>
      <c r="L10" s="328" t="s">
        <v>48</v>
      </c>
      <c r="M10" s="327" t="s">
        <v>48</v>
      </c>
      <c r="N10" s="326"/>
      <c r="O10" s="326"/>
      <c r="P10" s="326"/>
      <c r="Q10" s="326"/>
      <c r="R10" s="326"/>
    </row>
    <row r="11" spans="1:18" ht="15" customHeight="1">
      <c r="A11" s="917"/>
      <c r="B11" s="329" t="s">
        <v>153</v>
      </c>
      <c r="C11" s="919" t="s">
        <v>159</v>
      </c>
      <c r="D11" s="921" t="s">
        <v>160</v>
      </c>
      <c r="E11" s="923" t="s">
        <v>154</v>
      </c>
      <c r="F11" s="913" t="s">
        <v>155</v>
      </c>
      <c r="G11" s="926">
        <v>43687</v>
      </c>
      <c r="H11" s="930">
        <v>43973</v>
      </c>
      <c r="I11" s="932">
        <v>40000000</v>
      </c>
      <c r="J11" s="932">
        <v>28000000</v>
      </c>
      <c r="K11" s="932">
        <v>5334000</v>
      </c>
      <c r="L11" s="932">
        <v>6666000</v>
      </c>
      <c r="M11" s="932">
        <v>0</v>
      </c>
      <c r="N11" s="908">
        <v>10</v>
      </c>
      <c r="O11" s="934">
        <v>45322</v>
      </c>
      <c r="P11" s="330"/>
      <c r="Q11" s="330"/>
      <c r="R11" s="330"/>
    </row>
    <row r="12" spans="1:18" ht="15" customHeight="1">
      <c r="A12" s="917"/>
      <c r="B12" s="331" t="s">
        <v>156</v>
      </c>
      <c r="C12" s="920"/>
      <c r="D12" s="922"/>
      <c r="E12" s="924"/>
      <c r="F12" s="925"/>
      <c r="G12" s="927"/>
      <c r="H12" s="931"/>
      <c r="I12" s="933"/>
      <c r="J12" s="933"/>
      <c r="K12" s="933"/>
      <c r="L12" s="933"/>
      <c r="M12" s="933"/>
      <c r="N12" s="920"/>
      <c r="O12" s="920"/>
      <c r="P12" s="326"/>
      <c r="Q12" s="326"/>
      <c r="R12" s="332"/>
    </row>
    <row r="13" spans="1:18" ht="15" customHeight="1">
      <c r="A13" s="917"/>
      <c r="B13" s="333"/>
      <c r="C13" s="333"/>
      <c r="D13" s="334"/>
      <c r="E13" s="335"/>
      <c r="F13" s="336"/>
      <c r="G13" s="337"/>
      <c r="H13" s="338"/>
      <c r="I13" s="339"/>
      <c r="J13" s="339"/>
      <c r="K13" s="339"/>
      <c r="L13" s="339"/>
      <c r="M13" s="339"/>
      <c r="N13" s="330"/>
      <c r="O13" s="330"/>
      <c r="P13" s="330"/>
      <c r="Q13" s="330"/>
      <c r="R13" s="330"/>
    </row>
    <row r="14" spans="1:18" ht="15" customHeight="1">
      <c r="A14" s="917"/>
      <c r="B14" s="331"/>
      <c r="C14" s="331"/>
      <c r="D14" s="340"/>
      <c r="E14" s="341"/>
      <c r="F14" s="342"/>
      <c r="G14" s="343"/>
      <c r="H14" s="344"/>
      <c r="I14" s="345"/>
      <c r="J14" s="327"/>
      <c r="K14" s="327"/>
      <c r="L14" s="327"/>
      <c r="M14" s="327"/>
      <c r="N14" s="326"/>
      <c r="O14" s="332"/>
      <c r="P14" s="326"/>
      <c r="Q14" s="326"/>
      <c r="R14" s="332"/>
    </row>
    <row r="15" spans="1:18" ht="15" customHeight="1">
      <c r="A15" s="917"/>
      <c r="B15" s="346"/>
      <c r="C15" s="346"/>
      <c r="D15" s="347"/>
      <c r="E15" s="348"/>
      <c r="F15" s="349"/>
      <c r="G15" s="337"/>
      <c r="H15" s="338"/>
      <c r="I15" s="339"/>
      <c r="J15" s="339"/>
      <c r="K15" s="339"/>
      <c r="L15" s="339"/>
      <c r="M15" s="339"/>
      <c r="N15" s="330"/>
      <c r="O15" s="330"/>
      <c r="P15" s="330"/>
      <c r="Q15" s="330"/>
      <c r="R15" s="330"/>
    </row>
    <row r="16" spans="1:18" ht="15" customHeight="1">
      <c r="A16" s="917"/>
      <c r="B16" s="350"/>
      <c r="C16" s="350"/>
      <c r="D16" s="351"/>
      <c r="E16" s="352"/>
      <c r="F16" s="353"/>
      <c r="G16" s="343"/>
      <c r="H16" s="344"/>
      <c r="I16" s="345"/>
      <c r="J16" s="327"/>
      <c r="K16" s="327"/>
      <c r="L16" s="327"/>
      <c r="M16" s="327"/>
      <c r="N16" s="326"/>
      <c r="O16" s="332"/>
      <c r="P16" s="326"/>
      <c r="Q16" s="326"/>
      <c r="R16" s="332"/>
    </row>
    <row r="17" spans="1:18" ht="15" customHeight="1">
      <c r="A17" s="917"/>
      <c r="B17" s="346"/>
      <c r="C17" s="346"/>
      <c r="D17" s="347"/>
      <c r="E17" s="348"/>
      <c r="F17" s="349"/>
      <c r="G17" s="337"/>
      <c r="H17" s="338"/>
      <c r="I17" s="339"/>
      <c r="J17" s="339"/>
      <c r="K17" s="339"/>
      <c r="L17" s="339"/>
      <c r="M17" s="339"/>
      <c r="N17" s="330"/>
      <c r="O17" s="330"/>
      <c r="P17" s="330"/>
      <c r="Q17" s="330"/>
      <c r="R17" s="330"/>
    </row>
    <row r="18" spans="1:18" ht="15" customHeight="1">
      <c r="A18" s="917"/>
      <c r="B18" s="350"/>
      <c r="C18" s="350"/>
      <c r="D18" s="351"/>
      <c r="E18" s="352"/>
      <c r="F18" s="353"/>
      <c r="G18" s="343"/>
      <c r="H18" s="344"/>
      <c r="I18" s="345"/>
      <c r="J18" s="327"/>
      <c r="K18" s="327"/>
      <c r="L18" s="327"/>
      <c r="M18" s="327"/>
      <c r="N18" s="326"/>
      <c r="O18" s="332"/>
      <c r="P18" s="326"/>
      <c r="Q18" s="326"/>
      <c r="R18" s="332"/>
    </row>
    <row r="19" spans="1:18" ht="15" customHeight="1">
      <c r="A19" s="917"/>
      <c r="B19" s="346"/>
      <c r="C19" s="346"/>
      <c r="D19" s="347"/>
      <c r="E19" s="348"/>
      <c r="F19" s="349"/>
      <c r="G19" s="337"/>
      <c r="H19" s="338"/>
      <c r="I19" s="339"/>
      <c r="J19" s="339"/>
      <c r="K19" s="339"/>
      <c r="L19" s="339"/>
      <c r="M19" s="339"/>
      <c r="N19" s="330"/>
      <c r="O19" s="330"/>
      <c r="P19" s="330"/>
      <c r="Q19" s="330"/>
      <c r="R19" s="330"/>
    </row>
    <row r="20" spans="1:18" ht="15" customHeight="1">
      <c r="A20" s="917"/>
      <c r="B20" s="350"/>
      <c r="C20" s="350"/>
      <c r="D20" s="351"/>
      <c r="E20" s="352"/>
      <c r="F20" s="354"/>
      <c r="G20" s="343"/>
      <c r="H20" s="344"/>
      <c r="I20" s="345"/>
      <c r="J20" s="327"/>
      <c r="K20" s="327"/>
      <c r="L20" s="327"/>
      <c r="M20" s="327"/>
      <c r="N20" s="326"/>
      <c r="O20" s="332"/>
      <c r="P20" s="326"/>
      <c r="Q20" s="326"/>
      <c r="R20" s="332"/>
    </row>
    <row r="21" spans="1:18" s="307" customFormat="1" ht="15" customHeight="1">
      <c r="A21" s="917"/>
      <c r="B21" s="365"/>
      <c r="C21" s="365"/>
      <c r="D21" s="366"/>
      <c r="E21" s="365"/>
      <c r="F21" s="367"/>
      <c r="G21" s="368"/>
      <c r="H21" s="369"/>
      <c r="I21" s="370"/>
      <c r="J21" s="371"/>
      <c r="K21" s="371"/>
      <c r="L21" s="371"/>
      <c r="M21" s="371"/>
      <c r="N21" s="372"/>
      <c r="O21" s="369"/>
      <c r="P21" s="372"/>
      <c r="Q21" s="372"/>
      <c r="R21" s="369"/>
    </row>
    <row r="22" spans="1:18" s="307" customFormat="1" ht="15" customHeight="1">
      <c r="A22" s="917"/>
      <c r="B22" s="365"/>
      <c r="C22" s="365"/>
      <c r="D22" s="366"/>
      <c r="E22" s="365"/>
      <c r="F22" s="367"/>
      <c r="G22" s="368"/>
      <c r="H22" s="369"/>
      <c r="I22" s="370"/>
      <c r="J22" s="371"/>
      <c r="K22" s="371"/>
      <c r="L22" s="371"/>
      <c r="M22" s="371"/>
      <c r="N22" s="372"/>
      <c r="O22" s="369"/>
      <c r="P22" s="372"/>
      <c r="Q22" s="372"/>
      <c r="R22" s="369"/>
    </row>
    <row r="23" spans="1:18" s="307" customFormat="1" ht="15" customHeight="1">
      <c r="A23" s="917"/>
      <c r="B23" s="333"/>
      <c r="C23" s="333"/>
      <c r="D23" s="334"/>
      <c r="E23" s="333"/>
      <c r="F23" s="355"/>
      <c r="G23" s="356"/>
      <c r="H23" s="357"/>
      <c r="I23" s="358"/>
      <c r="J23" s="358"/>
      <c r="K23" s="358"/>
      <c r="L23" s="358"/>
      <c r="M23" s="358"/>
      <c r="N23" s="359"/>
      <c r="O23" s="359"/>
      <c r="P23" s="359"/>
      <c r="Q23" s="359"/>
      <c r="R23" s="359"/>
    </row>
    <row r="24" spans="1:18" s="307" customFormat="1" ht="15" customHeight="1">
      <c r="A24" s="917"/>
      <c r="B24" s="331"/>
      <c r="C24" s="331"/>
      <c r="D24" s="341"/>
      <c r="E24" s="331"/>
      <c r="F24" s="360"/>
      <c r="G24" s="361"/>
      <c r="H24" s="362"/>
      <c r="I24" s="363"/>
      <c r="J24" s="364"/>
      <c r="K24" s="364"/>
      <c r="L24" s="364"/>
      <c r="M24" s="364"/>
      <c r="N24" s="323"/>
      <c r="O24" s="362"/>
      <c r="P24" s="323"/>
      <c r="Q24" s="323"/>
      <c r="R24" s="362"/>
    </row>
    <row r="25" spans="1:18" s="307" customFormat="1" ht="15" customHeight="1">
      <c r="A25" s="917"/>
      <c r="B25" s="333"/>
      <c r="C25" s="928"/>
      <c r="D25" s="928"/>
      <c r="E25" s="928"/>
      <c r="F25" s="928"/>
      <c r="G25" s="928"/>
      <c r="H25" s="928"/>
      <c r="I25" s="358"/>
      <c r="J25" s="358"/>
      <c r="K25" s="358"/>
      <c r="L25" s="358"/>
      <c r="M25" s="358"/>
      <c r="N25" s="928"/>
      <c r="O25" s="928"/>
      <c r="P25" s="928"/>
      <c r="Q25" s="928"/>
      <c r="R25" s="359"/>
    </row>
    <row r="26" spans="1:18" s="307" customFormat="1" ht="15" customHeight="1">
      <c r="A26" s="918"/>
      <c r="B26" s="378" t="s">
        <v>161</v>
      </c>
      <c r="C26" s="929"/>
      <c r="D26" s="929"/>
      <c r="E26" s="929"/>
      <c r="F26" s="929"/>
      <c r="G26" s="929"/>
      <c r="H26" s="929"/>
      <c r="I26" s="363">
        <f>SUM(I11:I20)</f>
        <v>40000000</v>
      </c>
      <c r="J26" s="363">
        <f>SUM(J11)</f>
        <v>28000000</v>
      </c>
      <c r="K26" s="363">
        <f>SUM(K11)</f>
        <v>5334000</v>
      </c>
      <c r="L26" s="363">
        <f>SUM(L11)</f>
        <v>6666000</v>
      </c>
      <c r="M26" s="364"/>
      <c r="N26" s="929"/>
      <c r="O26" s="929"/>
      <c r="P26" s="929"/>
      <c r="Q26" s="929"/>
      <c r="R26" s="362"/>
    </row>
    <row r="27" spans="5:12" ht="13.5">
      <c r="E27" s="373"/>
      <c r="F27" s="373"/>
      <c r="G27" s="374"/>
      <c r="I27" s="373"/>
      <c r="J27" s="375"/>
      <c r="K27" s="376"/>
      <c r="L27" s="376"/>
    </row>
    <row r="28" spans="1:2" ht="13.5">
      <c r="A28" s="379" t="s">
        <v>162</v>
      </c>
      <c r="B28" s="379" t="s">
        <v>163</v>
      </c>
    </row>
    <row r="29" ht="13.5">
      <c r="B29" s="379" t="s">
        <v>164</v>
      </c>
    </row>
    <row r="30" ht="13.5">
      <c r="B30" s="379" t="s">
        <v>165</v>
      </c>
    </row>
    <row r="31" ht="13.5">
      <c r="B31" s="379" t="s">
        <v>166</v>
      </c>
    </row>
    <row r="33" spans="2:15" ht="13.5">
      <c r="B33" s="387" t="s">
        <v>170</v>
      </c>
      <c r="C33" s="380"/>
      <c r="D33" s="380"/>
      <c r="E33" s="380"/>
      <c r="F33" s="380"/>
      <c r="G33" s="380"/>
      <c r="H33" s="381"/>
      <c r="I33" s="382"/>
      <c r="J33" s="382"/>
      <c r="K33" s="382"/>
      <c r="L33" s="382"/>
      <c r="M33" s="382"/>
      <c r="N33" s="382"/>
      <c r="O33" s="382"/>
    </row>
    <row r="34" spans="2:15" ht="13.5">
      <c r="B34" s="388" t="s">
        <v>168</v>
      </c>
      <c r="C34" s="382"/>
      <c r="D34" s="382"/>
      <c r="E34" s="382"/>
      <c r="F34" s="382"/>
      <c r="G34" s="382"/>
      <c r="H34" s="383"/>
      <c r="I34" s="382"/>
      <c r="J34" s="382"/>
      <c r="K34" s="382"/>
      <c r="L34" s="382"/>
      <c r="M34" s="382"/>
      <c r="N34" s="382"/>
      <c r="O34" s="382"/>
    </row>
    <row r="35" spans="2:15" ht="13.5">
      <c r="B35" s="388" t="s">
        <v>169</v>
      </c>
      <c r="C35" s="382"/>
      <c r="D35" s="382"/>
      <c r="E35" s="382"/>
      <c r="F35" s="382"/>
      <c r="G35" s="382"/>
      <c r="H35" s="383"/>
      <c r="I35" s="382"/>
      <c r="J35" s="382"/>
      <c r="K35" s="382"/>
      <c r="L35" s="382"/>
      <c r="M35" s="382"/>
      <c r="N35" s="382"/>
      <c r="O35" s="382"/>
    </row>
    <row r="36" spans="2:15" ht="13.5">
      <c r="B36" s="384"/>
      <c r="C36" s="385"/>
      <c r="D36" s="385"/>
      <c r="E36" s="385"/>
      <c r="F36" s="385"/>
      <c r="G36" s="385"/>
      <c r="H36" s="386"/>
      <c r="I36" s="382"/>
      <c r="J36" s="382"/>
      <c r="K36" s="382"/>
      <c r="L36" s="382"/>
      <c r="M36" s="382"/>
      <c r="N36" s="382"/>
      <c r="O36" s="382"/>
    </row>
  </sheetData>
  <sheetProtection/>
  <mergeCells count="42">
    <mergeCell ref="P25:P26"/>
    <mergeCell ref="Q25:Q26"/>
    <mergeCell ref="N11:N12"/>
    <mergeCell ref="O11:O12"/>
    <mergeCell ref="C25:C26"/>
    <mergeCell ref="D25:D26"/>
    <mergeCell ref="E25:E26"/>
    <mergeCell ref="F25:F26"/>
    <mergeCell ref="G25:G26"/>
    <mergeCell ref="H25:H26"/>
    <mergeCell ref="N25:N26"/>
    <mergeCell ref="O25:O26"/>
    <mergeCell ref="H11:H12"/>
    <mergeCell ref="I11:I12"/>
    <mergeCell ref="J11:J12"/>
    <mergeCell ref="K11:K12"/>
    <mergeCell ref="L11:L12"/>
    <mergeCell ref="M11:M12"/>
    <mergeCell ref="A10:A26"/>
    <mergeCell ref="C11:C12"/>
    <mergeCell ref="D11:D12"/>
    <mergeCell ref="E11:E12"/>
    <mergeCell ref="F11:F12"/>
    <mergeCell ref="G11:G12"/>
    <mergeCell ref="P6:Q6"/>
    <mergeCell ref="R6:R8"/>
    <mergeCell ref="B7:B8"/>
    <mergeCell ref="C7:C8"/>
    <mergeCell ref="D7:D8"/>
    <mergeCell ref="E7:E8"/>
    <mergeCell ref="F7:F8"/>
    <mergeCell ref="I7:I8"/>
    <mergeCell ref="J7:M7"/>
    <mergeCell ref="A3:D3"/>
    <mergeCell ref="E5:F5"/>
    <mergeCell ref="G5:H5"/>
    <mergeCell ref="I5:N5"/>
    <mergeCell ref="A6:A8"/>
    <mergeCell ref="B6:F6"/>
    <mergeCell ref="G6:H6"/>
    <mergeCell ref="I6:M6"/>
    <mergeCell ref="N6:O6"/>
  </mergeCells>
  <printOptions/>
  <pageMargins left="0.3937007874015748" right="0" top="0.7874015748031497" bottom="0" header="0.5118110236220472" footer="0.5118110236220472"/>
  <pageSetup blackAndWhite="1"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U39"/>
  <sheetViews>
    <sheetView tabSelected="1" zoomScalePageLayoutView="0" workbookViewId="0" topLeftCell="A1">
      <selection activeCell="F19" sqref="F19"/>
    </sheetView>
  </sheetViews>
  <sheetFormatPr defaultColWidth="9.00390625" defaultRowHeight="13.5"/>
  <cols>
    <col min="1" max="6" width="9.00390625" style="401" customWidth="1"/>
    <col min="7" max="7" width="7.625" style="401" customWidth="1"/>
    <col min="8" max="8" width="8.75390625" style="401" customWidth="1"/>
    <col min="9" max="9" width="9.875" style="401" customWidth="1"/>
    <col min="10" max="10" width="14.625" style="401" customWidth="1"/>
    <col min="11" max="17" width="9.00390625" style="401" customWidth="1"/>
    <col min="18" max="18" width="7.625" style="401" customWidth="1"/>
    <col min="19" max="19" width="8.75390625" style="401" customWidth="1"/>
    <col min="20" max="20" width="9.875" style="401" customWidth="1"/>
    <col min="21" max="21" width="14.625" style="401" customWidth="1"/>
    <col min="22" max="16384" width="9.00390625" style="401" customWidth="1"/>
  </cols>
  <sheetData>
    <row r="1" spans="1:12" ht="18" customHeight="1">
      <c r="A1" s="695" t="s">
        <v>260</v>
      </c>
      <c r="L1" s="695" t="s">
        <v>171</v>
      </c>
    </row>
    <row r="2" spans="9:21" ht="18" customHeight="1">
      <c r="I2" s="756" t="s">
        <v>229</v>
      </c>
      <c r="J2" s="756"/>
      <c r="T2" s="756" t="s">
        <v>229</v>
      </c>
      <c r="U2" s="756"/>
    </row>
    <row r="3" spans="9:21" ht="18" customHeight="1">
      <c r="I3" s="757" t="s">
        <v>230</v>
      </c>
      <c r="J3" s="757"/>
      <c r="T3" s="757" t="s">
        <v>230</v>
      </c>
      <c r="U3" s="757"/>
    </row>
    <row r="4" spans="8:21" ht="18" customHeight="1">
      <c r="H4" s="403"/>
      <c r="I4" s="404"/>
      <c r="J4" s="404"/>
      <c r="S4" s="403"/>
      <c r="T4" s="404"/>
      <c r="U4" s="404"/>
    </row>
    <row r="5" spans="8:21" ht="18" customHeight="1">
      <c r="H5" s="403"/>
      <c r="I5" s="404"/>
      <c r="J5" s="404"/>
      <c r="S5" s="403"/>
      <c r="T5" s="404"/>
      <c r="U5" s="404"/>
    </row>
    <row r="6" spans="1:13" ht="18" customHeight="1">
      <c r="A6" s="408" t="s">
        <v>176</v>
      </c>
      <c r="B6" s="405"/>
      <c r="L6" s="408" t="s">
        <v>176</v>
      </c>
      <c r="M6" s="405"/>
    </row>
    <row r="7" ht="18" customHeight="1"/>
    <row r="8" ht="18" customHeight="1"/>
    <row r="9" spans="10:21" ht="18" customHeight="1">
      <c r="J9" s="402" t="s">
        <v>258</v>
      </c>
      <c r="U9" s="402" t="s">
        <v>258</v>
      </c>
    </row>
    <row r="10" ht="18" customHeight="1"/>
    <row r="11" ht="18" customHeight="1"/>
    <row r="12" ht="18" customHeight="1"/>
    <row r="13" spans="3:19" ht="18" customHeight="1">
      <c r="C13" s="758" t="s">
        <v>231</v>
      </c>
      <c r="D13" s="758"/>
      <c r="E13" s="758"/>
      <c r="F13" s="758"/>
      <c r="G13" s="758"/>
      <c r="H13" s="758"/>
      <c r="N13" s="758" t="s">
        <v>231</v>
      </c>
      <c r="O13" s="758"/>
      <c r="P13" s="758"/>
      <c r="Q13" s="758"/>
      <c r="R13" s="758"/>
      <c r="S13" s="758"/>
    </row>
    <row r="14" ht="18" customHeight="1"/>
    <row r="15" ht="18" customHeight="1"/>
    <row r="16" spans="1:21" ht="18" customHeight="1">
      <c r="A16" s="755" t="s">
        <v>265</v>
      </c>
      <c r="B16" s="755"/>
      <c r="C16" s="755"/>
      <c r="D16" s="755"/>
      <c r="E16" s="755"/>
      <c r="F16" s="755"/>
      <c r="G16" s="755"/>
      <c r="H16" s="755"/>
      <c r="I16" s="755"/>
      <c r="J16" s="755"/>
      <c r="L16" s="755" t="s">
        <v>180</v>
      </c>
      <c r="M16" s="755"/>
      <c r="N16" s="755"/>
      <c r="O16" s="755"/>
      <c r="P16" s="755"/>
      <c r="Q16" s="755"/>
      <c r="R16" s="755"/>
      <c r="S16" s="755"/>
      <c r="T16" s="755"/>
      <c r="U16" s="755"/>
    </row>
    <row r="17" spans="1:21" ht="18" customHeight="1">
      <c r="A17" s="755"/>
      <c r="B17" s="755"/>
      <c r="C17" s="755"/>
      <c r="D17" s="755"/>
      <c r="E17" s="755"/>
      <c r="F17" s="755"/>
      <c r="G17" s="755"/>
      <c r="H17" s="755"/>
      <c r="I17" s="755"/>
      <c r="J17" s="755"/>
      <c r="L17" s="755"/>
      <c r="M17" s="755"/>
      <c r="N17" s="755"/>
      <c r="O17" s="755"/>
      <c r="P17" s="755"/>
      <c r="Q17" s="755"/>
      <c r="R17" s="755"/>
      <c r="S17" s="755"/>
      <c r="T17" s="755"/>
      <c r="U17" s="755"/>
    </row>
    <row r="18" spans="1:20" ht="18" customHeight="1">
      <c r="A18" s="406"/>
      <c r="B18" s="406"/>
      <c r="C18" s="406"/>
      <c r="D18" s="406"/>
      <c r="E18" s="406"/>
      <c r="F18" s="406"/>
      <c r="G18" s="406"/>
      <c r="H18" s="406"/>
      <c r="I18" s="406"/>
      <c r="L18" s="406"/>
      <c r="M18" s="406"/>
      <c r="N18" s="406"/>
      <c r="O18" s="406"/>
      <c r="P18" s="406"/>
      <c r="Q18" s="406"/>
      <c r="R18" s="406"/>
      <c r="S18" s="406"/>
      <c r="T18" s="406"/>
    </row>
    <row r="19" ht="18" customHeight="1"/>
    <row r="20" spans="5:16" ht="18" customHeight="1">
      <c r="E20" s="407" t="s">
        <v>71</v>
      </c>
      <c r="P20" s="407" t="s">
        <v>71</v>
      </c>
    </row>
    <row r="21" spans="5:16" ht="18" customHeight="1">
      <c r="E21" s="407"/>
      <c r="P21" s="407"/>
    </row>
    <row r="22" ht="18" customHeight="1"/>
    <row r="23" spans="1:18" ht="18" customHeight="1">
      <c r="A23" s="401" t="s">
        <v>72</v>
      </c>
      <c r="F23" s="405" t="s">
        <v>73</v>
      </c>
      <c r="G23" s="405"/>
      <c r="L23" s="401" t="s">
        <v>72</v>
      </c>
      <c r="Q23" s="405" t="s">
        <v>73</v>
      </c>
      <c r="R23" s="405"/>
    </row>
    <row r="24" ht="18" customHeight="1"/>
    <row r="25" spans="1:17" ht="18" customHeight="1">
      <c r="A25" s="401" t="s">
        <v>74</v>
      </c>
      <c r="E25" s="412" t="s">
        <v>181</v>
      </c>
      <c r="F25" s="412"/>
      <c r="L25" s="401" t="s">
        <v>74</v>
      </c>
      <c r="P25" s="412" t="s">
        <v>181</v>
      </c>
      <c r="Q25" s="412"/>
    </row>
    <row r="26" ht="18" customHeight="1"/>
    <row r="27" spans="1:18" ht="18" customHeight="1">
      <c r="A27" s="401" t="s">
        <v>75</v>
      </c>
      <c r="F27" s="405" t="s">
        <v>76</v>
      </c>
      <c r="G27" s="405"/>
      <c r="L27" s="401" t="s">
        <v>75</v>
      </c>
      <c r="Q27" s="405" t="s">
        <v>76</v>
      </c>
      <c r="R27" s="405"/>
    </row>
    <row r="28" ht="18" customHeight="1"/>
    <row r="29" spans="1:18" ht="18" customHeight="1">
      <c r="A29" s="401" t="s">
        <v>77</v>
      </c>
      <c r="F29" s="405" t="s">
        <v>78</v>
      </c>
      <c r="G29" s="405"/>
      <c r="L29" s="401" t="s">
        <v>77</v>
      </c>
      <c r="Q29" s="405" t="s">
        <v>78</v>
      </c>
      <c r="R29" s="405"/>
    </row>
    <row r="30" spans="6:18" ht="18" customHeight="1">
      <c r="F30" s="404"/>
      <c r="G30" s="404"/>
      <c r="Q30" s="404"/>
      <c r="R30" s="404"/>
    </row>
    <row r="31" spans="1:18" ht="18" customHeight="1">
      <c r="A31" s="401" t="s">
        <v>79</v>
      </c>
      <c r="F31" s="405" t="s">
        <v>80</v>
      </c>
      <c r="G31" s="405"/>
      <c r="L31" s="401" t="s">
        <v>79</v>
      </c>
      <c r="Q31" s="405" t="s">
        <v>80</v>
      </c>
      <c r="R31" s="405"/>
    </row>
    <row r="32" ht="18" customHeight="1"/>
    <row r="33" spans="1:18" ht="18" customHeight="1">
      <c r="A33" s="401" t="s">
        <v>81</v>
      </c>
      <c r="F33" s="405" t="s">
        <v>82</v>
      </c>
      <c r="G33" s="405"/>
      <c r="L33" s="401" t="s">
        <v>81</v>
      </c>
      <c r="Q33" s="405" t="s">
        <v>82</v>
      </c>
      <c r="R33" s="405"/>
    </row>
    <row r="34" ht="18" customHeight="1"/>
    <row r="35" ht="18" customHeight="1"/>
    <row r="36" spans="6:18" ht="18" customHeight="1">
      <c r="F36" s="404"/>
      <c r="G36" s="404"/>
      <c r="Q36" s="404"/>
      <c r="R36" s="404"/>
    </row>
    <row r="37" ht="18" customHeight="1">
      <c r="L37" s="710" t="s">
        <v>232</v>
      </c>
    </row>
    <row r="38" ht="18" customHeight="1">
      <c r="L38" s="710" t="s">
        <v>234</v>
      </c>
    </row>
    <row r="39" spans="5:17" ht="18" customHeight="1">
      <c r="E39" s="756"/>
      <c r="F39" s="756"/>
      <c r="L39" s="710" t="s">
        <v>233</v>
      </c>
      <c r="P39" s="405"/>
      <c r="Q39" s="405"/>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9">
    <mergeCell ref="A16:J17"/>
    <mergeCell ref="L16:U17"/>
    <mergeCell ref="E39:F39"/>
    <mergeCell ref="I2:J2"/>
    <mergeCell ref="T2:U2"/>
    <mergeCell ref="I3:J3"/>
    <mergeCell ref="T3:U3"/>
    <mergeCell ref="C13:H13"/>
    <mergeCell ref="N13:S13"/>
  </mergeCells>
  <printOptions horizontalCentered="1"/>
  <pageMargins left="0.64" right="0.24" top="0.73"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U39"/>
  <sheetViews>
    <sheetView zoomScalePageLayoutView="0" workbookViewId="0" topLeftCell="A1">
      <selection activeCell="K19" sqref="K19"/>
    </sheetView>
  </sheetViews>
  <sheetFormatPr defaultColWidth="9.00390625" defaultRowHeight="13.5"/>
  <cols>
    <col min="1" max="6" width="9.00390625" style="401" customWidth="1"/>
    <col min="7" max="7" width="7.625" style="401" customWidth="1"/>
    <col min="8" max="8" width="8.75390625" style="401" customWidth="1"/>
    <col min="9" max="9" width="9.875" style="401" customWidth="1"/>
    <col min="10" max="10" width="14.625" style="401" customWidth="1"/>
    <col min="11" max="17" width="9.00390625" style="401" customWidth="1"/>
    <col min="18" max="18" width="7.625" style="401" customWidth="1"/>
    <col min="19" max="19" width="8.75390625" style="401" customWidth="1"/>
    <col min="20" max="20" width="9.875" style="401" customWidth="1"/>
    <col min="21" max="21" width="14.625" style="401" customWidth="1"/>
    <col min="22" max="16384" width="9.00390625" style="401" customWidth="1"/>
  </cols>
  <sheetData>
    <row r="1" spans="1:12" ht="18" customHeight="1">
      <c r="A1" s="695" t="s">
        <v>171</v>
      </c>
      <c r="L1" s="695" t="s">
        <v>171</v>
      </c>
    </row>
    <row r="2" spans="9:21" ht="18" customHeight="1">
      <c r="I2" s="756" t="s">
        <v>229</v>
      </c>
      <c r="J2" s="756"/>
      <c r="T2" s="756" t="s">
        <v>229</v>
      </c>
      <c r="U2" s="756"/>
    </row>
    <row r="3" spans="9:21" ht="18" customHeight="1">
      <c r="I3" s="757" t="s">
        <v>230</v>
      </c>
      <c r="J3" s="757"/>
      <c r="T3" s="757" t="s">
        <v>230</v>
      </c>
      <c r="U3" s="757"/>
    </row>
    <row r="4" spans="8:21" ht="18" customHeight="1">
      <c r="H4" s="403"/>
      <c r="I4" s="404"/>
      <c r="J4" s="404"/>
      <c r="S4" s="403"/>
      <c r="T4" s="404"/>
      <c r="U4" s="404"/>
    </row>
    <row r="5" spans="8:21" ht="18" customHeight="1">
      <c r="H5" s="403"/>
      <c r="I5" s="404"/>
      <c r="J5" s="404"/>
      <c r="S5" s="403"/>
      <c r="T5" s="404"/>
      <c r="U5" s="404"/>
    </row>
    <row r="6" spans="1:13" ht="18" customHeight="1">
      <c r="A6" s="408" t="s">
        <v>176</v>
      </c>
      <c r="B6" s="405"/>
      <c r="L6" s="408" t="s">
        <v>176</v>
      </c>
      <c r="M6" s="405"/>
    </row>
    <row r="7" ht="18" customHeight="1"/>
    <row r="8" ht="18" customHeight="1"/>
    <row r="9" spans="10:21" ht="18" customHeight="1">
      <c r="J9" s="402" t="s">
        <v>259</v>
      </c>
      <c r="U9" s="402" t="s">
        <v>258</v>
      </c>
    </row>
    <row r="10" ht="18" customHeight="1"/>
    <row r="11" ht="18" customHeight="1"/>
    <row r="12" ht="18" customHeight="1"/>
    <row r="13" spans="3:19" ht="18" customHeight="1">
      <c r="C13" s="758" t="s">
        <v>231</v>
      </c>
      <c r="D13" s="758"/>
      <c r="E13" s="758"/>
      <c r="F13" s="758"/>
      <c r="G13" s="758"/>
      <c r="H13" s="758"/>
      <c r="N13" s="758" t="s">
        <v>231</v>
      </c>
      <c r="O13" s="758"/>
      <c r="P13" s="758"/>
      <c r="Q13" s="758"/>
      <c r="R13" s="758"/>
      <c r="S13" s="758"/>
    </row>
    <row r="14" ht="18" customHeight="1"/>
    <row r="15" ht="18" customHeight="1"/>
    <row r="16" spans="1:21" ht="18" customHeight="1">
      <c r="A16" s="755" t="s">
        <v>180</v>
      </c>
      <c r="B16" s="755"/>
      <c r="C16" s="755"/>
      <c r="D16" s="755"/>
      <c r="E16" s="755"/>
      <c r="F16" s="755"/>
      <c r="G16" s="755"/>
      <c r="H16" s="755"/>
      <c r="I16" s="755"/>
      <c r="J16" s="755"/>
      <c r="L16" s="755" t="s">
        <v>180</v>
      </c>
      <c r="M16" s="755"/>
      <c r="N16" s="755"/>
      <c r="O16" s="755"/>
      <c r="P16" s="755"/>
      <c r="Q16" s="755"/>
      <c r="R16" s="755"/>
      <c r="S16" s="755"/>
      <c r="T16" s="755"/>
      <c r="U16" s="755"/>
    </row>
    <row r="17" spans="1:21" ht="18" customHeight="1">
      <c r="A17" s="755"/>
      <c r="B17" s="755"/>
      <c r="C17" s="755"/>
      <c r="D17" s="755"/>
      <c r="E17" s="755"/>
      <c r="F17" s="755"/>
      <c r="G17" s="755"/>
      <c r="H17" s="755"/>
      <c r="I17" s="755"/>
      <c r="J17" s="755"/>
      <c r="L17" s="755"/>
      <c r="M17" s="755"/>
      <c r="N17" s="755"/>
      <c r="O17" s="755"/>
      <c r="P17" s="755"/>
      <c r="Q17" s="755"/>
      <c r="R17" s="755"/>
      <c r="S17" s="755"/>
      <c r="T17" s="755"/>
      <c r="U17" s="755"/>
    </row>
    <row r="18" spans="1:20" ht="18" customHeight="1">
      <c r="A18" s="406"/>
      <c r="B18" s="406"/>
      <c r="C18" s="406"/>
      <c r="D18" s="406"/>
      <c r="E18" s="406"/>
      <c r="F18" s="406"/>
      <c r="G18" s="406"/>
      <c r="H18" s="406"/>
      <c r="I18" s="406"/>
      <c r="L18" s="406"/>
      <c r="M18" s="406"/>
      <c r="N18" s="406"/>
      <c r="O18" s="406"/>
      <c r="P18" s="406"/>
      <c r="Q18" s="406"/>
      <c r="R18" s="406"/>
      <c r="S18" s="406"/>
      <c r="T18" s="406"/>
    </row>
    <row r="19" ht="18" customHeight="1"/>
    <row r="20" spans="5:16" ht="18" customHeight="1">
      <c r="E20" s="407" t="s">
        <v>71</v>
      </c>
      <c r="P20" s="407" t="s">
        <v>71</v>
      </c>
    </row>
    <row r="21" spans="5:16" ht="18" customHeight="1">
      <c r="E21" s="407"/>
      <c r="P21" s="407"/>
    </row>
    <row r="22" ht="18" customHeight="1"/>
    <row r="23" spans="1:18" ht="18" customHeight="1">
      <c r="A23" s="401" t="s">
        <v>72</v>
      </c>
      <c r="F23" s="405" t="s">
        <v>73</v>
      </c>
      <c r="G23" s="405"/>
      <c r="L23" s="401" t="s">
        <v>72</v>
      </c>
      <c r="Q23" s="405" t="s">
        <v>73</v>
      </c>
      <c r="R23" s="405"/>
    </row>
    <row r="24" ht="18" customHeight="1"/>
    <row r="25" spans="1:17" ht="18" customHeight="1">
      <c r="A25" s="401" t="s">
        <v>74</v>
      </c>
      <c r="E25" s="412" t="s">
        <v>181</v>
      </c>
      <c r="F25" s="412"/>
      <c r="L25" s="401" t="s">
        <v>74</v>
      </c>
      <c r="P25" s="412" t="s">
        <v>181</v>
      </c>
      <c r="Q25" s="412"/>
    </row>
    <row r="26" ht="18" customHeight="1"/>
    <row r="27" spans="1:18" ht="18" customHeight="1">
      <c r="A27" s="401" t="s">
        <v>75</v>
      </c>
      <c r="F27" s="405" t="s">
        <v>76</v>
      </c>
      <c r="G27" s="405"/>
      <c r="L27" s="401" t="s">
        <v>75</v>
      </c>
      <c r="Q27" s="405" t="s">
        <v>76</v>
      </c>
      <c r="R27" s="405"/>
    </row>
    <row r="28" ht="18" customHeight="1"/>
    <row r="29" spans="1:18" ht="18" customHeight="1">
      <c r="A29" s="401" t="s">
        <v>77</v>
      </c>
      <c r="F29" s="405" t="s">
        <v>78</v>
      </c>
      <c r="G29" s="405"/>
      <c r="L29" s="401" t="s">
        <v>77</v>
      </c>
      <c r="Q29" s="405" t="s">
        <v>78</v>
      </c>
      <c r="R29" s="405"/>
    </row>
    <row r="30" spans="6:18" ht="18" customHeight="1">
      <c r="F30" s="404"/>
      <c r="G30" s="404"/>
      <c r="Q30" s="404"/>
      <c r="R30" s="404"/>
    </row>
    <row r="31" spans="1:18" ht="18" customHeight="1">
      <c r="A31" s="401" t="s">
        <v>79</v>
      </c>
      <c r="F31" s="405" t="s">
        <v>80</v>
      </c>
      <c r="G31" s="405"/>
      <c r="L31" s="401" t="s">
        <v>79</v>
      </c>
      <c r="Q31" s="405" t="s">
        <v>80</v>
      </c>
      <c r="R31" s="405"/>
    </row>
    <row r="32" ht="18" customHeight="1"/>
    <row r="33" spans="1:18" ht="18" customHeight="1">
      <c r="A33" s="401" t="s">
        <v>81</v>
      </c>
      <c r="F33" s="405" t="s">
        <v>82</v>
      </c>
      <c r="G33" s="405"/>
      <c r="L33" s="401" t="s">
        <v>81</v>
      </c>
      <c r="Q33" s="405" t="s">
        <v>82</v>
      </c>
      <c r="R33" s="405"/>
    </row>
    <row r="34" ht="18" customHeight="1"/>
    <row r="35" ht="18" customHeight="1"/>
    <row r="36" spans="6:18" ht="18" customHeight="1">
      <c r="F36" s="404"/>
      <c r="G36" s="404"/>
      <c r="Q36" s="404"/>
      <c r="R36" s="404"/>
    </row>
    <row r="37" ht="18" customHeight="1">
      <c r="L37" s="710" t="s">
        <v>232</v>
      </c>
    </row>
    <row r="38" ht="18" customHeight="1">
      <c r="L38" s="710" t="s">
        <v>234</v>
      </c>
    </row>
    <row r="39" spans="5:17" ht="18" customHeight="1">
      <c r="E39" s="756"/>
      <c r="F39" s="756"/>
      <c r="L39" s="710" t="s">
        <v>233</v>
      </c>
      <c r="P39" s="405"/>
      <c r="Q39" s="405"/>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9">
    <mergeCell ref="E39:F39"/>
    <mergeCell ref="C13:H13"/>
    <mergeCell ref="T2:U2"/>
    <mergeCell ref="T3:U3"/>
    <mergeCell ref="N13:S13"/>
    <mergeCell ref="L16:U17"/>
    <mergeCell ref="I2:J2"/>
    <mergeCell ref="I3:J3"/>
    <mergeCell ref="A16:J17"/>
  </mergeCells>
  <printOptions horizontalCentered="1"/>
  <pageMargins left="0.64" right="0.24" top="0.73"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AK30"/>
  <sheetViews>
    <sheetView showZeros="0" zoomScaleSheetLayoutView="100" zoomScalePageLayoutView="0" workbookViewId="0" topLeftCell="A1">
      <selection activeCell="M22" sqref="M22"/>
    </sheetView>
  </sheetViews>
  <sheetFormatPr defaultColWidth="9.00390625" defaultRowHeight="13.5"/>
  <cols>
    <col min="1" max="1" width="1.75390625" style="470" customWidth="1"/>
    <col min="2" max="7" width="9.625" style="470" customWidth="1"/>
    <col min="8" max="17" width="10.625" style="470" customWidth="1"/>
    <col min="18" max="18" width="9.875" style="470" customWidth="1"/>
    <col min="19" max="19" width="9.00390625" style="470" customWidth="1"/>
    <col min="20" max="20" width="4.00390625" style="470" customWidth="1"/>
    <col min="21" max="26" width="9.625" style="470" customWidth="1"/>
    <col min="27" max="36" width="10.625" style="470" customWidth="1"/>
    <col min="37" max="37" width="9.875" style="470" customWidth="1"/>
    <col min="38" max="16384" width="9.00390625" style="470" customWidth="1"/>
  </cols>
  <sheetData>
    <row r="1" spans="2:21" ht="15">
      <c r="B1" s="469" t="s">
        <v>120</v>
      </c>
      <c r="T1"/>
      <c r="U1" s="469" t="s">
        <v>120</v>
      </c>
    </row>
    <row r="2" spans="2:37" ht="18.75" customHeight="1">
      <c r="B2" s="469" t="s">
        <v>108</v>
      </c>
      <c r="C2" s="469"/>
      <c r="D2" s="469"/>
      <c r="E2" s="469"/>
      <c r="F2" s="469"/>
      <c r="G2" s="469"/>
      <c r="H2" s="469"/>
      <c r="I2" s="469"/>
      <c r="J2" s="469"/>
      <c r="K2" s="469"/>
      <c r="L2" s="469"/>
      <c r="M2" s="469"/>
      <c r="N2" s="469"/>
      <c r="O2" s="469"/>
      <c r="P2" s="469"/>
      <c r="Q2" s="469"/>
      <c r="R2" s="469"/>
      <c r="T2"/>
      <c r="U2" s="469" t="s">
        <v>108</v>
      </c>
      <c r="V2" s="469"/>
      <c r="W2" s="469"/>
      <c r="X2" s="469"/>
      <c r="Y2" s="469"/>
      <c r="Z2" s="469"/>
      <c r="AA2" s="469"/>
      <c r="AB2" s="469"/>
      <c r="AC2" s="469"/>
      <c r="AD2" s="469"/>
      <c r="AE2" s="469"/>
      <c r="AF2" s="469"/>
      <c r="AG2" s="469"/>
      <c r="AH2" s="469"/>
      <c r="AI2" s="469"/>
      <c r="AJ2" s="469"/>
      <c r="AK2" s="469"/>
    </row>
    <row r="3" spans="2:37" ht="32.25" customHeight="1" thickBot="1">
      <c r="B3" s="469"/>
      <c r="C3" s="469"/>
      <c r="D3" s="469"/>
      <c r="E3" s="469"/>
      <c r="F3" s="469"/>
      <c r="G3" s="469"/>
      <c r="H3" s="469"/>
      <c r="I3" s="471" t="s">
        <v>109</v>
      </c>
      <c r="J3" s="469"/>
      <c r="K3" s="469"/>
      <c r="L3" s="469"/>
      <c r="M3" s="469"/>
      <c r="N3" s="469"/>
      <c r="O3" s="469"/>
      <c r="P3" s="616"/>
      <c r="Q3" s="616"/>
      <c r="R3" s="469"/>
      <c r="T3"/>
      <c r="U3" s="469"/>
      <c r="V3" s="469"/>
      <c r="W3" s="469"/>
      <c r="X3" s="469"/>
      <c r="Y3" s="469"/>
      <c r="Z3" s="469"/>
      <c r="AA3" s="469"/>
      <c r="AB3" s="471" t="s">
        <v>109</v>
      </c>
      <c r="AC3" s="469"/>
      <c r="AD3" s="469"/>
      <c r="AE3" s="469"/>
      <c r="AF3" s="469"/>
      <c r="AG3" s="469"/>
      <c r="AH3" s="469"/>
      <c r="AI3" s="616"/>
      <c r="AJ3" s="616"/>
      <c r="AK3" s="469"/>
    </row>
    <row r="4" spans="2:37" s="617" customFormat="1" ht="17.25" customHeight="1">
      <c r="B4" s="625"/>
      <c r="C4" s="646" t="s">
        <v>61</v>
      </c>
      <c r="D4" s="626"/>
      <c r="E4" s="765" t="s">
        <v>188</v>
      </c>
      <c r="F4" s="766"/>
      <c r="G4" s="767"/>
      <c r="H4" s="765" t="s">
        <v>110</v>
      </c>
      <c r="I4" s="766"/>
      <c r="J4" s="766"/>
      <c r="K4" s="766"/>
      <c r="L4" s="767"/>
      <c r="M4" s="759" t="s">
        <v>111</v>
      </c>
      <c r="N4" s="760"/>
      <c r="O4" s="760"/>
      <c r="P4" s="760"/>
      <c r="Q4" s="761"/>
      <c r="R4" s="627"/>
      <c r="T4" s="300"/>
      <c r="U4" s="625"/>
      <c r="V4" s="646" t="s">
        <v>61</v>
      </c>
      <c r="W4" s="626"/>
      <c r="X4" s="765" t="s">
        <v>188</v>
      </c>
      <c r="Y4" s="766"/>
      <c r="Z4" s="767"/>
      <c r="AA4" s="765" t="s">
        <v>66</v>
      </c>
      <c r="AB4" s="766"/>
      <c r="AC4" s="766"/>
      <c r="AD4" s="766"/>
      <c r="AE4" s="767"/>
      <c r="AF4" s="759" t="s">
        <v>111</v>
      </c>
      <c r="AG4" s="760"/>
      <c r="AH4" s="760"/>
      <c r="AI4" s="760"/>
      <c r="AJ4" s="761"/>
      <c r="AK4" s="627"/>
    </row>
    <row r="5" spans="2:37" s="617" customFormat="1" ht="17.25" customHeight="1">
      <c r="B5" s="628" t="s">
        <v>112</v>
      </c>
      <c r="C5" s="629" t="s">
        <v>189</v>
      </c>
      <c r="D5" s="630" t="s">
        <v>30</v>
      </c>
      <c r="E5" s="768" t="s">
        <v>187</v>
      </c>
      <c r="F5" s="770" t="s">
        <v>1</v>
      </c>
      <c r="G5" s="630" t="s">
        <v>113</v>
      </c>
      <c r="H5" s="768" t="s">
        <v>0</v>
      </c>
      <c r="I5" s="762" t="s">
        <v>114</v>
      </c>
      <c r="J5" s="763"/>
      <c r="K5" s="763"/>
      <c r="L5" s="764"/>
      <c r="M5" s="768" t="s">
        <v>0</v>
      </c>
      <c r="N5" s="762" t="s">
        <v>114</v>
      </c>
      <c r="O5" s="763"/>
      <c r="P5" s="763"/>
      <c r="Q5" s="764"/>
      <c r="R5" s="631" t="s">
        <v>115</v>
      </c>
      <c r="T5" s="300"/>
      <c r="U5" s="628" t="s">
        <v>112</v>
      </c>
      <c r="V5" s="629" t="s">
        <v>189</v>
      </c>
      <c r="W5" s="630" t="s">
        <v>30</v>
      </c>
      <c r="X5" s="768" t="s">
        <v>187</v>
      </c>
      <c r="Y5" s="770" t="s">
        <v>1</v>
      </c>
      <c r="Z5" s="630" t="s">
        <v>113</v>
      </c>
      <c r="AA5" s="768" t="s">
        <v>0</v>
      </c>
      <c r="AB5" s="762" t="s">
        <v>114</v>
      </c>
      <c r="AC5" s="763"/>
      <c r="AD5" s="763"/>
      <c r="AE5" s="764"/>
      <c r="AF5" s="768" t="s">
        <v>0</v>
      </c>
      <c r="AG5" s="762" t="s">
        <v>114</v>
      </c>
      <c r="AH5" s="763"/>
      <c r="AI5" s="763"/>
      <c r="AJ5" s="764"/>
      <c r="AK5" s="631" t="s">
        <v>115</v>
      </c>
    </row>
    <row r="6" spans="2:37" s="617" customFormat="1" ht="17.25" customHeight="1" thickBot="1">
      <c r="B6" s="632"/>
      <c r="C6" s="647" t="s">
        <v>186</v>
      </c>
      <c r="D6" s="633"/>
      <c r="E6" s="769"/>
      <c r="F6" s="771"/>
      <c r="G6" s="634" t="s">
        <v>1</v>
      </c>
      <c r="H6" s="769"/>
      <c r="I6" s="634" t="s">
        <v>116</v>
      </c>
      <c r="J6" s="634" t="s">
        <v>117</v>
      </c>
      <c r="K6" s="634" t="s">
        <v>118</v>
      </c>
      <c r="L6" s="634" t="s">
        <v>149</v>
      </c>
      <c r="M6" s="769"/>
      <c r="N6" s="634" t="s">
        <v>116</v>
      </c>
      <c r="O6" s="634" t="s">
        <v>117</v>
      </c>
      <c r="P6" s="634" t="s">
        <v>118</v>
      </c>
      <c r="Q6" s="634" t="s">
        <v>149</v>
      </c>
      <c r="R6" s="635"/>
      <c r="T6" s="300"/>
      <c r="U6" s="632"/>
      <c r="V6" s="647" t="s">
        <v>186</v>
      </c>
      <c r="W6" s="633"/>
      <c r="X6" s="769"/>
      <c r="Y6" s="771"/>
      <c r="Z6" s="634" t="s">
        <v>1</v>
      </c>
      <c r="AA6" s="769"/>
      <c r="AB6" s="634" t="s">
        <v>116</v>
      </c>
      <c r="AC6" s="634" t="s">
        <v>117</v>
      </c>
      <c r="AD6" s="634" t="s">
        <v>118</v>
      </c>
      <c r="AE6" s="634" t="s">
        <v>149</v>
      </c>
      <c r="AF6" s="769"/>
      <c r="AG6" s="634" t="s">
        <v>116</v>
      </c>
      <c r="AH6" s="634" t="s">
        <v>117</v>
      </c>
      <c r="AI6" s="634" t="s">
        <v>118</v>
      </c>
      <c r="AJ6" s="634" t="s">
        <v>149</v>
      </c>
      <c r="AK6" s="635"/>
    </row>
    <row r="7" spans="2:37" ht="12.75" customHeight="1" thickBot="1">
      <c r="B7" s="636"/>
      <c r="C7" s="637"/>
      <c r="D7" s="638"/>
      <c r="E7" s="639"/>
      <c r="F7" s="640"/>
      <c r="G7" s="641"/>
      <c r="H7" s="642" t="s">
        <v>48</v>
      </c>
      <c r="I7" s="642" t="s">
        <v>48</v>
      </c>
      <c r="J7" s="642" t="s">
        <v>48</v>
      </c>
      <c r="K7" s="642" t="s">
        <v>48</v>
      </c>
      <c r="L7" s="642" t="s">
        <v>48</v>
      </c>
      <c r="M7" s="643" t="s">
        <v>48</v>
      </c>
      <c r="N7" s="643" t="s">
        <v>48</v>
      </c>
      <c r="O7" s="643" t="s">
        <v>48</v>
      </c>
      <c r="P7" s="643" t="s">
        <v>48</v>
      </c>
      <c r="Q7" s="642" t="s">
        <v>48</v>
      </c>
      <c r="R7" s="644"/>
      <c r="T7"/>
      <c r="U7" s="773" t="s">
        <v>121</v>
      </c>
      <c r="V7" s="775" t="s">
        <v>63</v>
      </c>
      <c r="W7" s="777" t="s">
        <v>85</v>
      </c>
      <c r="X7" s="705" t="s">
        <v>238</v>
      </c>
      <c r="Y7" s="473"/>
      <c r="Z7" s="473"/>
      <c r="AA7" s="642" t="s">
        <v>48</v>
      </c>
      <c r="AB7" s="642" t="s">
        <v>48</v>
      </c>
      <c r="AC7" s="642" t="s">
        <v>48</v>
      </c>
      <c r="AD7" s="642" t="s">
        <v>48</v>
      </c>
      <c r="AE7" s="642" t="s">
        <v>48</v>
      </c>
      <c r="AF7" s="643" t="s">
        <v>48</v>
      </c>
      <c r="AG7" s="643" t="s">
        <v>48</v>
      </c>
      <c r="AH7" s="643" t="s">
        <v>48</v>
      </c>
      <c r="AI7" s="643" t="s">
        <v>48</v>
      </c>
      <c r="AJ7" s="642" t="s">
        <v>48</v>
      </c>
      <c r="AK7" s="644"/>
    </row>
    <row r="8" spans="2:37" ht="14.25" customHeight="1">
      <c r="B8" s="696"/>
      <c r="C8" s="697"/>
      <c r="D8" s="698"/>
      <c r="E8" s="699"/>
      <c r="F8" s="700"/>
      <c r="G8" s="701"/>
      <c r="H8" s="702"/>
      <c r="I8" s="702">
        <f>H8*0.9</f>
        <v>0</v>
      </c>
      <c r="J8" s="702"/>
      <c r="K8" s="702">
        <f>H8*0.1</f>
        <v>0</v>
      </c>
      <c r="L8" s="702"/>
      <c r="M8" s="702"/>
      <c r="N8" s="702">
        <f>M8*0.9</f>
        <v>0</v>
      </c>
      <c r="O8" s="702"/>
      <c r="P8" s="702">
        <f>M8*0.1</f>
        <v>0</v>
      </c>
      <c r="Q8" s="702"/>
      <c r="R8" s="644"/>
      <c r="T8"/>
      <c r="U8" s="774"/>
      <c r="V8" s="776"/>
      <c r="W8" s="778"/>
      <c r="X8" s="706" t="s">
        <v>235</v>
      </c>
      <c r="Z8" s="714"/>
      <c r="AA8" s="779">
        <v>200000000</v>
      </c>
      <c r="AB8" s="782">
        <f>AA8*0.9</f>
        <v>180000000</v>
      </c>
      <c r="AC8" s="782">
        <v>0</v>
      </c>
      <c r="AD8" s="782">
        <f>AA8-AB8</f>
        <v>20000000</v>
      </c>
      <c r="AE8" s="784"/>
      <c r="AF8" s="787">
        <v>200000000</v>
      </c>
      <c r="AG8" s="772">
        <f>AF8*0.9</f>
        <v>180000000</v>
      </c>
      <c r="AH8" s="772">
        <v>0</v>
      </c>
      <c r="AI8" s="772">
        <f>SUM(AF8-AG8-AH8)</f>
        <v>20000000</v>
      </c>
      <c r="AJ8" s="772"/>
      <c r="AK8" s="708" t="s">
        <v>119</v>
      </c>
    </row>
    <row r="9" spans="2:37" ht="13.5" customHeight="1">
      <c r="B9" s="696"/>
      <c r="C9" s="697"/>
      <c r="D9" s="698"/>
      <c r="E9" s="699"/>
      <c r="F9" s="703"/>
      <c r="G9" s="704"/>
      <c r="H9" s="702"/>
      <c r="I9" s="702"/>
      <c r="J9" s="702"/>
      <c r="K9" s="702"/>
      <c r="L9" s="702"/>
      <c r="M9" s="702"/>
      <c r="N9" s="702"/>
      <c r="O9" s="702"/>
      <c r="P9" s="702"/>
      <c r="Q9" s="702"/>
      <c r="R9" s="645"/>
      <c r="T9"/>
      <c r="U9" s="774"/>
      <c r="V9" s="776"/>
      <c r="W9" s="778"/>
      <c r="X9" s="706" t="s">
        <v>237</v>
      </c>
      <c r="Y9" s="693" t="s">
        <v>183</v>
      </c>
      <c r="Z9" s="714"/>
      <c r="AA9" s="780"/>
      <c r="AB9" s="772"/>
      <c r="AC9" s="772"/>
      <c r="AD9" s="772"/>
      <c r="AE9" s="785"/>
      <c r="AF9" s="787"/>
      <c r="AG9" s="772"/>
      <c r="AH9" s="772"/>
      <c r="AI9" s="772"/>
      <c r="AJ9" s="772"/>
      <c r="AK9" s="709" t="s">
        <v>123</v>
      </c>
    </row>
    <row r="10" spans="2:37" ht="13.5" customHeight="1" thickBot="1">
      <c r="B10" s="696"/>
      <c r="C10" s="697"/>
      <c r="D10" s="698"/>
      <c r="E10" s="699"/>
      <c r="F10" s="703"/>
      <c r="G10" s="704"/>
      <c r="H10" s="702"/>
      <c r="I10" s="702"/>
      <c r="J10" s="702"/>
      <c r="K10" s="702"/>
      <c r="L10" s="702"/>
      <c r="M10" s="702"/>
      <c r="N10" s="702"/>
      <c r="O10" s="702"/>
      <c r="P10" s="702"/>
      <c r="Q10" s="702"/>
      <c r="R10" s="645"/>
      <c r="T10"/>
      <c r="U10" s="774"/>
      <c r="V10" s="776"/>
      <c r="W10" s="778"/>
      <c r="X10" s="706" t="s">
        <v>236</v>
      </c>
      <c r="Y10" s="707"/>
      <c r="Z10" s="715" t="s">
        <v>183</v>
      </c>
      <c r="AA10" s="781"/>
      <c r="AB10" s="783"/>
      <c r="AC10" s="783"/>
      <c r="AD10" s="783"/>
      <c r="AE10" s="786"/>
      <c r="AF10" s="787"/>
      <c r="AG10" s="772"/>
      <c r="AH10" s="772"/>
      <c r="AI10" s="772"/>
      <c r="AJ10" s="772"/>
      <c r="AK10" s="709"/>
    </row>
    <row r="11" spans="2:37" ht="15">
      <c r="B11" s="711"/>
      <c r="C11" s="712"/>
      <c r="D11" s="712"/>
      <c r="E11" s="712"/>
      <c r="F11" s="712"/>
      <c r="G11" s="712"/>
      <c r="H11" s="712"/>
      <c r="I11" s="712"/>
      <c r="J11" s="712"/>
      <c r="K11" s="712"/>
      <c r="L11" s="712"/>
      <c r="M11" s="712"/>
      <c r="N11" s="712"/>
      <c r="O11" s="712"/>
      <c r="P11" s="712"/>
      <c r="Q11" s="712"/>
      <c r="R11" s="713"/>
      <c r="T11"/>
      <c r="U11" s="711"/>
      <c r="V11" s="712"/>
      <c r="W11" s="712"/>
      <c r="X11" s="712"/>
      <c r="Y11" s="712"/>
      <c r="Z11" s="712"/>
      <c r="AA11" s="619"/>
      <c r="AB11" s="619"/>
      <c r="AC11" s="619"/>
      <c r="AD11" s="619"/>
      <c r="AE11" s="619"/>
      <c r="AF11" s="712"/>
      <c r="AG11" s="712"/>
      <c r="AH11" s="712"/>
      <c r="AI11" s="712"/>
      <c r="AJ11" s="712"/>
      <c r="AK11" s="713"/>
    </row>
    <row r="12" spans="2:37" ht="15">
      <c r="B12" s="621"/>
      <c r="C12" s="622"/>
      <c r="D12" s="622"/>
      <c r="E12" s="622"/>
      <c r="F12" s="622"/>
      <c r="G12" s="622"/>
      <c r="H12" s="622"/>
      <c r="I12" s="622"/>
      <c r="J12" s="622"/>
      <c r="K12" s="622"/>
      <c r="L12" s="622"/>
      <c r="M12" s="622"/>
      <c r="N12" s="622"/>
      <c r="O12" s="622"/>
      <c r="P12" s="622"/>
      <c r="Q12" s="622"/>
      <c r="R12" s="623"/>
      <c r="T12"/>
      <c r="U12" s="621"/>
      <c r="V12" s="622"/>
      <c r="W12" s="622"/>
      <c r="X12" s="622"/>
      <c r="Y12" s="622"/>
      <c r="Z12" s="622"/>
      <c r="AA12" s="622"/>
      <c r="AB12" s="622"/>
      <c r="AC12" s="622"/>
      <c r="AD12" s="622"/>
      <c r="AE12" s="622"/>
      <c r="AF12" s="622"/>
      <c r="AG12" s="622"/>
      <c r="AH12" s="622"/>
      <c r="AI12" s="622"/>
      <c r="AJ12" s="622"/>
      <c r="AK12" s="623"/>
    </row>
    <row r="13" spans="2:37" ht="15">
      <c r="B13" s="618"/>
      <c r="C13" s="619"/>
      <c r="D13" s="619"/>
      <c r="E13" s="619"/>
      <c r="F13" s="619"/>
      <c r="G13" s="619"/>
      <c r="H13" s="619"/>
      <c r="I13" s="619"/>
      <c r="J13" s="619"/>
      <c r="K13" s="619"/>
      <c r="L13" s="619"/>
      <c r="M13" s="619"/>
      <c r="N13" s="619"/>
      <c r="O13" s="619"/>
      <c r="P13" s="619"/>
      <c r="Q13" s="619"/>
      <c r="R13" s="620"/>
      <c r="T13"/>
      <c r="U13" s="618"/>
      <c r="V13" s="619"/>
      <c r="W13" s="619"/>
      <c r="X13" s="619"/>
      <c r="Y13" s="619"/>
      <c r="Z13" s="619"/>
      <c r="AA13" s="619"/>
      <c r="AB13" s="619"/>
      <c r="AC13" s="619"/>
      <c r="AD13" s="619"/>
      <c r="AE13" s="619"/>
      <c r="AF13" s="619"/>
      <c r="AG13" s="619"/>
      <c r="AH13" s="619"/>
      <c r="AI13" s="619"/>
      <c r="AJ13" s="619"/>
      <c r="AK13" s="620"/>
    </row>
    <row r="14" spans="2:37" ht="15">
      <c r="B14" s="621"/>
      <c r="C14" s="622"/>
      <c r="D14" s="622"/>
      <c r="E14" s="622"/>
      <c r="F14" s="622"/>
      <c r="G14" s="622"/>
      <c r="H14" s="622"/>
      <c r="I14" s="622"/>
      <c r="J14" s="622"/>
      <c r="K14" s="622"/>
      <c r="L14" s="622"/>
      <c r="M14" s="622"/>
      <c r="N14" s="622"/>
      <c r="O14" s="622"/>
      <c r="P14" s="622"/>
      <c r="Q14" s="622"/>
      <c r="R14" s="623"/>
      <c r="T14"/>
      <c r="U14" s="621"/>
      <c r="V14" s="622"/>
      <c r="W14" s="622"/>
      <c r="X14" s="622"/>
      <c r="Y14" s="622"/>
      <c r="Z14" s="622"/>
      <c r="AA14" s="622"/>
      <c r="AB14" s="622"/>
      <c r="AC14" s="622"/>
      <c r="AD14" s="622"/>
      <c r="AE14" s="622"/>
      <c r="AF14" s="622"/>
      <c r="AG14" s="622"/>
      <c r="AH14" s="622"/>
      <c r="AI14" s="622"/>
      <c r="AJ14" s="622"/>
      <c r="AK14" s="623"/>
    </row>
    <row r="15" spans="2:37" ht="15">
      <c r="B15" s="618"/>
      <c r="C15" s="619"/>
      <c r="D15" s="619"/>
      <c r="E15" s="619"/>
      <c r="F15" s="619"/>
      <c r="G15" s="619"/>
      <c r="H15" s="619"/>
      <c r="I15" s="619"/>
      <c r="J15" s="619"/>
      <c r="K15" s="619"/>
      <c r="L15" s="619"/>
      <c r="M15" s="619"/>
      <c r="N15" s="619"/>
      <c r="O15" s="619"/>
      <c r="P15" s="619"/>
      <c r="Q15" s="619"/>
      <c r="R15" s="620"/>
      <c r="T15"/>
      <c r="U15" s="618"/>
      <c r="V15" s="619"/>
      <c r="W15" s="619"/>
      <c r="X15" s="619"/>
      <c r="Y15" s="619"/>
      <c r="Z15" s="619"/>
      <c r="AA15" s="619"/>
      <c r="AB15" s="619"/>
      <c r="AC15" s="619"/>
      <c r="AD15" s="619"/>
      <c r="AE15" s="619"/>
      <c r="AF15" s="619"/>
      <c r="AG15" s="619"/>
      <c r="AH15" s="619"/>
      <c r="AI15" s="619"/>
      <c r="AJ15" s="619"/>
      <c r="AK15" s="620"/>
    </row>
    <row r="16" spans="2:37" ht="15">
      <c r="B16" s="621"/>
      <c r="C16" s="622"/>
      <c r="D16" s="622"/>
      <c r="E16" s="622"/>
      <c r="F16" s="622"/>
      <c r="G16" s="622"/>
      <c r="H16" s="622"/>
      <c r="I16" s="622"/>
      <c r="J16" s="622"/>
      <c r="K16" s="622"/>
      <c r="L16" s="622"/>
      <c r="M16" s="622"/>
      <c r="N16" s="622"/>
      <c r="O16" s="622"/>
      <c r="P16" s="622"/>
      <c r="Q16" s="622"/>
      <c r="R16" s="623"/>
      <c r="T16"/>
      <c r="U16" s="621"/>
      <c r="V16" s="622"/>
      <c r="W16" s="622"/>
      <c r="X16" s="622"/>
      <c r="Y16" s="622"/>
      <c r="Z16" s="622"/>
      <c r="AA16" s="622"/>
      <c r="AB16" s="622"/>
      <c r="AC16" s="622"/>
      <c r="AD16" s="622"/>
      <c r="AE16" s="622"/>
      <c r="AF16" s="622"/>
      <c r="AG16" s="622"/>
      <c r="AH16" s="622"/>
      <c r="AI16" s="622"/>
      <c r="AJ16" s="622"/>
      <c r="AK16" s="623"/>
    </row>
    <row r="17" spans="2:37" ht="15">
      <c r="B17" s="618"/>
      <c r="C17" s="619"/>
      <c r="D17" s="619"/>
      <c r="E17" s="619"/>
      <c r="F17" s="619"/>
      <c r="G17" s="619"/>
      <c r="H17" s="619"/>
      <c r="I17" s="619"/>
      <c r="J17" s="619"/>
      <c r="K17" s="619"/>
      <c r="L17" s="619"/>
      <c r="M17" s="619"/>
      <c r="N17" s="619"/>
      <c r="O17" s="619"/>
      <c r="P17" s="619"/>
      <c r="Q17" s="619"/>
      <c r="R17" s="620"/>
      <c r="T17"/>
      <c r="U17" s="618"/>
      <c r="V17" s="619"/>
      <c r="W17" s="619"/>
      <c r="X17" s="619"/>
      <c r="Y17" s="619"/>
      <c r="Z17" s="619"/>
      <c r="AA17" s="619"/>
      <c r="AB17" s="619"/>
      <c r="AC17" s="619"/>
      <c r="AD17" s="619"/>
      <c r="AE17" s="619"/>
      <c r="AF17" s="619"/>
      <c r="AG17" s="619"/>
      <c r="AH17" s="619"/>
      <c r="AI17" s="619"/>
      <c r="AJ17" s="619"/>
      <c r="AK17" s="620"/>
    </row>
    <row r="18" spans="2:37" ht="15">
      <c r="B18" s="621"/>
      <c r="C18" s="622"/>
      <c r="D18" s="622"/>
      <c r="E18" s="622"/>
      <c r="F18" s="622"/>
      <c r="G18" s="622"/>
      <c r="H18" s="622"/>
      <c r="I18" s="622"/>
      <c r="J18" s="622"/>
      <c r="K18" s="622"/>
      <c r="L18" s="622"/>
      <c r="M18" s="622"/>
      <c r="N18" s="622"/>
      <c r="O18" s="622"/>
      <c r="P18" s="622"/>
      <c r="Q18" s="622"/>
      <c r="R18" s="623"/>
      <c r="T18"/>
      <c r="U18" s="621"/>
      <c r="V18" s="622"/>
      <c r="W18" s="622"/>
      <c r="X18" s="622"/>
      <c r="Y18" s="622"/>
      <c r="Z18" s="622"/>
      <c r="AA18" s="622"/>
      <c r="AB18" s="622"/>
      <c r="AC18" s="622"/>
      <c r="AD18" s="622"/>
      <c r="AE18" s="622"/>
      <c r="AF18" s="622"/>
      <c r="AG18" s="622"/>
      <c r="AH18" s="622"/>
      <c r="AI18" s="622"/>
      <c r="AJ18" s="622"/>
      <c r="AK18" s="623"/>
    </row>
    <row r="19" spans="2:37" ht="15">
      <c r="B19" s="618"/>
      <c r="C19" s="619"/>
      <c r="D19" s="619"/>
      <c r="E19" s="619"/>
      <c r="F19" s="619"/>
      <c r="G19" s="619"/>
      <c r="H19" s="619"/>
      <c r="I19" s="619"/>
      <c r="J19" s="619"/>
      <c r="K19" s="619"/>
      <c r="L19" s="619"/>
      <c r="M19" s="619"/>
      <c r="N19" s="619"/>
      <c r="O19" s="619"/>
      <c r="P19" s="619"/>
      <c r="Q19" s="619"/>
      <c r="R19" s="620"/>
      <c r="T19"/>
      <c r="U19" s="618"/>
      <c r="V19" s="619"/>
      <c r="W19" s="619"/>
      <c r="X19" s="619"/>
      <c r="Y19" s="619"/>
      <c r="Z19" s="619"/>
      <c r="AA19" s="619"/>
      <c r="AB19" s="619"/>
      <c r="AC19" s="619"/>
      <c r="AD19" s="619"/>
      <c r="AE19" s="619"/>
      <c r="AF19" s="619"/>
      <c r="AG19" s="619"/>
      <c r="AH19" s="619"/>
      <c r="AI19" s="619"/>
      <c r="AJ19" s="619"/>
      <c r="AK19" s="620"/>
    </row>
    <row r="20" spans="2:37" ht="15">
      <c r="B20" s="621"/>
      <c r="C20" s="622"/>
      <c r="D20" s="622"/>
      <c r="E20" s="622"/>
      <c r="F20" s="622"/>
      <c r="G20" s="622"/>
      <c r="H20" s="622"/>
      <c r="I20" s="622"/>
      <c r="J20" s="622"/>
      <c r="K20" s="622"/>
      <c r="L20" s="622"/>
      <c r="M20" s="622"/>
      <c r="N20" s="622"/>
      <c r="O20" s="622"/>
      <c r="P20" s="622"/>
      <c r="Q20" s="622"/>
      <c r="R20" s="623"/>
      <c r="T20"/>
      <c r="U20" s="621"/>
      <c r="V20" s="622"/>
      <c r="W20" s="622"/>
      <c r="X20" s="622"/>
      <c r="Y20" s="622"/>
      <c r="Z20" s="622"/>
      <c r="AA20" s="622"/>
      <c r="AB20" s="622"/>
      <c r="AC20" s="622"/>
      <c r="AD20" s="622"/>
      <c r="AE20" s="622"/>
      <c r="AF20" s="622"/>
      <c r="AG20" s="622"/>
      <c r="AH20" s="622"/>
      <c r="AI20" s="622"/>
      <c r="AJ20" s="622"/>
      <c r="AK20" s="623"/>
    </row>
    <row r="21" spans="2:37" ht="15">
      <c r="B21" s="618"/>
      <c r="C21" s="619"/>
      <c r="D21" s="619"/>
      <c r="E21" s="619"/>
      <c r="F21" s="619"/>
      <c r="G21" s="619"/>
      <c r="H21" s="619"/>
      <c r="I21" s="619"/>
      <c r="J21" s="619"/>
      <c r="K21" s="619"/>
      <c r="L21" s="619"/>
      <c r="M21" s="619"/>
      <c r="N21" s="619"/>
      <c r="O21" s="619"/>
      <c r="P21" s="619"/>
      <c r="Q21" s="619"/>
      <c r="R21" s="620"/>
      <c r="T21"/>
      <c r="U21" s="618"/>
      <c r="V21" s="619"/>
      <c r="W21" s="619"/>
      <c r="X21" s="619"/>
      <c r="Y21" s="619"/>
      <c r="Z21" s="619"/>
      <c r="AA21" s="619"/>
      <c r="AB21" s="619"/>
      <c r="AC21" s="619"/>
      <c r="AD21" s="619"/>
      <c r="AE21" s="619"/>
      <c r="AF21" s="619"/>
      <c r="AG21" s="619"/>
      <c r="AH21" s="619"/>
      <c r="AI21" s="619"/>
      <c r="AJ21" s="619"/>
      <c r="AK21" s="620"/>
    </row>
    <row r="22" spans="2:37" ht="15">
      <c r="B22" s="621"/>
      <c r="C22" s="622"/>
      <c r="D22" s="622"/>
      <c r="E22" s="622"/>
      <c r="F22" s="622"/>
      <c r="G22" s="622"/>
      <c r="H22" s="622"/>
      <c r="I22" s="622"/>
      <c r="J22" s="622"/>
      <c r="K22" s="622"/>
      <c r="L22" s="622"/>
      <c r="M22" s="622"/>
      <c r="N22" s="622"/>
      <c r="O22" s="622"/>
      <c r="P22" s="622"/>
      <c r="Q22" s="622"/>
      <c r="R22" s="623"/>
      <c r="T22"/>
      <c r="U22" s="621"/>
      <c r="V22" s="622"/>
      <c r="W22" s="622"/>
      <c r="X22" s="622"/>
      <c r="Y22" s="622"/>
      <c r="Z22" s="622"/>
      <c r="AA22" s="622"/>
      <c r="AB22" s="622"/>
      <c r="AC22" s="622"/>
      <c r="AD22" s="622"/>
      <c r="AE22" s="622"/>
      <c r="AF22" s="622"/>
      <c r="AG22" s="622"/>
      <c r="AH22" s="622"/>
      <c r="AI22" s="622"/>
      <c r="AJ22" s="622"/>
      <c r="AK22" s="623"/>
    </row>
    <row r="23" spans="2:37" ht="15">
      <c r="B23" s="618"/>
      <c r="C23" s="619"/>
      <c r="D23" s="619"/>
      <c r="E23" s="619"/>
      <c r="F23" s="619"/>
      <c r="G23" s="619"/>
      <c r="H23" s="619"/>
      <c r="I23" s="619"/>
      <c r="J23" s="619"/>
      <c r="K23" s="619"/>
      <c r="L23" s="619"/>
      <c r="M23" s="619"/>
      <c r="N23" s="619"/>
      <c r="O23" s="619"/>
      <c r="P23" s="619"/>
      <c r="Q23" s="619"/>
      <c r="R23" s="620"/>
      <c r="T23"/>
      <c r="U23" s="618"/>
      <c r="V23" s="619"/>
      <c r="W23" s="619"/>
      <c r="X23" s="619"/>
      <c r="Y23" s="619"/>
      <c r="Z23" s="619"/>
      <c r="AA23" s="619"/>
      <c r="AB23" s="619"/>
      <c r="AC23" s="619"/>
      <c r="AD23" s="619"/>
      <c r="AE23" s="619"/>
      <c r="AF23" s="619"/>
      <c r="AG23" s="619"/>
      <c r="AH23" s="619"/>
      <c r="AI23" s="619"/>
      <c r="AJ23" s="619"/>
      <c r="AK23" s="620"/>
    </row>
    <row r="24" spans="2:37" ht="15">
      <c r="B24" s="621"/>
      <c r="C24" s="622"/>
      <c r="D24" s="622"/>
      <c r="E24" s="622"/>
      <c r="F24" s="622"/>
      <c r="G24" s="622"/>
      <c r="H24" s="622"/>
      <c r="I24" s="622"/>
      <c r="J24" s="622"/>
      <c r="K24" s="622"/>
      <c r="L24" s="622"/>
      <c r="M24" s="622"/>
      <c r="N24" s="622"/>
      <c r="O24" s="622"/>
      <c r="P24" s="622"/>
      <c r="Q24" s="622"/>
      <c r="R24" s="623"/>
      <c r="T24"/>
      <c r="U24" s="621"/>
      <c r="V24" s="622"/>
      <c r="W24" s="622"/>
      <c r="X24" s="622"/>
      <c r="Y24" s="622"/>
      <c r="Z24" s="622"/>
      <c r="AA24" s="622"/>
      <c r="AB24" s="622"/>
      <c r="AC24" s="622"/>
      <c r="AD24" s="622"/>
      <c r="AE24" s="622"/>
      <c r="AF24" s="622"/>
      <c r="AG24" s="622"/>
      <c r="AH24" s="622"/>
      <c r="AI24" s="622"/>
      <c r="AJ24" s="622"/>
      <c r="AK24" s="623"/>
    </row>
    <row r="25" spans="2:37" ht="15">
      <c r="B25" s="618"/>
      <c r="C25" s="619"/>
      <c r="D25" s="619"/>
      <c r="E25" s="619"/>
      <c r="F25" s="619"/>
      <c r="G25" s="619"/>
      <c r="H25" s="619"/>
      <c r="I25" s="619"/>
      <c r="J25" s="619"/>
      <c r="K25" s="619"/>
      <c r="L25" s="619"/>
      <c r="M25" s="619"/>
      <c r="N25" s="619"/>
      <c r="O25" s="619"/>
      <c r="P25" s="619"/>
      <c r="Q25" s="619"/>
      <c r="R25" s="620"/>
      <c r="T25"/>
      <c r="U25" s="618"/>
      <c r="V25" s="619"/>
      <c r="W25" s="619"/>
      <c r="X25" s="619"/>
      <c r="Y25" s="619"/>
      <c r="Z25" s="619"/>
      <c r="AA25" s="619"/>
      <c r="AB25" s="619"/>
      <c r="AC25" s="619"/>
      <c r="AD25" s="619"/>
      <c r="AE25" s="619"/>
      <c r="AF25" s="619"/>
      <c r="AG25" s="619"/>
      <c r="AH25" s="619"/>
      <c r="AI25" s="619"/>
      <c r="AJ25" s="619"/>
      <c r="AK25" s="620"/>
    </row>
    <row r="26" spans="2:37" ht="15">
      <c r="B26" s="621"/>
      <c r="C26" s="622"/>
      <c r="D26" s="622"/>
      <c r="E26" s="622"/>
      <c r="F26" s="622"/>
      <c r="G26" s="622"/>
      <c r="H26" s="622"/>
      <c r="I26" s="622"/>
      <c r="J26" s="622"/>
      <c r="K26" s="622"/>
      <c r="L26" s="622"/>
      <c r="M26" s="622"/>
      <c r="N26" s="622"/>
      <c r="O26" s="622"/>
      <c r="P26" s="622"/>
      <c r="Q26" s="622"/>
      <c r="R26" s="623"/>
      <c r="T26"/>
      <c r="U26" s="621"/>
      <c r="V26" s="622"/>
      <c r="W26" s="622"/>
      <c r="X26" s="622"/>
      <c r="Y26" s="622"/>
      <c r="Z26" s="622"/>
      <c r="AA26" s="622"/>
      <c r="AB26" s="622"/>
      <c r="AC26" s="622"/>
      <c r="AD26" s="622"/>
      <c r="AE26" s="622"/>
      <c r="AF26" s="622"/>
      <c r="AG26" s="622"/>
      <c r="AH26" s="622"/>
      <c r="AI26" s="622"/>
      <c r="AJ26" s="622"/>
      <c r="AK26" s="623"/>
    </row>
    <row r="27" spans="2:37" ht="15">
      <c r="B27" s="469"/>
      <c r="C27" s="469"/>
      <c r="D27" s="469"/>
      <c r="E27" s="469"/>
      <c r="F27" s="469"/>
      <c r="G27" s="469"/>
      <c r="H27" s="469"/>
      <c r="I27" s="469"/>
      <c r="J27" s="469"/>
      <c r="K27" s="469"/>
      <c r="L27" s="469"/>
      <c r="M27" s="469"/>
      <c r="N27" s="469"/>
      <c r="O27" s="469"/>
      <c r="P27" s="469"/>
      <c r="Q27" s="469"/>
      <c r="R27" s="469"/>
      <c r="T27"/>
      <c r="U27" s="469"/>
      <c r="V27" s="469"/>
      <c r="W27" s="469"/>
      <c r="X27" s="469"/>
      <c r="Y27" s="469"/>
      <c r="Z27" s="469"/>
      <c r="AA27" s="469"/>
      <c r="AB27" s="469"/>
      <c r="AC27" s="469"/>
      <c r="AD27" s="469"/>
      <c r="AE27" s="469"/>
      <c r="AF27" s="469"/>
      <c r="AG27" s="469"/>
      <c r="AH27" s="469"/>
      <c r="AI27" s="469"/>
      <c r="AJ27" s="469"/>
      <c r="AK27" s="469"/>
    </row>
    <row r="28" spans="2:23" ht="15">
      <c r="B28" s="469" t="s">
        <v>122</v>
      </c>
      <c r="C28" s="469"/>
      <c r="D28" s="469"/>
      <c r="T28"/>
      <c r="U28" s="469" t="s">
        <v>122</v>
      </c>
      <c r="V28" s="469"/>
      <c r="W28" s="469"/>
    </row>
    <row r="29" spans="2:23" ht="15">
      <c r="B29" s="469"/>
      <c r="C29" s="469"/>
      <c r="D29" s="469"/>
      <c r="T29"/>
      <c r="U29" s="469"/>
      <c r="V29" s="469"/>
      <c r="W29" s="469"/>
    </row>
    <row r="30" spans="2:23" ht="15">
      <c r="B30" s="469"/>
      <c r="C30" s="624" t="s">
        <v>182</v>
      </c>
      <c r="D30" s="469"/>
      <c r="T30"/>
      <c r="U30" s="469"/>
      <c r="V30" s="624" t="s">
        <v>182</v>
      </c>
      <c r="W30" s="469"/>
    </row>
    <row r="31" ht="14.25"/>
  </sheetData>
  <sheetProtection/>
  <mergeCells count="31">
    <mergeCell ref="AA8:AA10"/>
    <mergeCell ref="AB8:AB10"/>
    <mergeCell ref="AC8:AC10"/>
    <mergeCell ref="AD8:AD10"/>
    <mergeCell ref="AE8:AE10"/>
    <mergeCell ref="AF8:AF10"/>
    <mergeCell ref="U7:U10"/>
    <mergeCell ref="V7:V10"/>
    <mergeCell ref="W7:W10"/>
    <mergeCell ref="X4:Z4"/>
    <mergeCell ref="AA4:AE4"/>
    <mergeCell ref="AF4:AJ4"/>
    <mergeCell ref="X5:X6"/>
    <mergeCell ref="Y5:Y6"/>
    <mergeCell ref="AA5:AA6"/>
    <mergeCell ref="AB5:AE5"/>
    <mergeCell ref="AF5:AF6"/>
    <mergeCell ref="AG5:AJ5"/>
    <mergeCell ref="AG8:AG10"/>
    <mergeCell ref="AI8:AI10"/>
    <mergeCell ref="AH8:AH10"/>
    <mergeCell ref="AJ8:AJ10"/>
    <mergeCell ref="M4:Q4"/>
    <mergeCell ref="N5:Q5"/>
    <mergeCell ref="I5:L5"/>
    <mergeCell ref="H4:L4"/>
    <mergeCell ref="E4:G4"/>
    <mergeCell ref="E5:E6"/>
    <mergeCell ref="F5:F6"/>
    <mergeCell ref="H5:H6"/>
    <mergeCell ref="M5:M6"/>
  </mergeCells>
  <printOptions horizontalCentered="1"/>
  <pageMargins left="0.53" right="0.1968503937007874" top="0.984251968503937" bottom="0.984251968503937" header="0.5118110236220472" footer="0.5118110236220472"/>
  <pageSetup fitToHeight="1" fitToWidth="1" horizontalDpi="600" verticalDpi="600" orientation="landscape" paperSize="9" scale="82" r:id="rId4"/>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B1:AM41"/>
  <sheetViews>
    <sheetView zoomScale="85" zoomScaleNormal="85" zoomScaleSheetLayoutView="100" zoomScalePageLayoutView="0" workbookViewId="0" topLeftCell="A1">
      <selection activeCell="I7" sqref="I7"/>
    </sheetView>
  </sheetViews>
  <sheetFormatPr defaultColWidth="9.00390625" defaultRowHeight="13.5"/>
  <cols>
    <col min="1" max="1" width="1.625" style="470" customWidth="1"/>
    <col min="2" max="2" width="12.00390625" style="470" customWidth="1"/>
    <col min="3" max="3" width="8.00390625" style="470" customWidth="1"/>
    <col min="4" max="4" width="11.75390625" style="470" customWidth="1"/>
    <col min="5" max="5" width="9.625" style="470" customWidth="1"/>
    <col min="6" max="6" width="9.875" style="470" customWidth="1"/>
    <col min="7" max="7" width="9.625" style="470" customWidth="1"/>
    <col min="8" max="11" width="7.625" style="470" customWidth="1"/>
    <col min="12" max="12" width="7.00390625" style="470" customWidth="1"/>
    <col min="13" max="13" width="5.00390625" style="470" customWidth="1"/>
    <col min="14" max="14" width="10.125" style="470" customWidth="1"/>
    <col min="15" max="15" width="9.75390625" style="470" customWidth="1"/>
    <col min="16" max="16" width="5.75390625" style="470" customWidth="1"/>
    <col min="17" max="17" width="10.50390625" style="470" bestFit="1" customWidth="1"/>
    <col min="18" max="18" width="6.75390625" style="470" customWidth="1"/>
    <col min="19" max="19" width="9.00390625" style="470" customWidth="1"/>
    <col min="20" max="20" width="10.25390625" style="470" bestFit="1" customWidth="1"/>
    <col min="21" max="16384" width="9.00390625" style="470" customWidth="1"/>
  </cols>
  <sheetData>
    <row r="1" spans="2:39" ht="18" customHeight="1">
      <c r="B1" s="469" t="s">
        <v>101</v>
      </c>
      <c r="U1" s="97"/>
      <c r="V1" s="97"/>
      <c r="W1" s="97"/>
      <c r="X1" s="97"/>
      <c r="Y1" s="97"/>
      <c r="Z1" s="97"/>
      <c r="AA1" s="97"/>
      <c r="AB1" s="97"/>
      <c r="AC1" s="97"/>
      <c r="AD1" s="97"/>
      <c r="AE1" s="97"/>
      <c r="AF1" s="97"/>
      <c r="AG1" s="97"/>
      <c r="AH1" s="97"/>
      <c r="AI1" s="97"/>
      <c r="AJ1" s="97"/>
      <c r="AK1" s="97"/>
      <c r="AL1" s="97"/>
      <c r="AM1" s="97"/>
    </row>
    <row r="2" spans="2:39" ht="24.75" customHeight="1">
      <c r="B2" s="471" t="s">
        <v>59</v>
      </c>
      <c r="U2" s="97"/>
      <c r="V2" s="5" t="s">
        <v>59</v>
      </c>
      <c r="W2" s="97"/>
      <c r="X2" s="97"/>
      <c r="Y2" s="97"/>
      <c r="Z2" s="97"/>
      <c r="AA2" s="97"/>
      <c r="AB2" s="97"/>
      <c r="AC2" s="97"/>
      <c r="AD2" s="97"/>
      <c r="AE2" s="97"/>
      <c r="AF2" s="97"/>
      <c r="AG2" s="97"/>
      <c r="AH2" s="97"/>
      <c r="AI2" s="97"/>
      <c r="AJ2" s="97"/>
      <c r="AK2" s="97"/>
      <c r="AL2" s="97"/>
      <c r="AM2" s="97"/>
    </row>
    <row r="3" spans="2:39" ht="36.75" customHeight="1" thickBot="1">
      <c r="B3" s="790" t="s">
        <v>190</v>
      </c>
      <c r="C3" s="790"/>
      <c r="D3" s="790"/>
      <c r="E3" s="790"/>
      <c r="F3" s="790"/>
      <c r="G3" s="790"/>
      <c r="H3" s="790"/>
      <c r="I3" s="790"/>
      <c r="J3" s="790"/>
      <c r="K3" s="790"/>
      <c r="L3" s="790"/>
      <c r="M3" s="790"/>
      <c r="N3" s="790"/>
      <c r="O3" s="790"/>
      <c r="P3" s="790"/>
      <c r="Q3" s="790"/>
      <c r="R3" s="790"/>
      <c r="U3" s="97"/>
      <c r="V3" s="791" t="s">
        <v>191</v>
      </c>
      <c r="W3" s="791"/>
      <c r="X3" s="791"/>
      <c r="Y3" s="791"/>
      <c r="Z3" s="791"/>
      <c r="AA3" s="791"/>
      <c r="AB3" s="791"/>
      <c r="AC3" s="791"/>
      <c r="AD3" s="791"/>
      <c r="AE3" s="791"/>
      <c r="AF3" s="791"/>
      <c r="AG3" s="791"/>
      <c r="AH3" s="791"/>
      <c r="AI3" s="791"/>
      <c r="AJ3" s="791"/>
      <c r="AK3" s="791"/>
      <c r="AL3" s="791"/>
      <c r="AM3" s="97"/>
    </row>
    <row r="4" spans="2:39" ht="18" customHeight="1">
      <c r="B4" s="472" t="s">
        <v>61</v>
      </c>
      <c r="C4" s="473"/>
      <c r="D4" s="473"/>
      <c r="E4" s="473"/>
      <c r="F4" s="473"/>
      <c r="G4" s="474"/>
      <c r="H4" s="475" t="s">
        <v>2</v>
      </c>
      <c r="I4" s="475"/>
      <c r="J4" s="475"/>
      <c r="K4" s="475"/>
      <c r="L4" s="476"/>
      <c r="M4" s="474"/>
      <c r="N4" s="475" t="s">
        <v>3</v>
      </c>
      <c r="O4" s="475"/>
      <c r="P4" s="475"/>
      <c r="Q4" s="475"/>
      <c r="R4" s="477"/>
      <c r="S4" s="478"/>
      <c r="T4" s="478"/>
      <c r="U4" s="97"/>
      <c r="V4" s="792" t="s">
        <v>83</v>
      </c>
      <c r="W4" s="98"/>
      <c r="X4" s="98"/>
      <c r="Y4" s="98"/>
      <c r="Z4" s="98"/>
      <c r="AA4" s="99"/>
      <c r="AB4" s="100" t="s">
        <v>2</v>
      </c>
      <c r="AC4" s="100"/>
      <c r="AD4" s="100"/>
      <c r="AE4" s="100"/>
      <c r="AF4" s="101"/>
      <c r="AG4" s="99"/>
      <c r="AH4" s="100" t="s">
        <v>3</v>
      </c>
      <c r="AI4" s="100"/>
      <c r="AJ4" s="100"/>
      <c r="AK4" s="100"/>
      <c r="AL4" s="102"/>
      <c r="AM4" s="103"/>
    </row>
    <row r="5" spans="2:39" ht="18" customHeight="1">
      <c r="B5" s="479" t="s">
        <v>62</v>
      </c>
      <c r="C5" s="480" t="s">
        <v>30</v>
      </c>
      <c r="D5" s="481" t="s">
        <v>4</v>
      </c>
      <c r="E5" s="482" t="s">
        <v>0</v>
      </c>
      <c r="F5" s="482" t="s">
        <v>5</v>
      </c>
      <c r="G5" s="483"/>
      <c r="H5" s="788" t="s">
        <v>192</v>
      </c>
      <c r="I5" s="484" t="s">
        <v>268</v>
      </c>
      <c r="J5" s="484" t="s">
        <v>7</v>
      </c>
      <c r="K5" s="484" t="s">
        <v>8</v>
      </c>
      <c r="L5" s="485"/>
      <c r="M5" s="486"/>
      <c r="N5" s="487" t="s">
        <v>9</v>
      </c>
      <c r="O5" s="487" t="s">
        <v>10</v>
      </c>
      <c r="P5" s="488" t="s">
        <v>50</v>
      </c>
      <c r="Q5" s="487" t="s">
        <v>11</v>
      </c>
      <c r="R5" s="489" t="s">
        <v>12</v>
      </c>
      <c r="S5" s="490"/>
      <c r="T5" s="490"/>
      <c r="U5" s="97"/>
      <c r="V5" s="793"/>
      <c r="W5" s="104" t="s">
        <v>30</v>
      </c>
      <c r="X5" s="105" t="s">
        <v>4</v>
      </c>
      <c r="Y5" s="106" t="s">
        <v>0</v>
      </c>
      <c r="Z5" s="106" t="s">
        <v>5</v>
      </c>
      <c r="AA5" s="107" t="s">
        <v>84</v>
      </c>
      <c r="AB5" s="794" t="s">
        <v>13</v>
      </c>
      <c r="AC5" s="108" t="s">
        <v>6</v>
      </c>
      <c r="AD5" s="108" t="s">
        <v>7</v>
      </c>
      <c r="AE5" s="108" t="s">
        <v>8</v>
      </c>
      <c r="AF5" s="109" t="s">
        <v>17</v>
      </c>
      <c r="AG5" s="110"/>
      <c r="AH5" s="111" t="s">
        <v>9</v>
      </c>
      <c r="AI5" s="111" t="s">
        <v>10</v>
      </c>
      <c r="AJ5" s="112" t="s">
        <v>50</v>
      </c>
      <c r="AK5" s="111" t="s">
        <v>11</v>
      </c>
      <c r="AL5" s="113" t="s">
        <v>12</v>
      </c>
      <c r="AM5" s="114"/>
    </row>
    <row r="6" spans="2:39" ht="18" customHeight="1">
      <c r="B6" s="491" t="s">
        <v>46</v>
      </c>
      <c r="C6" s="492"/>
      <c r="D6" s="493"/>
      <c r="E6" s="494"/>
      <c r="F6" s="493"/>
      <c r="G6" s="495" t="s">
        <v>43</v>
      </c>
      <c r="H6" s="789"/>
      <c r="I6" s="496" t="s">
        <v>269</v>
      </c>
      <c r="J6" s="496" t="s">
        <v>15</v>
      </c>
      <c r="K6" s="496" t="s">
        <v>16</v>
      </c>
      <c r="L6" s="496" t="s">
        <v>17</v>
      </c>
      <c r="M6" s="497" t="s">
        <v>18</v>
      </c>
      <c r="N6" s="498" t="s">
        <v>19</v>
      </c>
      <c r="O6" s="498" t="s">
        <v>20</v>
      </c>
      <c r="P6" s="498" t="s">
        <v>21</v>
      </c>
      <c r="Q6" s="498" t="s">
        <v>22</v>
      </c>
      <c r="R6" s="499" t="s">
        <v>23</v>
      </c>
      <c r="S6" s="500"/>
      <c r="T6" s="478"/>
      <c r="U6" s="97"/>
      <c r="V6" s="115"/>
      <c r="W6" s="116"/>
      <c r="X6" s="117"/>
      <c r="Y6" s="118"/>
      <c r="Z6" s="117"/>
      <c r="AA6" s="119"/>
      <c r="AB6" s="795"/>
      <c r="AC6" s="120" t="s">
        <v>14</v>
      </c>
      <c r="AD6" s="120" t="s">
        <v>15</v>
      </c>
      <c r="AE6" s="120" t="s">
        <v>16</v>
      </c>
      <c r="AF6" s="120"/>
      <c r="AG6" s="121" t="s">
        <v>18</v>
      </c>
      <c r="AH6" s="122" t="s">
        <v>19</v>
      </c>
      <c r="AI6" s="122" t="s">
        <v>20</v>
      </c>
      <c r="AJ6" s="122" t="s">
        <v>21</v>
      </c>
      <c r="AK6" s="122" t="s">
        <v>22</v>
      </c>
      <c r="AL6" s="123" t="s">
        <v>23</v>
      </c>
      <c r="AM6" s="124"/>
    </row>
    <row r="7" spans="2:39" ht="18" customHeight="1">
      <c r="B7" s="501"/>
      <c r="C7" s="502"/>
      <c r="D7" s="503"/>
      <c r="E7" s="504" t="s">
        <v>48</v>
      </c>
      <c r="F7" s="504" t="s">
        <v>48</v>
      </c>
      <c r="G7" s="504" t="s">
        <v>48</v>
      </c>
      <c r="H7" s="504" t="s">
        <v>48</v>
      </c>
      <c r="I7" s="504" t="s">
        <v>48</v>
      </c>
      <c r="J7" s="504" t="s">
        <v>48</v>
      </c>
      <c r="K7" s="504" t="s">
        <v>48</v>
      </c>
      <c r="L7" s="504" t="s">
        <v>48</v>
      </c>
      <c r="M7" s="505"/>
      <c r="N7" s="480"/>
      <c r="O7" s="480"/>
      <c r="P7" s="506"/>
      <c r="Q7" s="480"/>
      <c r="R7" s="507"/>
      <c r="S7" s="500"/>
      <c r="T7" s="478"/>
      <c r="U7" s="97"/>
      <c r="V7" s="125"/>
      <c r="W7" s="126"/>
      <c r="X7" s="127"/>
      <c r="Y7" s="128" t="s">
        <v>48</v>
      </c>
      <c r="Z7" s="128" t="s">
        <v>48</v>
      </c>
      <c r="AA7" s="128" t="s">
        <v>48</v>
      </c>
      <c r="AB7" s="128" t="s">
        <v>48</v>
      </c>
      <c r="AC7" s="128" t="s">
        <v>48</v>
      </c>
      <c r="AD7" s="128" t="s">
        <v>48</v>
      </c>
      <c r="AE7" s="128" t="s">
        <v>48</v>
      </c>
      <c r="AF7" s="128" t="s">
        <v>48</v>
      </c>
      <c r="AG7" s="129"/>
      <c r="AH7" s="104"/>
      <c r="AI7" s="104"/>
      <c r="AJ7" s="104"/>
      <c r="AK7" s="104"/>
      <c r="AL7" s="130"/>
      <c r="AM7" s="124"/>
    </row>
    <row r="8" spans="2:39" ht="13.5" customHeight="1">
      <c r="B8" s="508"/>
      <c r="C8" s="509"/>
      <c r="D8" s="510"/>
      <c r="E8" s="511">
        <f>ROUNDDOWN(E11+E23,-3)</f>
        <v>0</v>
      </c>
      <c r="F8" s="511">
        <f>ROUNDDOWN(F11+F23,-3)</f>
        <v>0</v>
      </c>
      <c r="G8" s="511">
        <f>G11+G23</f>
        <v>0</v>
      </c>
      <c r="H8" s="512"/>
      <c r="I8" s="512">
        <f>I11</f>
        <v>0</v>
      </c>
      <c r="J8" s="512"/>
      <c r="K8" s="512"/>
      <c r="L8" s="512"/>
      <c r="M8" s="513"/>
      <c r="N8" s="511">
        <f>N11</f>
        <v>0</v>
      </c>
      <c r="O8" s="511">
        <f>O11+O23</f>
        <v>0</v>
      </c>
      <c r="P8" s="514">
        <f>P11+P19</f>
        <v>0</v>
      </c>
      <c r="Q8" s="515">
        <f>Q11+Q23</f>
        <v>0</v>
      </c>
      <c r="R8" s="516">
        <v>0</v>
      </c>
      <c r="S8" s="500"/>
      <c r="T8" s="500"/>
      <c r="U8" s="97"/>
      <c r="V8" s="131" t="s">
        <v>63</v>
      </c>
      <c r="W8" s="132" t="s">
        <v>85</v>
      </c>
      <c r="X8" s="133"/>
      <c r="Y8" s="118">
        <f>SUM(Y11,Y23)</f>
        <v>200000000</v>
      </c>
      <c r="Z8" s="118">
        <f>SUM(Z11,Z23)</f>
        <v>200000000</v>
      </c>
      <c r="AA8" s="118">
        <f>SUM(AA11,AA23)</f>
        <v>144570000</v>
      </c>
      <c r="AB8" s="118"/>
      <c r="AC8" s="118">
        <f>SUM(AC11,AC23)</f>
        <v>55430000</v>
      </c>
      <c r="AD8" s="118"/>
      <c r="AE8" s="118"/>
      <c r="AF8" s="118"/>
      <c r="AG8" s="134">
        <v>0.9</v>
      </c>
      <c r="AH8" s="118">
        <f>ROUNDDOWN(Y8*90/100,-3)</f>
        <v>180000000</v>
      </c>
      <c r="AI8" s="118">
        <f>SUM(AI11:AI27)</f>
        <v>105686000</v>
      </c>
      <c r="AJ8" s="135">
        <v>0</v>
      </c>
      <c r="AK8" s="118">
        <f>SUM(AK11:AK27)</f>
        <v>179950000</v>
      </c>
      <c r="AL8" s="136">
        <v>0</v>
      </c>
      <c r="AM8" s="124"/>
    </row>
    <row r="9" spans="2:39" ht="13.5" customHeight="1">
      <c r="B9" s="517"/>
      <c r="C9" s="518"/>
      <c r="D9" s="519"/>
      <c r="E9" s="494"/>
      <c r="F9" s="494"/>
      <c r="G9" s="494"/>
      <c r="H9" s="520"/>
      <c r="I9" s="520"/>
      <c r="J9" s="520"/>
      <c r="K9" s="520"/>
      <c r="L9" s="520"/>
      <c r="M9" s="521"/>
      <c r="N9" s="494"/>
      <c r="O9" s="494"/>
      <c r="P9" s="522"/>
      <c r="Q9" s="494"/>
      <c r="R9" s="523"/>
      <c r="S9" s="500"/>
      <c r="T9" s="500"/>
      <c r="U9" s="97"/>
      <c r="V9" s="137"/>
      <c r="W9" s="138"/>
      <c r="X9" s="139"/>
      <c r="Y9" s="140"/>
      <c r="Z9" s="140"/>
      <c r="AA9" s="140"/>
      <c r="AB9" s="140"/>
      <c r="AC9" s="140"/>
      <c r="AD9" s="140"/>
      <c r="AE9" s="140"/>
      <c r="AF9" s="140"/>
      <c r="AG9" s="141"/>
      <c r="AH9" s="140"/>
      <c r="AI9" s="140"/>
      <c r="AJ9" s="142"/>
      <c r="AK9" s="140"/>
      <c r="AL9" s="143"/>
      <c r="AM9" s="124"/>
    </row>
    <row r="10" spans="2:39" ht="13.5" customHeight="1">
      <c r="B10" s="524"/>
      <c r="C10" s="525"/>
      <c r="D10" s="470" t="s">
        <v>266</v>
      </c>
      <c r="E10" s="511"/>
      <c r="F10" s="525"/>
      <c r="G10" s="482"/>
      <c r="H10" s="526"/>
      <c r="I10" s="526"/>
      <c r="J10" s="526"/>
      <c r="K10" s="526"/>
      <c r="L10" s="526"/>
      <c r="M10" s="527"/>
      <c r="N10" s="480"/>
      <c r="O10" s="480"/>
      <c r="P10" s="506"/>
      <c r="Q10" s="480"/>
      <c r="R10" s="507"/>
      <c r="S10" s="500"/>
      <c r="T10" s="528"/>
      <c r="U10" s="97"/>
      <c r="V10" s="144"/>
      <c r="W10" s="145"/>
      <c r="X10" s="13" t="s">
        <v>184</v>
      </c>
      <c r="Y10" s="14"/>
      <c r="Z10" s="1"/>
      <c r="AA10" s="8"/>
      <c r="AB10" s="8"/>
      <c r="AC10" s="8"/>
      <c r="AD10" s="8"/>
      <c r="AE10" s="8"/>
      <c r="AF10" s="8"/>
      <c r="AG10" s="22"/>
      <c r="AH10" s="7"/>
      <c r="AI10" s="7"/>
      <c r="AJ10" s="15"/>
      <c r="AK10" s="7"/>
      <c r="AL10" s="16"/>
      <c r="AM10" s="124"/>
    </row>
    <row r="11" spans="2:39" ht="13.5" customHeight="1">
      <c r="B11" s="529"/>
      <c r="C11" s="493"/>
      <c r="D11" s="530" t="s">
        <v>175</v>
      </c>
      <c r="E11" s="494">
        <f>SUM(F11)</f>
        <v>0</v>
      </c>
      <c r="F11" s="494">
        <f>SUM(G11:L11)</f>
        <v>0</v>
      </c>
      <c r="G11" s="494">
        <f>SUM(G13:G19)</f>
        <v>0</v>
      </c>
      <c r="H11" s="531"/>
      <c r="I11" s="520">
        <f>SUM(I13:I19)</f>
        <v>0</v>
      </c>
      <c r="J11" s="520"/>
      <c r="K11" s="531"/>
      <c r="L11" s="531"/>
      <c r="M11" s="521"/>
      <c r="N11" s="494"/>
      <c r="O11" s="494"/>
      <c r="P11" s="522">
        <v>0</v>
      </c>
      <c r="Q11" s="494"/>
      <c r="R11" s="523">
        <v>0</v>
      </c>
      <c r="S11" s="500"/>
      <c r="T11" s="528"/>
      <c r="U11" s="97"/>
      <c r="V11" s="147"/>
      <c r="W11" s="117"/>
      <c r="X11" s="23" t="s">
        <v>51</v>
      </c>
      <c r="Y11" s="11">
        <f>SUM(Z11)</f>
        <v>117429000</v>
      </c>
      <c r="Z11" s="11">
        <f>SUM(AA11:AF11)</f>
        <v>117429000</v>
      </c>
      <c r="AA11" s="11">
        <f>SUM(AA13+AA15+AA17+AA19)</f>
        <v>61999000</v>
      </c>
      <c r="AB11" s="24"/>
      <c r="AC11" s="11">
        <f>SUM(AC13:AC19)</f>
        <v>55430000</v>
      </c>
      <c r="AD11" s="24"/>
      <c r="AE11" s="24"/>
      <c r="AF11" s="24"/>
      <c r="AG11" s="19">
        <v>0.9</v>
      </c>
      <c r="AH11" s="11">
        <v>180000000</v>
      </c>
      <c r="AI11" s="11">
        <f>ROUNDDOWN(Y11*AG11,-3)</f>
        <v>105686000</v>
      </c>
      <c r="AJ11" s="20">
        <v>0</v>
      </c>
      <c r="AK11" s="11">
        <v>105636000</v>
      </c>
      <c r="AL11" s="21">
        <v>0</v>
      </c>
      <c r="AM11" s="124"/>
    </row>
    <row r="12" spans="2:39" ht="13.5" customHeight="1">
      <c r="B12" s="532"/>
      <c r="C12" s="486"/>
      <c r="D12" s="533"/>
      <c r="E12" s="511"/>
      <c r="F12" s="511"/>
      <c r="G12" s="534"/>
      <c r="H12" s="512"/>
      <c r="I12" s="512"/>
      <c r="J12" s="512"/>
      <c r="K12" s="512"/>
      <c r="L12" s="512"/>
      <c r="M12" s="527"/>
      <c r="N12" s="534"/>
      <c r="O12" s="534"/>
      <c r="P12" s="485"/>
      <c r="Q12" s="534"/>
      <c r="R12" s="535"/>
      <c r="S12" s="500"/>
      <c r="T12" s="536"/>
      <c r="U12" s="97"/>
      <c r="V12" s="150"/>
      <c r="W12" s="110"/>
      <c r="X12" s="25"/>
      <c r="Y12" s="14"/>
      <c r="Z12" s="14"/>
      <c r="AA12" s="26"/>
      <c r="AB12" s="14"/>
      <c r="AC12" s="14"/>
      <c r="AD12" s="14"/>
      <c r="AE12" s="14"/>
      <c r="AF12" s="14"/>
      <c r="AG12" s="22"/>
      <c r="AH12" s="26"/>
      <c r="AI12" s="26"/>
      <c r="AJ12" s="9"/>
      <c r="AK12" s="26"/>
      <c r="AL12" s="27"/>
      <c r="AM12" s="124"/>
    </row>
    <row r="13" spans="2:39" ht="13.5" customHeight="1">
      <c r="B13" s="529"/>
      <c r="C13" s="493"/>
      <c r="D13" s="537"/>
      <c r="E13" s="494"/>
      <c r="F13" s="494">
        <f>SUM(G13:L13)</f>
        <v>0</v>
      </c>
      <c r="G13" s="494"/>
      <c r="H13" s="520"/>
      <c r="I13" s="520"/>
      <c r="J13" s="520"/>
      <c r="K13" s="520"/>
      <c r="L13" s="520"/>
      <c r="M13" s="521"/>
      <c r="N13" s="494"/>
      <c r="O13" s="494"/>
      <c r="P13" s="538"/>
      <c r="Q13" s="494"/>
      <c r="R13" s="523"/>
      <c r="S13" s="500"/>
      <c r="T13" s="500"/>
      <c r="U13" s="97"/>
      <c r="V13" s="147"/>
      <c r="W13" s="117"/>
      <c r="X13" s="28" t="s">
        <v>193</v>
      </c>
      <c r="Y13" s="11"/>
      <c r="Z13" s="11">
        <f>SUM(AA13:AF13)</f>
        <v>61999000</v>
      </c>
      <c r="AA13" s="11">
        <v>61999000</v>
      </c>
      <c r="AB13" s="11"/>
      <c r="AC13" s="11"/>
      <c r="AD13" s="11"/>
      <c r="AE13" s="11"/>
      <c r="AF13" s="11"/>
      <c r="AG13" s="19">
        <v>0.9</v>
      </c>
      <c r="AH13" s="11"/>
      <c r="AI13" s="11"/>
      <c r="AJ13" s="29"/>
      <c r="AK13" s="11"/>
      <c r="AL13" s="21"/>
      <c r="AM13" s="124"/>
    </row>
    <row r="14" spans="2:39" ht="13.5" customHeight="1">
      <c r="B14" s="532"/>
      <c r="C14" s="525"/>
      <c r="D14" s="533"/>
      <c r="E14" s="511"/>
      <c r="F14" s="511"/>
      <c r="G14" s="534"/>
      <c r="H14" s="512"/>
      <c r="I14" s="512"/>
      <c r="J14" s="512"/>
      <c r="K14" s="512"/>
      <c r="L14" s="512"/>
      <c r="M14" s="527"/>
      <c r="N14" s="511"/>
      <c r="O14" s="511"/>
      <c r="P14" s="539"/>
      <c r="Q14" s="511"/>
      <c r="R14" s="516"/>
      <c r="S14" s="500"/>
      <c r="T14" s="500"/>
      <c r="U14" s="97"/>
      <c r="V14" s="150"/>
      <c r="W14" s="145"/>
      <c r="X14" s="25"/>
      <c r="Y14" s="14"/>
      <c r="Z14" s="14"/>
      <c r="AA14" s="26"/>
      <c r="AB14" s="14"/>
      <c r="AC14" s="14"/>
      <c r="AD14" s="14"/>
      <c r="AE14" s="14"/>
      <c r="AF14" s="14"/>
      <c r="AG14" s="22"/>
      <c r="AH14" s="14"/>
      <c r="AI14" s="14"/>
      <c r="AJ14" s="30"/>
      <c r="AK14" s="14"/>
      <c r="AL14" s="18"/>
      <c r="AM14" s="124"/>
    </row>
    <row r="15" spans="2:39" ht="13.5" customHeight="1">
      <c r="B15" s="529"/>
      <c r="C15" s="493"/>
      <c r="D15" s="540"/>
      <c r="E15" s="494"/>
      <c r="F15" s="494">
        <f>SUM(G15:L15)</f>
        <v>0</v>
      </c>
      <c r="G15" s="494"/>
      <c r="H15" s="520"/>
      <c r="I15" s="520"/>
      <c r="J15" s="520"/>
      <c r="K15" s="520"/>
      <c r="L15" s="520"/>
      <c r="M15" s="521"/>
      <c r="N15" s="494"/>
      <c r="O15" s="494"/>
      <c r="P15" s="538"/>
      <c r="Q15" s="494"/>
      <c r="R15" s="523"/>
      <c r="S15" s="500"/>
      <c r="T15" s="500"/>
      <c r="U15" s="97"/>
      <c r="V15" s="147"/>
      <c r="W15" s="117"/>
      <c r="X15" s="28" t="s">
        <v>194</v>
      </c>
      <c r="Y15" s="11"/>
      <c r="Z15" s="11">
        <f>SUM(AA15:AF15)</f>
        <v>26930000</v>
      </c>
      <c r="AA15" s="11"/>
      <c r="AB15" s="11"/>
      <c r="AC15" s="11">
        <v>26930000</v>
      </c>
      <c r="AD15" s="11"/>
      <c r="AE15" s="11"/>
      <c r="AF15" s="11"/>
      <c r="AG15" s="19">
        <v>0.9</v>
      </c>
      <c r="AH15" s="11"/>
      <c r="AI15" s="11"/>
      <c r="AJ15" s="29"/>
      <c r="AK15" s="11"/>
      <c r="AL15" s="21"/>
      <c r="AM15" s="124"/>
    </row>
    <row r="16" spans="2:39" ht="13.5" customHeight="1">
      <c r="B16" s="532"/>
      <c r="C16" s="486"/>
      <c r="D16" s="541"/>
      <c r="E16" s="511"/>
      <c r="F16" s="525"/>
      <c r="G16" s="542"/>
      <c r="H16" s="526"/>
      <c r="I16" s="526"/>
      <c r="J16" s="543"/>
      <c r="K16" s="543"/>
      <c r="L16" s="543"/>
      <c r="M16" s="544"/>
      <c r="N16" s="534"/>
      <c r="O16" s="534"/>
      <c r="P16" s="485"/>
      <c r="Q16" s="534"/>
      <c r="R16" s="535"/>
      <c r="S16" s="500"/>
      <c r="T16" s="500"/>
      <c r="U16" s="97"/>
      <c r="V16" s="150"/>
      <c r="W16" s="145"/>
      <c r="X16" s="25"/>
      <c r="Y16" s="14"/>
      <c r="Z16" s="1"/>
      <c r="AA16" s="31"/>
      <c r="AB16" s="8"/>
      <c r="AC16" s="8"/>
      <c r="AD16" s="14"/>
      <c r="AE16" s="14"/>
      <c r="AF16" s="14"/>
      <c r="AG16" s="22"/>
      <c r="AH16" s="14"/>
      <c r="AI16" s="14"/>
      <c r="AJ16" s="30"/>
      <c r="AK16" s="14"/>
      <c r="AL16" s="18"/>
      <c r="AM16" s="124"/>
    </row>
    <row r="17" spans="2:39" ht="13.5" customHeight="1">
      <c r="B17" s="529"/>
      <c r="C17" s="493"/>
      <c r="D17" s="545"/>
      <c r="E17" s="494"/>
      <c r="F17" s="494">
        <f>SUM(G17:L17)</f>
        <v>0</v>
      </c>
      <c r="G17" s="494"/>
      <c r="H17" s="531"/>
      <c r="I17" s="546"/>
      <c r="J17" s="520"/>
      <c r="K17" s="520"/>
      <c r="L17" s="520"/>
      <c r="M17" s="521"/>
      <c r="N17" s="494"/>
      <c r="O17" s="494"/>
      <c r="P17" s="538"/>
      <c r="Q17" s="494"/>
      <c r="R17" s="523"/>
      <c r="S17" s="500"/>
      <c r="T17" s="500"/>
      <c r="U17" s="97"/>
      <c r="V17" s="147"/>
      <c r="W17" s="117"/>
      <c r="X17" s="32" t="s">
        <v>195</v>
      </c>
      <c r="Y17" s="11"/>
      <c r="Z17" s="11">
        <f>SUM(AA17:AF17)</f>
        <v>23500000</v>
      </c>
      <c r="AA17" s="33"/>
      <c r="AB17" s="11"/>
      <c r="AC17" s="11">
        <v>23500000</v>
      </c>
      <c r="AD17" s="11"/>
      <c r="AE17" s="11"/>
      <c r="AF17" s="11"/>
      <c r="AG17" s="19">
        <v>0.9</v>
      </c>
      <c r="AH17" s="11"/>
      <c r="AI17" s="11"/>
      <c r="AJ17" s="29"/>
      <c r="AK17" s="11"/>
      <c r="AL17" s="21"/>
      <c r="AM17" s="124"/>
    </row>
    <row r="18" spans="2:39" ht="13.5" customHeight="1">
      <c r="B18" s="524"/>
      <c r="C18" s="525"/>
      <c r="D18" s="503"/>
      <c r="E18" s="534"/>
      <c r="F18" s="534"/>
      <c r="G18" s="534"/>
      <c r="H18" s="543"/>
      <c r="I18" s="547"/>
      <c r="J18" s="543"/>
      <c r="K18" s="543"/>
      <c r="L18" s="543"/>
      <c r="M18" s="544"/>
      <c r="N18" s="534"/>
      <c r="O18" s="534"/>
      <c r="P18" s="485"/>
      <c r="Q18" s="534"/>
      <c r="R18" s="535"/>
      <c r="S18" s="500"/>
      <c r="T18" s="500"/>
      <c r="U18" s="97"/>
      <c r="V18" s="144"/>
      <c r="W18" s="648"/>
      <c r="X18" s="25"/>
      <c r="Y18" s="14"/>
      <c r="Z18" s="1"/>
      <c r="AA18" s="31"/>
      <c r="AB18" s="8"/>
      <c r="AC18" s="8"/>
      <c r="AD18" s="14"/>
      <c r="AE18" s="14"/>
      <c r="AF18" s="14"/>
      <c r="AG18" s="22"/>
      <c r="AH18" s="14"/>
      <c r="AI18" s="14"/>
      <c r="AJ18" s="30"/>
      <c r="AK18" s="14"/>
      <c r="AL18" s="18"/>
      <c r="AM18" s="124"/>
    </row>
    <row r="19" spans="2:39" ht="13.5" customHeight="1">
      <c r="B19" s="529"/>
      <c r="C19" s="493"/>
      <c r="D19" s="530"/>
      <c r="E19" s="494"/>
      <c r="F19" s="494">
        <f>SUM(G19:L19)</f>
        <v>0</v>
      </c>
      <c r="G19" s="494"/>
      <c r="H19" s="520"/>
      <c r="I19" s="520"/>
      <c r="J19" s="520"/>
      <c r="K19" s="520"/>
      <c r="L19" s="520"/>
      <c r="M19" s="521"/>
      <c r="N19" s="500"/>
      <c r="O19" s="548"/>
      <c r="P19" s="549"/>
      <c r="Q19" s="548"/>
      <c r="R19" s="523"/>
      <c r="S19" s="500"/>
      <c r="T19" s="500"/>
      <c r="U19" s="97"/>
      <c r="V19" s="144"/>
      <c r="W19" s="648"/>
      <c r="X19" s="32" t="s">
        <v>196</v>
      </c>
      <c r="Y19" s="11"/>
      <c r="Z19" s="11">
        <f>SUM(AA19:AF19)</f>
        <v>5000000</v>
      </c>
      <c r="AA19" s="33"/>
      <c r="AB19" s="11"/>
      <c r="AC19" s="11">
        <v>5000000</v>
      </c>
      <c r="AD19" s="11"/>
      <c r="AE19" s="11"/>
      <c r="AF19" s="11"/>
      <c r="AG19" s="19">
        <v>0.9</v>
      </c>
      <c r="AH19" s="11"/>
      <c r="AI19" s="11"/>
      <c r="AJ19" s="29"/>
      <c r="AK19" s="11"/>
      <c r="AL19" s="21"/>
      <c r="AM19" s="124"/>
    </row>
    <row r="20" spans="2:39" ht="13.5" customHeight="1">
      <c r="B20" s="532"/>
      <c r="C20" s="486"/>
      <c r="D20" s="541"/>
      <c r="E20" s="511"/>
      <c r="F20" s="511"/>
      <c r="G20" s="534"/>
      <c r="H20" s="512"/>
      <c r="I20" s="512"/>
      <c r="J20" s="512"/>
      <c r="K20" s="512"/>
      <c r="L20" s="512"/>
      <c r="M20" s="527"/>
      <c r="N20" s="534"/>
      <c r="O20" s="550"/>
      <c r="P20" s="551"/>
      <c r="Q20" s="515"/>
      <c r="R20" s="516"/>
      <c r="S20" s="500"/>
      <c r="T20" s="500"/>
      <c r="U20" s="97"/>
      <c r="V20" s="156"/>
      <c r="W20" s="126"/>
      <c r="X20" s="145"/>
      <c r="Y20" s="146"/>
      <c r="Z20" s="145"/>
      <c r="AA20" s="106"/>
      <c r="AB20" s="106"/>
      <c r="AC20" s="106"/>
      <c r="AD20" s="106"/>
      <c r="AE20" s="106"/>
      <c r="AF20" s="106"/>
      <c r="AG20" s="129"/>
      <c r="AH20" s="104"/>
      <c r="AI20" s="104"/>
      <c r="AJ20" s="104"/>
      <c r="AK20" s="104"/>
      <c r="AL20" s="130"/>
      <c r="AM20" s="124"/>
    </row>
    <row r="21" spans="2:39" ht="13.5" customHeight="1">
      <c r="B21" s="529"/>
      <c r="C21" s="493"/>
      <c r="D21" s="552"/>
      <c r="E21" s="494"/>
      <c r="F21" s="494"/>
      <c r="G21" s="494"/>
      <c r="H21" s="520"/>
      <c r="I21" s="520"/>
      <c r="J21" s="520"/>
      <c r="K21" s="520"/>
      <c r="L21" s="520"/>
      <c r="M21" s="521"/>
      <c r="N21" s="494"/>
      <c r="O21" s="548"/>
      <c r="P21" s="549"/>
      <c r="Q21" s="548"/>
      <c r="R21" s="523"/>
      <c r="S21" s="500"/>
      <c r="T21" s="500"/>
      <c r="U21" s="97"/>
      <c r="V21" s="157"/>
      <c r="W21" s="158"/>
      <c r="X21" s="159"/>
      <c r="Y21" s="118"/>
      <c r="Z21" s="118"/>
      <c r="AA21" s="118"/>
      <c r="AB21" s="118"/>
      <c r="AC21" s="118"/>
      <c r="AD21" s="118"/>
      <c r="AE21" s="118"/>
      <c r="AF21" s="118"/>
      <c r="AG21" s="160"/>
      <c r="AH21" s="118"/>
      <c r="AI21" s="118"/>
      <c r="AJ21" s="149"/>
      <c r="AK21" s="118"/>
      <c r="AL21" s="136"/>
      <c r="AM21" s="124"/>
    </row>
    <row r="22" spans="2:39" ht="13.5">
      <c r="B22" s="532"/>
      <c r="C22" s="525"/>
      <c r="D22" s="470" t="s">
        <v>266</v>
      </c>
      <c r="E22" s="511"/>
      <c r="F22" s="525"/>
      <c r="G22" s="482"/>
      <c r="H22" s="482"/>
      <c r="I22" s="482"/>
      <c r="J22" s="482"/>
      <c r="K22" s="482"/>
      <c r="L22" s="482"/>
      <c r="M22" s="527"/>
      <c r="N22" s="534"/>
      <c r="O22" s="550"/>
      <c r="P22" s="553"/>
      <c r="Q22" s="550"/>
      <c r="R22" s="535"/>
      <c r="S22" s="500"/>
      <c r="T22" s="500"/>
      <c r="U22" s="97"/>
      <c r="V22" s="150"/>
      <c r="W22" s="110"/>
      <c r="X22" s="13" t="s">
        <v>185</v>
      </c>
      <c r="Y22" s="26"/>
      <c r="Z22" s="26"/>
      <c r="AA22" s="26"/>
      <c r="AB22" s="26"/>
      <c r="AC22" s="36"/>
      <c r="AD22" s="26"/>
      <c r="AE22" s="26"/>
      <c r="AF22" s="26"/>
      <c r="AG22" s="35"/>
      <c r="AH22" s="26"/>
      <c r="AI22" s="26"/>
      <c r="AJ22" s="9"/>
      <c r="AK22" s="26"/>
      <c r="AL22" s="27"/>
      <c r="AM22" s="124"/>
    </row>
    <row r="23" spans="2:39" ht="13.5">
      <c r="B23" s="529"/>
      <c r="C23" s="493"/>
      <c r="D23" s="530" t="s">
        <v>175</v>
      </c>
      <c r="E23" s="494">
        <f>G23</f>
        <v>0</v>
      </c>
      <c r="F23" s="494">
        <f>G23</f>
        <v>0</v>
      </c>
      <c r="G23" s="494">
        <f>G25</f>
        <v>0</v>
      </c>
      <c r="H23" s="494"/>
      <c r="I23" s="494"/>
      <c r="J23" s="494"/>
      <c r="K23" s="494"/>
      <c r="L23" s="494"/>
      <c r="M23" s="521"/>
      <c r="N23" s="494"/>
      <c r="O23" s="548"/>
      <c r="P23" s="549">
        <v>0</v>
      </c>
      <c r="Q23" s="548"/>
      <c r="R23" s="523">
        <v>0</v>
      </c>
      <c r="S23" s="500"/>
      <c r="T23" s="500"/>
      <c r="U23" s="97"/>
      <c r="V23" s="147"/>
      <c r="W23" s="117"/>
      <c r="X23" s="23" t="s">
        <v>51</v>
      </c>
      <c r="Y23" s="11">
        <f>SUM(Z23)</f>
        <v>82571000</v>
      </c>
      <c r="Z23" s="11">
        <f>SUM(AA23:AF23)</f>
        <v>82571000</v>
      </c>
      <c r="AA23" s="11">
        <f>SUM(AA25:AA29)</f>
        <v>82571000</v>
      </c>
      <c r="AB23" s="11"/>
      <c r="AC23" s="11">
        <f>SUM(AC25:AC29)</f>
        <v>0</v>
      </c>
      <c r="AD23" s="11"/>
      <c r="AE23" s="11"/>
      <c r="AF23" s="11"/>
      <c r="AG23" s="19">
        <v>0.9</v>
      </c>
      <c r="AH23" s="12">
        <f>AH8-AH11</f>
        <v>0</v>
      </c>
      <c r="AI23" s="37"/>
      <c r="AJ23" s="38">
        <v>0</v>
      </c>
      <c r="AK23" s="37">
        <v>74314000</v>
      </c>
      <c r="AL23" s="21">
        <v>0</v>
      </c>
      <c r="AM23" s="124"/>
    </row>
    <row r="24" spans="2:39" ht="13.5">
      <c r="B24" s="532"/>
      <c r="C24" s="525"/>
      <c r="D24" s="525"/>
      <c r="E24" s="511"/>
      <c r="F24" s="525"/>
      <c r="G24" s="482"/>
      <c r="H24" s="482"/>
      <c r="I24" s="482"/>
      <c r="J24" s="482"/>
      <c r="K24" s="482"/>
      <c r="L24" s="482"/>
      <c r="M24" s="554"/>
      <c r="N24" s="480"/>
      <c r="O24" s="480"/>
      <c r="P24" s="506"/>
      <c r="Q24" s="480"/>
      <c r="R24" s="507"/>
      <c r="S24" s="500"/>
      <c r="T24" s="500"/>
      <c r="U24" s="97"/>
      <c r="V24" s="150"/>
      <c r="W24" s="145"/>
      <c r="X24" s="34"/>
      <c r="Y24" s="14"/>
      <c r="Z24" s="14"/>
      <c r="AA24" s="26"/>
      <c r="AB24" s="14"/>
      <c r="AC24" s="14"/>
      <c r="AD24" s="14"/>
      <c r="AE24" s="14"/>
      <c r="AF24" s="14"/>
      <c r="AG24" s="22"/>
      <c r="AH24" s="26"/>
      <c r="AI24" s="39"/>
      <c r="AJ24" s="40"/>
      <c r="AK24" s="17"/>
      <c r="AL24" s="18"/>
      <c r="AM24" s="124"/>
    </row>
    <row r="25" spans="2:39" ht="13.5">
      <c r="B25" s="529"/>
      <c r="C25" s="493"/>
      <c r="D25" s="552"/>
      <c r="E25" s="494"/>
      <c r="F25" s="494">
        <f>G23</f>
        <v>0</v>
      </c>
      <c r="G25" s="494"/>
      <c r="H25" s="555"/>
      <c r="I25" s="556"/>
      <c r="J25" s="555"/>
      <c r="K25" s="555"/>
      <c r="L25" s="555"/>
      <c r="M25" s="521"/>
      <c r="N25" s="494"/>
      <c r="O25" s="494"/>
      <c r="P25" s="522"/>
      <c r="Q25" s="494"/>
      <c r="R25" s="523"/>
      <c r="S25" s="500"/>
      <c r="T25" s="500"/>
      <c r="U25" s="97"/>
      <c r="V25" s="147"/>
      <c r="W25" s="117"/>
      <c r="X25" s="28" t="s">
        <v>193</v>
      </c>
      <c r="Y25" s="11"/>
      <c r="Z25" s="11">
        <f>SUM(AA25:AF25)</f>
        <v>26571000</v>
      </c>
      <c r="AA25" s="11">
        <v>26571000</v>
      </c>
      <c r="AB25" s="11"/>
      <c r="AC25" s="11"/>
      <c r="AD25" s="11"/>
      <c r="AE25" s="11"/>
      <c r="AF25" s="11"/>
      <c r="AG25" s="19">
        <v>0.9</v>
      </c>
      <c r="AH25" s="11"/>
      <c r="AI25" s="37"/>
      <c r="AJ25" s="38"/>
      <c r="AK25" s="37"/>
      <c r="AL25" s="21"/>
      <c r="AM25" s="124"/>
    </row>
    <row r="26" spans="2:39" ht="13.5">
      <c r="B26" s="524"/>
      <c r="C26" s="525"/>
      <c r="D26" s="557"/>
      <c r="E26" s="511"/>
      <c r="F26" s="511"/>
      <c r="G26" s="511"/>
      <c r="H26" s="504"/>
      <c r="I26" s="558"/>
      <c r="J26" s="504"/>
      <c r="K26" s="504"/>
      <c r="L26" s="504"/>
      <c r="M26" s="559"/>
      <c r="N26" s="511"/>
      <c r="O26" s="511"/>
      <c r="P26" s="560"/>
      <c r="Q26" s="511"/>
      <c r="R26" s="516"/>
      <c r="S26" s="500"/>
      <c r="T26" s="500"/>
      <c r="U26" s="97"/>
      <c r="V26" s="150"/>
      <c r="W26" s="110"/>
      <c r="X26" s="41"/>
      <c r="Y26" s="14"/>
      <c r="Z26" s="1"/>
      <c r="AA26" s="8"/>
      <c r="AB26" s="8"/>
      <c r="AC26" s="8"/>
      <c r="AD26" s="8"/>
      <c r="AE26" s="8"/>
      <c r="AF26" s="8"/>
      <c r="AG26" s="22"/>
      <c r="AH26" s="26"/>
      <c r="AI26" s="39"/>
      <c r="AJ26" s="42"/>
      <c r="AK26" s="39"/>
      <c r="AL26" s="27"/>
      <c r="AM26" s="124"/>
    </row>
    <row r="27" spans="2:39" ht="13.5">
      <c r="B27" s="524"/>
      <c r="C27" s="525"/>
      <c r="D27" s="557"/>
      <c r="E27" s="511"/>
      <c r="F27" s="511"/>
      <c r="G27" s="511"/>
      <c r="H27" s="504"/>
      <c r="I27" s="558"/>
      <c r="J27" s="504"/>
      <c r="K27" s="504"/>
      <c r="L27" s="504"/>
      <c r="M27" s="559"/>
      <c r="N27" s="511"/>
      <c r="O27" s="511"/>
      <c r="P27" s="560"/>
      <c r="Q27" s="511"/>
      <c r="R27" s="516"/>
      <c r="S27" s="500"/>
      <c r="T27" s="500"/>
      <c r="U27" s="97"/>
      <c r="V27" s="147"/>
      <c r="W27" s="117"/>
      <c r="X27" s="649" t="s">
        <v>197</v>
      </c>
      <c r="Y27" s="11"/>
      <c r="Z27" s="11">
        <f>SUM(AA27:AF27)</f>
        <v>56000000</v>
      </c>
      <c r="AA27" s="11">
        <v>56000000</v>
      </c>
      <c r="AB27" s="11"/>
      <c r="AC27" s="11"/>
      <c r="AD27" s="11"/>
      <c r="AE27" s="11"/>
      <c r="AF27" s="11"/>
      <c r="AG27" s="19">
        <v>0.9</v>
      </c>
      <c r="AH27" s="11"/>
      <c r="AI27" s="37"/>
      <c r="AJ27" s="38"/>
      <c r="AK27" s="37"/>
      <c r="AL27" s="21"/>
      <c r="AM27" s="124"/>
    </row>
    <row r="28" spans="2:39" ht="13.5">
      <c r="B28" s="532"/>
      <c r="C28" s="486"/>
      <c r="D28" s="561"/>
      <c r="E28" s="534"/>
      <c r="F28" s="534"/>
      <c r="G28" s="534"/>
      <c r="H28" s="562"/>
      <c r="I28" s="563"/>
      <c r="J28" s="562"/>
      <c r="K28" s="562"/>
      <c r="L28" s="562"/>
      <c r="M28" s="564"/>
      <c r="N28" s="534"/>
      <c r="O28" s="534"/>
      <c r="P28" s="565"/>
      <c r="Q28" s="534"/>
      <c r="R28" s="535"/>
      <c r="S28" s="500"/>
      <c r="T28" s="500"/>
      <c r="U28" s="97"/>
      <c r="V28" s="150"/>
      <c r="W28" s="145"/>
      <c r="X28" s="650"/>
      <c r="Y28" s="14"/>
      <c r="Z28" s="1"/>
      <c r="AA28" s="8"/>
      <c r="AB28" s="8"/>
      <c r="AC28" s="8"/>
      <c r="AD28" s="8"/>
      <c r="AE28" s="8"/>
      <c r="AF28" s="8"/>
      <c r="AG28" s="651"/>
      <c r="AH28" s="26"/>
      <c r="AI28" s="26"/>
      <c r="AJ28" s="652"/>
      <c r="AK28" s="26"/>
      <c r="AL28" s="27"/>
      <c r="AM28" s="124"/>
    </row>
    <row r="29" spans="2:39" ht="13.5">
      <c r="B29" s="529"/>
      <c r="C29" s="493"/>
      <c r="D29" s="566"/>
      <c r="E29" s="494"/>
      <c r="F29" s="494"/>
      <c r="G29" s="494"/>
      <c r="H29" s="555"/>
      <c r="I29" s="556"/>
      <c r="J29" s="555"/>
      <c r="K29" s="555"/>
      <c r="L29" s="555"/>
      <c r="M29" s="567"/>
      <c r="N29" s="494"/>
      <c r="O29" s="494"/>
      <c r="P29" s="522"/>
      <c r="Q29" s="494"/>
      <c r="R29" s="523"/>
      <c r="S29" s="500"/>
      <c r="T29" s="500"/>
      <c r="U29" s="97"/>
      <c r="V29" s="147"/>
      <c r="W29" s="162"/>
      <c r="X29" s="28"/>
      <c r="Y29" s="11"/>
      <c r="Z29" s="11"/>
      <c r="AA29" s="11"/>
      <c r="AB29" s="24"/>
      <c r="AC29" s="11"/>
      <c r="AD29" s="24"/>
      <c r="AE29" s="24"/>
      <c r="AF29" s="24"/>
      <c r="AG29" s="653"/>
      <c r="AH29" s="11"/>
      <c r="AI29" s="11"/>
      <c r="AJ29" s="654"/>
      <c r="AK29" s="11"/>
      <c r="AL29" s="21"/>
      <c r="AM29" s="124"/>
    </row>
    <row r="30" spans="2:39" ht="13.5" customHeight="1">
      <c r="B30" s="524"/>
      <c r="C30" s="525"/>
      <c r="D30" s="568"/>
      <c r="E30" s="511"/>
      <c r="F30" s="525"/>
      <c r="G30" s="569"/>
      <c r="H30" s="569"/>
      <c r="I30" s="569"/>
      <c r="J30" s="569"/>
      <c r="K30" s="569"/>
      <c r="L30" s="569"/>
      <c r="M30" s="554"/>
      <c r="N30" s="511"/>
      <c r="O30" s="511"/>
      <c r="P30" s="539"/>
      <c r="Q30" s="511"/>
      <c r="R30" s="516"/>
      <c r="S30" s="500"/>
      <c r="T30" s="500"/>
      <c r="U30" s="97"/>
      <c r="V30" s="150"/>
      <c r="W30" s="145"/>
      <c r="X30" s="145"/>
      <c r="Y30" s="146"/>
      <c r="Z30" s="145"/>
      <c r="AA30" s="106"/>
      <c r="AB30" s="106"/>
      <c r="AC30" s="106"/>
      <c r="AD30" s="106"/>
      <c r="AE30" s="106"/>
      <c r="AF30" s="106"/>
      <c r="AG30" s="129"/>
      <c r="AH30" s="104"/>
      <c r="AI30" s="104"/>
      <c r="AJ30" s="104"/>
      <c r="AK30" s="104"/>
      <c r="AL30" s="130"/>
      <c r="AM30" s="124"/>
    </row>
    <row r="31" spans="2:39" ht="13.5" customHeight="1">
      <c r="B31" s="529"/>
      <c r="C31" s="493"/>
      <c r="D31" s="570"/>
      <c r="E31" s="494"/>
      <c r="F31" s="494"/>
      <c r="G31" s="494"/>
      <c r="H31" s="494"/>
      <c r="I31" s="494"/>
      <c r="J31" s="494"/>
      <c r="K31" s="494"/>
      <c r="L31" s="494"/>
      <c r="M31" s="567"/>
      <c r="N31" s="494"/>
      <c r="O31" s="494"/>
      <c r="P31" s="522"/>
      <c r="Q31" s="494"/>
      <c r="R31" s="523"/>
      <c r="S31" s="500"/>
      <c r="T31" s="500"/>
      <c r="U31" s="97"/>
      <c r="V31" s="147"/>
      <c r="W31" s="117"/>
      <c r="X31" s="154"/>
      <c r="Y31" s="118"/>
      <c r="Z31" s="118"/>
      <c r="AA31" s="118"/>
      <c r="AB31" s="148"/>
      <c r="AC31" s="163"/>
      <c r="AD31" s="148"/>
      <c r="AE31" s="148"/>
      <c r="AF31" s="148"/>
      <c r="AG31" s="160"/>
      <c r="AH31" s="118"/>
      <c r="AI31" s="118"/>
      <c r="AJ31" s="149"/>
      <c r="AK31" s="118"/>
      <c r="AL31" s="136"/>
      <c r="AM31" s="124"/>
    </row>
    <row r="32" spans="2:39" ht="14.25">
      <c r="B32" s="532"/>
      <c r="C32" s="525"/>
      <c r="D32" s="571"/>
      <c r="E32" s="511"/>
      <c r="F32" s="525"/>
      <c r="G32" s="569"/>
      <c r="H32" s="569"/>
      <c r="I32" s="569"/>
      <c r="J32" s="569"/>
      <c r="K32" s="569"/>
      <c r="L32" s="569"/>
      <c r="M32" s="554"/>
      <c r="N32" s="534"/>
      <c r="O32" s="534"/>
      <c r="P32" s="485"/>
      <c r="Q32" s="534"/>
      <c r="R32" s="535"/>
      <c r="S32" s="500"/>
      <c r="T32" s="500"/>
      <c r="U32" s="97"/>
      <c r="V32" s="150"/>
      <c r="W32" s="145"/>
      <c r="X32" s="164"/>
      <c r="Y32" s="146"/>
      <c r="Z32" s="145"/>
      <c r="AA32" s="165"/>
      <c r="AB32" s="165"/>
      <c r="AC32" s="165"/>
      <c r="AD32" s="165"/>
      <c r="AE32" s="165"/>
      <c r="AF32" s="165"/>
      <c r="AG32" s="129"/>
      <c r="AH32" s="151"/>
      <c r="AI32" s="151"/>
      <c r="AJ32" s="152"/>
      <c r="AK32" s="151"/>
      <c r="AL32" s="153"/>
      <c r="AM32" s="124"/>
    </row>
    <row r="33" spans="2:39" ht="14.25">
      <c r="B33" s="529"/>
      <c r="C33" s="493"/>
      <c r="D33" s="572"/>
      <c r="E33" s="494"/>
      <c r="F33" s="494"/>
      <c r="G33" s="494"/>
      <c r="H33" s="494"/>
      <c r="I33" s="494"/>
      <c r="J33" s="494"/>
      <c r="K33" s="494"/>
      <c r="L33" s="494"/>
      <c r="M33" s="567"/>
      <c r="N33" s="494"/>
      <c r="O33" s="494"/>
      <c r="P33" s="522"/>
      <c r="Q33" s="494"/>
      <c r="R33" s="523"/>
      <c r="S33" s="500"/>
      <c r="T33" s="500"/>
      <c r="U33" s="97"/>
      <c r="V33" s="147"/>
      <c r="W33" s="117"/>
      <c r="X33" s="166"/>
      <c r="Y33" s="118"/>
      <c r="Z33" s="118"/>
      <c r="AA33" s="118"/>
      <c r="AB33" s="118"/>
      <c r="AC33" s="118"/>
      <c r="AD33" s="118"/>
      <c r="AE33" s="118"/>
      <c r="AF33" s="118"/>
      <c r="AG33" s="160"/>
      <c r="AH33" s="118"/>
      <c r="AI33" s="118"/>
      <c r="AJ33" s="149"/>
      <c r="AK33" s="118"/>
      <c r="AL33" s="136"/>
      <c r="AM33" s="124"/>
    </row>
    <row r="34" spans="2:39" ht="13.5">
      <c r="B34" s="532"/>
      <c r="C34" s="486"/>
      <c r="D34" s="573"/>
      <c r="E34" s="511"/>
      <c r="F34" s="525"/>
      <c r="G34" s="482"/>
      <c r="H34" s="482"/>
      <c r="I34" s="482"/>
      <c r="J34" s="482"/>
      <c r="K34" s="482"/>
      <c r="L34" s="482"/>
      <c r="M34" s="554"/>
      <c r="N34" s="480"/>
      <c r="O34" s="480"/>
      <c r="P34" s="506"/>
      <c r="Q34" s="480"/>
      <c r="R34" s="507"/>
      <c r="S34" s="500"/>
      <c r="T34" s="500"/>
      <c r="U34" s="97"/>
      <c r="V34" s="2"/>
      <c r="W34" s="1"/>
      <c r="X34" s="167"/>
      <c r="Y34" s="146"/>
      <c r="Z34" s="145"/>
      <c r="AA34" s="165"/>
      <c r="AB34" s="165"/>
      <c r="AC34" s="165"/>
      <c r="AD34" s="165"/>
      <c r="AE34" s="165"/>
      <c r="AF34" s="165"/>
      <c r="AG34" s="129"/>
      <c r="AH34" s="151"/>
      <c r="AI34" s="151"/>
      <c r="AJ34" s="152"/>
      <c r="AK34" s="151"/>
      <c r="AL34" s="153"/>
      <c r="AM34" s="124"/>
    </row>
    <row r="35" spans="2:39" ht="13.5">
      <c r="B35" s="529"/>
      <c r="C35" s="493"/>
      <c r="D35" s="572"/>
      <c r="E35" s="494"/>
      <c r="F35" s="494"/>
      <c r="G35" s="494"/>
      <c r="H35" s="555"/>
      <c r="I35" s="494"/>
      <c r="J35" s="555"/>
      <c r="K35" s="555"/>
      <c r="L35" s="555"/>
      <c r="M35" s="567"/>
      <c r="N35" s="494"/>
      <c r="O35" s="494"/>
      <c r="P35" s="522"/>
      <c r="Q35" s="494"/>
      <c r="R35" s="523"/>
      <c r="S35" s="500"/>
      <c r="T35" s="500"/>
      <c r="U35" s="97"/>
      <c r="V35" s="147"/>
      <c r="W35" s="117"/>
      <c r="X35" s="133"/>
      <c r="Y35" s="118"/>
      <c r="Z35" s="118"/>
      <c r="AA35" s="118"/>
      <c r="AB35" s="118"/>
      <c r="AC35" s="118"/>
      <c r="AD35" s="118"/>
      <c r="AE35" s="118"/>
      <c r="AF35" s="118"/>
      <c r="AG35" s="160"/>
      <c r="AH35" s="118"/>
      <c r="AI35" s="118"/>
      <c r="AJ35" s="149"/>
      <c r="AK35" s="118"/>
      <c r="AL35" s="136"/>
      <c r="AM35" s="124"/>
    </row>
    <row r="36" spans="2:39" ht="13.5">
      <c r="B36" s="524"/>
      <c r="C36" s="525"/>
      <c r="D36" s="574"/>
      <c r="E36" s="534"/>
      <c r="F36" s="534"/>
      <c r="G36" s="534"/>
      <c r="H36" s="534"/>
      <c r="I36" s="574"/>
      <c r="J36" s="534"/>
      <c r="K36" s="534"/>
      <c r="L36" s="534"/>
      <c r="M36" s="483"/>
      <c r="N36" s="534"/>
      <c r="O36" s="534"/>
      <c r="P36" s="485"/>
      <c r="Q36" s="534"/>
      <c r="R36" s="535"/>
      <c r="S36" s="500"/>
      <c r="T36" s="500"/>
      <c r="U36" s="97"/>
      <c r="V36" s="150"/>
      <c r="W36" s="110"/>
      <c r="X36" s="168"/>
      <c r="Y36" s="146"/>
      <c r="Z36" s="145"/>
      <c r="AA36" s="106"/>
      <c r="AB36" s="106"/>
      <c r="AC36" s="106"/>
      <c r="AD36" s="106"/>
      <c r="AE36" s="106"/>
      <c r="AF36" s="106"/>
      <c r="AG36" s="129"/>
      <c r="AH36" s="104"/>
      <c r="AI36" s="104"/>
      <c r="AJ36" s="104"/>
      <c r="AK36" s="104"/>
      <c r="AL36" s="130"/>
      <c r="AM36" s="124"/>
    </row>
    <row r="37" spans="2:39" ht="13.5">
      <c r="B37" s="524"/>
      <c r="C37" s="525"/>
      <c r="D37" s="493"/>
      <c r="E37" s="494"/>
      <c r="F37" s="494"/>
      <c r="G37" s="494"/>
      <c r="H37" s="494"/>
      <c r="I37" s="556"/>
      <c r="J37" s="494"/>
      <c r="K37" s="494"/>
      <c r="L37" s="494"/>
      <c r="M37" s="567"/>
      <c r="N37" s="494"/>
      <c r="O37" s="494"/>
      <c r="P37" s="522"/>
      <c r="Q37" s="494"/>
      <c r="R37" s="523"/>
      <c r="S37" s="500"/>
      <c r="T37" s="500"/>
      <c r="U37" s="97"/>
      <c r="V37" s="147"/>
      <c r="W37" s="117"/>
      <c r="X37" s="133"/>
      <c r="Y37" s="118"/>
      <c r="Z37" s="118"/>
      <c r="AA37" s="118"/>
      <c r="AB37" s="148"/>
      <c r="AC37" s="118"/>
      <c r="AD37" s="148"/>
      <c r="AE37" s="148"/>
      <c r="AF37" s="148"/>
      <c r="AG37" s="160"/>
      <c r="AH37" s="118"/>
      <c r="AI37" s="118"/>
      <c r="AJ37" s="149"/>
      <c r="AK37" s="118"/>
      <c r="AL37" s="136"/>
      <c r="AM37" s="124"/>
    </row>
    <row r="38" spans="2:39" ht="13.5">
      <c r="B38" s="532"/>
      <c r="C38" s="486"/>
      <c r="D38" s="486"/>
      <c r="E38" s="511"/>
      <c r="F38" s="511"/>
      <c r="G38" s="534"/>
      <c r="H38" s="511"/>
      <c r="I38" s="511"/>
      <c r="J38" s="511"/>
      <c r="K38" s="511"/>
      <c r="L38" s="511"/>
      <c r="M38" s="554"/>
      <c r="N38" s="511"/>
      <c r="O38" s="511"/>
      <c r="P38" s="539"/>
      <c r="Q38" s="511"/>
      <c r="R38" s="516"/>
      <c r="S38" s="500"/>
      <c r="T38" s="500"/>
      <c r="U38" s="97"/>
      <c r="V38" s="150"/>
      <c r="W38" s="110"/>
      <c r="X38" s="110"/>
      <c r="Y38" s="146"/>
      <c r="Z38" s="146"/>
      <c r="AA38" s="151"/>
      <c r="AB38" s="146"/>
      <c r="AC38" s="146"/>
      <c r="AD38" s="146"/>
      <c r="AE38" s="146"/>
      <c r="AF38" s="146"/>
      <c r="AG38" s="129"/>
      <c r="AH38" s="146"/>
      <c r="AI38" s="146"/>
      <c r="AJ38" s="129"/>
      <c r="AK38" s="146"/>
      <c r="AL38" s="155"/>
      <c r="AM38" s="124"/>
    </row>
    <row r="39" spans="2:39" ht="14.25" thickBot="1">
      <c r="B39" s="575"/>
      <c r="C39" s="576"/>
      <c r="D39" s="577"/>
      <c r="E39" s="577"/>
      <c r="F39" s="577"/>
      <c r="G39" s="577"/>
      <c r="H39" s="577"/>
      <c r="I39" s="577"/>
      <c r="J39" s="577"/>
      <c r="K39" s="577"/>
      <c r="L39" s="577"/>
      <c r="M39" s="578"/>
      <c r="N39" s="577"/>
      <c r="O39" s="577"/>
      <c r="P39" s="579"/>
      <c r="Q39" s="577"/>
      <c r="R39" s="580"/>
      <c r="S39" s="500"/>
      <c r="T39" s="500"/>
      <c r="U39" s="97"/>
      <c r="V39" s="169"/>
      <c r="W39" s="170"/>
      <c r="X39" s="171"/>
      <c r="Y39" s="171"/>
      <c r="Z39" s="171"/>
      <c r="AA39" s="171"/>
      <c r="AB39" s="171"/>
      <c r="AC39" s="171"/>
      <c r="AD39" s="171"/>
      <c r="AE39" s="171"/>
      <c r="AF39" s="171"/>
      <c r="AG39" s="172"/>
      <c r="AH39" s="171"/>
      <c r="AI39" s="171"/>
      <c r="AJ39" s="172"/>
      <c r="AK39" s="171"/>
      <c r="AL39" s="173"/>
      <c r="AM39" s="124"/>
    </row>
    <row r="40" spans="19:39" ht="13.5">
      <c r="S40" s="478"/>
      <c r="T40" s="478"/>
      <c r="U40" s="97"/>
      <c r="AM40" s="124"/>
    </row>
    <row r="41" spans="21:39" ht="13.5">
      <c r="U41" s="97"/>
      <c r="W41" s="716"/>
      <c r="AM41" s="124"/>
    </row>
  </sheetData>
  <sheetProtection/>
  <mergeCells count="5">
    <mergeCell ref="H5:H6"/>
    <mergeCell ref="B3:R3"/>
    <mergeCell ref="V3:AL3"/>
    <mergeCell ref="V4:V5"/>
    <mergeCell ref="AB5:AB6"/>
  </mergeCells>
  <printOptions horizontalCentered="1" verticalCentered="1"/>
  <pageMargins left="0.1968503937007874" right="0.1968503937007874" top="0.6692913385826772" bottom="0.11811023622047245" header="0.5118110236220472" footer="0.5118110236220472"/>
  <pageSetup blackAndWhite="1" horizontalDpi="600" verticalDpi="600" orientation="landscape" paperSize="9" scale="95" r:id="rId4"/>
  <drawing r:id="rId3"/>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C63"/>
  <sheetViews>
    <sheetView zoomScale="87" zoomScaleNormal="87" zoomScaleSheetLayoutView="86" zoomScalePageLayoutView="0" workbookViewId="0" topLeftCell="A1">
      <selection activeCell="S17" sqref="S17"/>
    </sheetView>
  </sheetViews>
  <sheetFormatPr defaultColWidth="9.00390625" defaultRowHeight="13.5"/>
  <cols>
    <col min="1" max="1" width="1.37890625" style="470" customWidth="1"/>
    <col min="2" max="2" width="8.875" style="470" customWidth="1"/>
    <col min="3" max="3" width="9.875" style="470" customWidth="1"/>
    <col min="4" max="4" width="10.375" style="470" customWidth="1"/>
    <col min="5" max="5" width="11.00390625" style="470" customWidth="1"/>
    <col min="6" max="6" width="12.00390625" style="470" customWidth="1"/>
    <col min="7" max="7" width="11.00390625" style="470" customWidth="1"/>
    <col min="8" max="8" width="12.00390625" style="470" customWidth="1"/>
    <col min="9" max="9" width="10.875" style="470" customWidth="1"/>
    <col min="10" max="10" width="11.625" style="470" customWidth="1"/>
    <col min="11" max="11" width="9.625" style="470" customWidth="1"/>
    <col min="12" max="12" width="9.50390625" style="470" customWidth="1"/>
    <col min="13" max="13" width="16.25390625" style="470" customWidth="1"/>
    <col min="14" max="14" width="16.50390625" style="470" customWidth="1"/>
    <col min="15" max="15" width="9.00390625" style="470" customWidth="1"/>
    <col min="16" max="16" width="1.37890625" style="0" customWidth="1"/>
    <col min="17" max="17" width="8.875" style="0" customWidth="1"/>
    <col min="18" max="18" width="9.875" style="0" customWidth="1"/>
    <col min="19" max="19" width="10.375" style="0" customWidth="1"/>
    <col min="20" max="20" width="11.00390625" style="0" customWidth="1"/>
    <col min="21" max="21" width="12.00390625" style="0" customWidth="1"/>
    <col min="22" max="22" width="11.00390625" style="0" customWidth="1"/>
    <col min="23" max="23" width="12.00390625" style="0" customWidth="1"/>
    <col min="24" max="24" width="9.625" style="0" customWidth="1"/>
    <col min="25" max="25" width="20.125" style="0" customWidth="1"/>
    <col min="26" max="26" width="9.625" style="0" customWidth="1"/>
    <col min="27" max="27" width="9.50390625" style="0" customWidth="1"/>
    <col min="28" max="28" width="14.375" style="0" customWidth="1"/>
    <col min="29" max="29" width="16.50390625" style="0" customWidth="1"/>
    <col min="30" max="16384" width="9.00390625" style="470" customWidth="1"/>
  </cols>
  <sheetData>
    <row r="1" ht="20.25" customHeight="1">
      <c r="B1" s="469" t="s">
        <v>102</v>
      </c>
    </row>
    <row r="2" spans="2:22" ht="20.25">
      <c r="B2" s="469" t="s">
        <v>65</v>
      </c>
      <c r="G2" s="581"/>
      <c r="Q2" s="43" t="s">
        <v>86</v>
      </c>
      <c r="V2" s="174"/>
    </row>
    <row r="3" ht="14.25"/>
    <row r="4" spans="2:24" ht="25.5" customHeight="1">
      <c r="B4" s="582" t="s">
        <v>33</v>
      </c>
      <c r="C4" s="802" t="s">
        <v>177</v>
      </c>
      <c r="D4" s="803"/>
      <c r="E4" s="804" t="s">
        <v>44</v>
      </c>
      <c r="F4" s="805"/>
      <c r="G4" s="806" t="s">
        <v>178</v>
      </c>
      <c r="H4" s="807"/>
      <c r="I4" s="583"/>
      <c r="Q4" s="175" t="s">
        <v>33</v>
      </c>
      <c r="R4" s="796" t="s">
        <v>239</v>
      </c>
      <c r="S4" s="797"/>
      <c r="T4" s="796" t="s">
        <v>44</v>
      </c>
      <c r="U4" s="797"/>
      <c r="V4" s="798" t="s">
        <v>240</v>
      </c>
      <c r="W4" s="799"/>
      <c r="X4" s="176"/>
    </row>
    <row r="5" spans="14:29" ht="15" thickBot="1">
      <c r="N5" s="584"/>
      <c r="AC5" s="177"/>
    </row>
    <row r="6" spans="2:29" ht="21" customHeight="1">
      <c r="B6" s="585" t="s">
        <v>30</v>
      </c>
      <c r="C6" s="586" t="s">
        <v>31</v>
      </c>
      <c r="D6" s="587" t="s">
        <v>24</v>
      </c>
      <c r="E6" s="765" t="s">
        <v>66</v>
      </c>
      <c r="F6" s="767"/>
      <c r="G6" s="765" t="s">
        <v>32</v>
      </c>
      <c r="H6" s="767"/>
      <c r="I6" s="588" t="s">
        <v>67</v>
      </c>
      <c r="J6" s="588" t="s">
        <v>25</v>
      </c>
      <c r="K6" s="588" t="s">
        <v>26</v>
      </c>
      <c r="L6" s="588" t="s">
        <v>68</v>
      </c>
      <c r="M6" s="588" t="s">
        <v>69</v>
      </c>
      <c r="N6" s="589" t="s">
        <v>27</v>
      </c>
      <c r="Q6" s="178" t="s">
        <v>30</v>
      </c>
      <c r="R6" s="179" t="s">
        <v>31</v>
      </c>
      <c r="S6" s="180" t="s">
        <v>24</v>
      </c>
      <c r="T6" s="800" t="s">
        <v>66</v>
      </c>
      <c r="U6" s="801"/>
      <c r="V6" s="800" t="s">
        <v>32</v>
      </c>
      <c r="W6" s="801"/>
      <c r="X6" s="181" t="s">
        <v>67</v>
      </c>
      <c r="Y6" s="181" t="s">
        <v>25</v>
      </c>
      <c r="Z6" s="181" t="s">
        <v>26</v>
      </c>
      <c r="AA6" s="181" t="s">
        <v>68</v>
      </c>
      <c r="AB6" s="181" t="s">
        <v>69</v>
      </c>
      <c r="AC6" s="182" t="s">
        <v>27</v>
      </c>
    </row>
    <row r="7" spans="2:29" ht="18" customHeight="1">
      <c r="B7" s="529"/>
      <c r="C7" s="493"/>
      <c r="D7" s="590"/>
      <c r="E7" s="591" t="s">
        <v>28</v>
      </c>
      <c r="F7" s="591" t="s">
        <v>29</v>
      </c>
      <c r="G7" s="592" t="s">
        <v>28</v>
      </c>
      <c r="H7" s="593" t="s">
        <v>29</v>
      </c>
      <c r="I7" s="594" t="s">
        <v>1</v>
      </c>
      <c r="J7" s="594"/>
      <c r="K7" s="594" t="s">
        <v>1</v>
      </c>
      <c r="L7" s="594" t="s">
        <v>1</v>
      </c>
      <c r="M7" s="594" t="s">
        <v>45</v>
      </c>
      <c r="N7" s="595"/>
      <c r="Q7" s="183"/>
      <c r="R7" s="184"/>
      <c r="S7" s="185"/>
      <c r="T7" s="186" t="s">
        <v>28</v>
      </c>
      <c r="U7" s="186" t="s">
        <v>29</v>
      </c>
      <c r="V7" s="187" t="s">
        <v>28</v>
      </c>
      <c r="W7" s="188" t="s">
        <v>29</v>
      </c>
      <c r="X7" s="189" t="s">
        <v>1</v>
      </c>
      <c r="Y7" s="189"/>
      <c r="Z7" s="189" t="s">
        <v>1</v>
      </c>
      <c r="AA7" s="189" t="s">
        <v>1</v>
      </c>
      <c r="AB7" s="189" t="s">
        <v>45</v>
      </c>
      <c r="AC7" s="190"/>
    </row>
    <row r="8" spans="2:29" ht="13.5" customHeight="1">
      <c r="B8" s="532"/>
      <c r="C8" s="486"/>
      <c r="D8" s="596"/>
      <c r="E8" s="597"/>
      <c r="F8" s="597"/>
      <c r="G8" s="597"/>
      <c r="H8" s="597"/>
      <c r="I8" s="486"/>
      <c r="J8" s="486"/>
      <c r="K8" s="486"/>
      <c r="L8" s="486"/>
      <c r="M8" s="598"/>
      <c r="N8" s="599" t="s">
        <v>174</v>
      </c>
      <c r="Q8" s="191"/>
      <c r="R8" s="192"/>
      <c r="S8" s="193"/>
      <c r="T8" s="194"/>
      <c r="U8" s="194"/>
      <c r="V8" s="194"/>
      <c r="W8" s="194"/>
      <c r="X8" s="192"/>
      <c r="Y8" s="192"/>
      <c r="Z8" s="192"/>
      <c r="AA8" s="192"/>
      <c r="AB8" s="195"/>
      <c r="AC8" s="47" t="s">
        <v>256</v>
      </c>
    </row>
    <row r="9" spans="1:29" ht="12.75" customHeight="1">
      <c r="A9" s="600"/>
      <c r="B9" s="601"/>
      <c r="C9" s="609" t="s">
        <v>52</v>
      </c>
      <c r="D9" s="602"/>
      <c r="E9" s="603"/>
      <c r="F9" s="603">
        <f>SUM(F11+F20)</f>
        <v>0</v>
      </c>
      <c r="G9" s="603"/>
      <c r="H9" s="603">
        <f>SUM(H11+H20)</f>
        <v>0</v>
      </c>
      <c r="I9" s="493"/>
      <c r="J9" s="493"/>
      <c r="K9" s="493"/>
      <c r="L9" s="493"/>
      <c r="M9" s="604"/>
      <c r="N9" s="605"/>
      <c r="Q9" s="197" t="s">
        <v>85</v>
      </c>
      <c r="R9" s="4" t="s">
        <v>52</v>
      </c>
      <c r="S9" s="48"/>
      <c r="T9" s="49"/>
      <c r="U9" s="49">
        <f>SUM(U11,U23)</f>
        <v>200000000</v>
      </c>
      <c r="V9" s="49"/>
      <c r="W9" s="49">
        <f>SUM(W11,W23)</f>
        <v>200000900</v>
      </c>
      <c r="X9" s="4"/>
      <c r="Y9" s="4"/>
      <c r="Z9" s="4"/>
      <c r="AA9" s="4"/>
      <c r="AB9" s="50"/>
      <c r="AC9" s="51"/>
    </row>
    <row r="10" spans="1:29" ht="13.5" customHeight="1">
      <c r="A10" s="600"/>
      <c r="B10" s="532"/>
      <c r="C10" s="486"/>
      <c r="D10" s="596"/>
      <c r="E10" s="597"/>
      <c r="F10" s="597"/>
      <c r="G10" s="597"/>
      <c r="H10" s="597"/>
      <c r="I10" s="486"/>
      <c r="J10" s="486"/>
      <c r="K10" s="486"/>
      <c r="L10" s="486"/>
      <c r="M10" s="606"/>
      <c r="N10" s="599"/>
      <c r="Q10" s="191"/>
      <c r="R10" s="10"/>
      <c r="S10" s="45"/>
      <c r="T10" s="46"/>
      <c r="U10" s="46"/>
      <c r="V10" s="46"/>
      <c r="W10" s="46"/>
      <c r="X10" s="10"/>
      <c r="Y10" s="10"/>
      <c r="Z10" s="10"/>
      <c r="AA10" s="10"/>
      <c r="AB10" s="52"/>
      <c r="AC10" s="47"/>
    </row>
    <row r="11" spans="1:29" ht="13.5" customHeight="1">
      <c r="A11" s="600"/>
      <c r="B11" s="529"/>
      <c r="C11" s="608" t="s">
        <v>53</v>
      </c>
      <c r="D11" s="602"/>
      <c r="E11" s="603"/>
      <c r="F11" s="603">
        <f>SUM(F14,F16,)</f>
        <v>0</v>
      </c>
      <c r="G11" s="603"/>
      <c r="H11" s="603">
        <f>SUM(H14,H16)</f>
        <v>0</v>
      </c>
      <c r="I11" s="493"/>
      <c r="J11" s="493"/>
      <c r="K11" s="493"/>
      <c r="L11" s="493"/>
      <c r="M11" s="604"/>
      <c r="N11" s="607"/>
      <c r="Q11" s="183"/>
      <c r="R11" s="53" t="s">
        <v>53</v>
      </c>
      <c r="S11" s="54"/>
      <c r="T11" s="55"/>
      <c r="U11" s="55">
        <f>SUM(U13:U17)</f>
        <v>144570000</v>
      </c>
      <c r="V11" s="55"/>
      <c r="W11" s="55">
        <f>SUM(W13,W15)</f>
        <v>144570800</v>
      </c>
      <c r="X11" s="1"/>
      <c r="Y11" s="4"/>
      <c r="Z11" s="1"/>
      <c r="AA11" s="1"/>
      <c r="AB11" s="50"/>
      <c r="AC11" s="51"/>
    </row>
    <row r="12" spans="2:29" ht="13.5" customHeight="1">
      <c r="B12" s="203"/>
      <c r="C12" s="56"/>
      <c r="D12" s="57"/>
      <c r="E12" s="46"/>
      <c r="F12" s="46"/>
      <c r="G12" s="46"/>
      <c r="H12" s="46"/>
      <c r="I12" s="58"/>
      <c r="J12" s="59"/>
      <c r="K12" s="398"/>
      <c r="L12" s="398"/>
      <c r="M12" s="399"/>
      <c r="N12" s="196"/>
      <c r="Q12" s="203"/>
      <c r="R12" s="56"/>
      <c r="S12" s="57"/>
      <c r="T12" s="46"/>
      <c r="U12" s="46"/>
      <c r="V12" s="46"/>
      <c r="W12" s="46"/>
      <c r="X12" s="58"/>
      <c r="Y12" s="59"/>
      <c r="Z12" s="398"/>
      <c r="AA12" s="398"/>
      <c r="AB12" s="399"/>
      <c r="AC12" s="196"/>
    </row>
    <row r="13" spans="2:29" ht="13.5" customHeight="1">
      <c r="B13" s="203"/>
      <c r="C13" s="62"/>
      <c r="D13" s="63"/>
      <c r="E13" s="64"/>
      <c r="F13" s="65"/>
      <c r="G13" s="64"/>
      <c r="H13" s="65"/>
      <c r="I13" s="655"/>
      <c r="J13" s="410"/>
      <c r="K13" s="396"/>
      <c r="L13" s="397"/>
      <c r="M13" s="400"/>
      <c r="N13" s="391"/>
      <c r="Q13" s="203"/>
      <c r="R13" s="62"/>
      <c r="S13" s="63" t="s">
        <v>193</v>
      </c>
      <c r="T13" s="64" t="s">
        <v>198</v>
      </c>
      <c r="U13" s="65">
        <v>88570000</v>
      </c>
      <c r="V13" s="64" t="s">
        <v>216</v>
      </c>
      <c r="W13" s="65">
        <v>88570900</v>
      </c>
      <c r="X13" s="655" t="s">
        <v>199</v>
      </c>
      <c r="Y13" s="410"/>
      <c r="Z13" s="396"/>
      <c r="AA13" s="397"/>
      <c r="AB13" s="400"/>
      <c r="AC13" s="391"/>
    </row>
    <row r="14" spans="2:29" ht="13.5" customHeight="1">
      <c r="B14" s="208"/>
      <c r="C14" s="53"/>
      <c r="D14" s="67"/>
      <c r="E14" s="68"/>
      <c r="F14" s="68"/>
      <c r="G14" s="68"/>
      <c r="H14" s="68"/>
      <c r="I14" s="58"/>
      <c r="J14" s="392"/>
      <c r="K14" s="79"/>
      <c r="L14" s="79"/>
      <c r="M14" s="399"/>
      <c r="N14" s="678"/>
      <c r="Q14" s="208"/>
      <c r="R14" s="53"/>
      <c r="S14" s="67"/>
      <c r="T14" s="68"/>
      <c r="U14" s="68"/>
      <c r="V14" s="68"/>
      <c r="W14" s="68"/>
      <c r="X14" s="58"/>
      <c r="Y14" s="392"/>
      <c r="Z14" s="79"/>
      <c r="AA14" s="79"/>
      <c r="AB14" s="399"/>
      <c r="AC14" s="678"/>
    </row>
    <row r="15" spans="2:29" ht="13.5" customHeight="1">
      <c r="B15" s="210"/>
      <c r="C15" s="62"/>
      <c r="D15" s="656"/>
      <c r="E15" s="64"/>
      <c r="F15" s="65"/>
      <c r="G15" s="64"/>
      <c r="H15" s="65"/>
      <c r="I15" s="66"/>
      <c r="J15" s="410"/>
      <c r="K15" s="71"/>
      <c r="L15" s="72"/>
      <c r="M15" s="400"/>
      <c r="N15" s="389"/>
      <c r="Q15" s="210"/>
      <c r="R15" s="62"/>
      <c r="S15" s="656" t="s">
        <v>197</v>
      </c>
      <c r="T15" s="64" t="s">
        <v>217</v>
      </c>
      <c r="U15" s="65">
        <v>56000000</v>
      </c>
      <c r="V15" s="64" t="s">
        <v>217</v>
      </c>
      <c r="W15" s="65">
        <f>W17+W19</f>
        <v>55999900</v>
      </c>
      <c r="X15" s="66"/>
      <c r="Y15" s="410"/>
      <c r="Z15" s="71"/>
      <c r="AA15" s="72"/>
      <c r="AB15" s="400"/>
      <c r="AC15" s="389"/>
    </row>
    <row r="16" spans="2:29" ht="13.5" customHeight="1">
      <c r="B16" s="208"/>
      <c r="C16" s="56"/>
      <c r="D16" s="67"/>
      <c r="E16" s="73"/>
      <c r="F16" s="68"/>
      <c r="G16" s="74"/>
      <c r="H16" s="68"/>
      <c r="I16" s="60"/>
      <c r="J16" s="75"/>
      <c r="K16" s="76"/>
      <c r="L16" s="57"/>
      <c r="M16" s="399"/>
      <c r="N16" s="678"/>
      <c r="Q16" s="208"/>
      <c r="R16" s="56"/>
      <c r="S16" s="67"/>
      <c r="T16" s="73"/>
      <c r="U16" s="68"/>
      <c r="V16" s="74"/>
      <c r="W16" s="68"/>
      <c r="X16" s="60"/>
      <c r="Y16" s="75"/>
      <c r="Z16" s="76"/>
      <c r="AA16" s="57"/>
      <c r="AB16" s="399" t="s">
        <v>201</v>
      </c>
      <c r="AC16" s="678"/>
    </row>
    <row r="17" spans="2:29" ht="13.5" customHeight="1">
      <c r="B17" s="221"/>
      <c r="C17" s="53"/>
      <c r="D17" s="659"/>
      <c r="E17" s="88"/>
      <c r="F17" s="681"/>
      <c r="G17" s="88"/>
      <c r="H17" s="677"/>
      <c r="I17" s="66"/>
      <c r="J17" s="410"/>
      <c r="K17" s="66"/>
      <c r="L17" s="66"/>
      <c r="M17" s="400"/>
      <c r="N17" s="389"/>
      <c r="Q17" s="221"/>
      <c r="R17" s="53"/>
      <c r="S17" s="659"/>
      <c r="T17" s="88"/>
      <c r="U17" s="681"/>
      <c r="V17" s="88" t="s">
        <v>219</v>
      </c>
      <c r="W17" s="677">
        <v>35636700</v>
      </c>
      <c r="X17" s="66">
        <v>43903</v>
      </c>
      <c r="Y17" s="410" t="s">
        <v>200</v>
      </c>
      <c r="Z17" s="66">
        <v>44058</v>
      </c>
      <c r="AA17" s="66">
        <v>44068</v>
      </c>
      <c r="AB17" s="400" t="s">
        <v>212</v>
      </c>
      <c r="AC17" s="389" t="s">
        <v>222</v>
      </c>
    </row>
    <row r="18" spans="2:29" ht="13.5" customHeight="1">
      <c r="B18" s="208"/>
      <c r="C18" s="56"/>
      <c r="D18" s="685"/>
      <c r="E18" s="74"/>
      <c r="F18" s="686"/>
      <c r="G18" s="74"/>
      <c r="H18" s="68"/>
      <c r="I18" s="687"/>
      <c r="J18" s="688"/>
      <c r="K18" s="689"/>
      <c r="L18" s="60"/>
      <c r="M18" s="690"/>
      <c r="N18" s="47"/>
      <c r="Q18" s="208"/>
      <c r="R18" s="56"/>
      <c r="S18" s="685"/>
      <c r="T18" s="74"/>
      <c r="U18" s="686"/>
      <c r="V18" s="74"/>
      <c r="W18" s="68"/>
      <c r="X18" s="687"/>
      <c r="Y18" s="688"/>
      <c r="Z18" s="689"/>
      <c r="AA18" s="60"/>
      <c r="AB18" s="690"/>
      <c r="AC18" s="47"/>
    </row>
    <row r="19" spans="2:29" ht="13.5" customHeight="1">
      <c r="B19" s="210"/>
      <c r="C19" s="62"/>
      <c r="D19" s="70"/>
      <c r="E19" s="64"/>
      <c r="F19" s="78"/>
      <c r="G19" s="64"/>
      <c r="H19" s="65"/>
      <c r="I19" s="691"/>
      <c r="J19" s="80"/>
      <c r="K19" s="71"/>
      <c r="L19" s="72"/>
      <c r="M19" s="82"/>
      <c r="N19" s="83"/>
      <c r="Q19" s="210"/>
      <c r="R19" s="62"/>
      <c r="S19" s="70"/>
      <c r="T19" s="64"/>
      <c r="U19" s="78"/>
      <c r="V19" s="64" t="s">
        <v>218</v>
      </c>
      <c r="W19" s="65">
        <v>20363200</v>
      </c>
      <c r="X19" s="691" t="s">
        <v>199</v>
      </c>
      <c r="Y19" s="80"/>
      <c r="Z19" s="71"/>
      <c r="AA19" s="72"/>
      <c r="AB19" s="82"/>
      <c r="AC19" s="83"/>
    </row>
    <row r="20" spans="2:29" ht="13.5" customHeight="1">
      <c r="B20" s="203"/>
      <c r="C20" s="1"/>
      <c r="D20" s="84"/>
      <c r="E20" s="85"/>
      <c r="F20" s="86"/>
      <c r="G20" s="682"/>
      <c r="H20" s="85"/>
      <c r="I20" s="79"/>
      <c r="J20" s="683"/>
      <c r="K20" s="684"/>
      <c r="L20" s="44"/>
      <c r="M20" s="87"/>
      <c r="N20" s="51"/>
      <c r="Q20" s="203"/>
      <c r="R20" s="1"/>
      <c r="S20" s="84"/>
      <c r="T20" s="85"/>
      <c r="U20" s="86"/>
      <c r="V20" s="682"/>
      <c r="W20" s="85"/>
      <c r="X20" s="79"/>
      <c r="Y20" s="683"/>
      <c r="Z20" s="684"/>
      <c r="AA20" s="44"/>
      <c r="AB20" s="87"/>
      <c r="AC20" s="51"/>
    </row>
    <row r="21" spans="2:29" ht="13.5" customHeight="1">
      <c r="B21" s="210"/>
      <c r="C21" s="62"/>
      <c r="D21" s="70"/>
      <c r="E21" s="64"/>
      <c r="F21" s="78"/>
      <c r="G21" s="64"/>
      <c r="H21" s="65"/>
      <c r="I21" s="79"/>
      <c r="J21" s="80"/>
      <c r="K21" s="81"/>
      <c r="L21" s="81"/>
      <c r="M21" s="82"/>
      <c r="N21" s="83"/>
      <c r="Q21" s="210"/>
      <c r="R21" s="62"/>
      <c r="S21" s="70"/>
      <c r="T21" s="64"/>
      <c r="U21" s="78"/>
      <c r="V21" s="64"/>
      <c r="W21" s="65"/>
      <c r="X21" s="79"/>
      <c r="Y21" s="80"/>
      <c r="Z21" s="81"/>
      <c r="AA21" s="81"/>
      <c r="AB21" s="82"/>
      <c r="AC21" s="83"/>
    </row>
    <row r="22" spans="2:29" ht="13.5" customHeight="1">
      <c r="B22" s="191"/>
      <c r="C22" s="10"/>
      <c r="D22" s="67"/>
      <c r="E22" s="74"/>
      <c r="F22" s="657"/>
      <c r="G22" s="658"/>
      <c r="H22" s="657"/>
      <c r="I22" s="60"/>
      <c r="J22" s="75"/>
      <c r="K22" s="76"/>
      <c r="L22" s="57"/>
      <c r="M22" s="77"/>
      <c r="N22" s="47"/>
      <c r="Q22" s="191"/>
      <c r="R22" s="10" t="s">
        <v>54</v>
      </c>
      <c r="S22" s="67"/>
      <c r="T22" s="74"/>
      <c r="U22" s="657"/>
      <c r="V22" s="658"/>
      <c r="W22" s="657"/>
      <c r="X22" s="60"/>
      <c r="Y22" s="75"/>
      <c r="Z22" s="76"/>
      <c r="AA22" s="57"/>
      <c r="AB22" s="77"/>
      <c r="AC22" s="47"/>
    </row>
    <row r="23" spans="2:29" ht="13.5" customHeight="1">
      <c r="B23" s="210"/>
      <c r="C23" s="89" t="s">
        <v>267</v>
      </c>
      <c r="D23" s="90"/>
      <c r="E23" s="64"/>
      <c r="F23" s="65">
        <f>SUM(F25:F33)</f>
        <v>0</v>
      </c>
      <c r="G23" s="64"/>
      <c r="H23" s="65">
        <f>SUM(H25,H31,H33)</f>
        <v>0</v>
      </c>
      <c r="I23" s="72"/>
      <c r="J23" s="80"/>
      <c r="K23" s="71"/>
      <c r="L23" s="71"/>
      <c r="M23" s="82"/>
      <c r="N23" s="91"/>
      <c r="Q23" s="210"/>
      <c r="R23" s="89" t="s">
        <v>55</v>
      </c>
      <c r="S23" s="90"/>
      <c r="T23" s="64"/>
      <c r="U23" s="65">
        <f>SUM(U25:U33)</f>
        <v>55430000</v>
      </c>
      <c r="V23" s="64"/>
      <c r="W23" s="65">
        <f>SUM(W25,W31,W33)</f>
        <v>55430100</v>
      </c>
      <c r="X23" s="72"/>
      <c r="Y23" s="80"/>
      <c r="Z23" s="71"/>
      <c r="AA23" s="71"/>
      <c r="AB23" s="82"/>
      <c r="AC23" s="91"/>
    </row>
    <row r="24" spans="2:29" ht="13.5" customHeight="1">
      <c r="B24" s="203"/>
      <c r="C24" s="1"/>
      <c r="D24" s="84"/>
      <c r="E24" s="85"/>
      <c r="F24" s="85"/>
      <c r="G24" s="85"/>
      <c r="H24" s="85"/>
      <c r="I24" s="79"/>
      <c r="J24" s="392"/>
      <c r="K24" s="394"/>
      <c r="L24" s="394"/>
      <c r="M24" s="409"/>
      <c r="N24" s="61"/>
      <c r="Q24" s="203"/>
      <c r="R24" s="1"/>
      <c r="S24" s="84"/>
      <c r="T24" s="85"/>
      <c r="U24" s="85"/>
      <c r="V24" s="85"/>
      <c r="W24" s="85"/>
      <c r="X24" s="79"/>
      <c r="Y24" s="392"/>
      <c r="Z24" s="394"/>
      <c r="AA24" s="394"/>
      <c r="AB24" s="409"/>
      <c r="AC24" s="61"/>
    </row>
    <row r="25" spans="2:29" ht="13.5" customHeight="1">
      <c r="B25" s="210"/>
      <c r="C25" s="62"/>
      <c r="D25" s="70"/>
      <c r="E25" s="64"/>
      <c r="F25" s="65"/>
      <c r="G25" s="64"/>
      <c r="H25" s="65"/>
      <c r="I25" s="72"/>
      <c r="J25" s="410"/>
      <c r="K25" s="395"/>
      <c r="L25" s="395"/>
      <c r="M25" s="400"/>
      <c r="N25" s="92"/>
      <c r="Q25" s="210"/>
      <c r="R25" s="62"/>
      <c r="S25" s="70" t="s">
        <v>194</v>
      </c>
      <c r="T25" s="64" t="s">
        <v>56</v>
      </c>
      <c r="U25" s="65">
        <v>26930000</v>
      </c>
      <c r="V25" s="64" t="s">
        <v>56</v>
      </c>
      <c r="W25" s="65">
        <f>W27+W29</f>
        <v>26931300</v>
      </c>
      <c r="X25" s="72"/>
      <c r="Y25" s="410"/>
      <c r="Z25" s="395"/>
      <c r="AA25" s="395"/>
      <c r="AB25" s="400"/>
      <c r="AC25" s="92"/>
    </row>
    <row r="26" spans="2:29" ht="13.5" customHeight="1">
      <c r="B26" s="208"/>
      <c r="C26" s="56"/>
      <c r="D26" s="67"/>
      <c r="E26" s="68"/>
      <c r="F26" s="68"/>
      <c r="G26" s="68"/>
      <c r="H26" s="68"/>
      <c r="I26" s="79"/>
      <c r="J26" s="392"/>
      <c r="K26" s="394"/>
      <c r="L26" s="394"/>
      <c r="M26" s="409"/>
      <c r="N26" s="51"/>
      <c r="Q26" s="208"/>
      <c r="R26" s="56"/>
      <c r="S26" s="67"/>
      <c r="T26" s="68"/>
      <c r="U26" s="68"/>
      <c r="V26" s="68"/>
      <c r="W26" s="68"/>
      <c r="X26" s="79"/>
      <c r="Y26" s="392"/>
      <c r="Z26" s="394"/>
      <c r="AA26" s="394"/>
      <c r="AB26" s="409" t="s">
        <v>201</v>
      </c>
      <c r="AC26" s="51"/>
    </row>
    <row r="27" spans="2:29" ht="13.5" customHeight="1">
      <c r="B27" s="210"/>
      <c r="C27" s="62"/>
      <c r="D27" s="70"/>
      <c r="E27" s="64"/>
      <c r="F27" s="65"/>
      <c r="G27" s="64"/>
      <c r="H27" s="65"/>
      <c r="I27" s="79"/>
      <c r="J27" s="410"/>
      <c r="K27" s="395"/>
      <c r="L27" s="395"/>
      <c r="M27" s="400"/>
      <c r="N27" s="217"/>
      <c r="Q27" s="210"/>
      <c r="R27" s="62"/>
      <c r="S27" s="70"/>
      <c r="T27" s="64"/>
      <c r="U27" s="65"/>
      <c r="V27" s="64" t="s">
        <v>56</v>
      </c>
      <c r="W27" s="65">
        <v>19158700</v>
      </c>
      <c r="X27" s="79">
        <v>43588</v>
      </c>
      <c r="Y27" s="410" t="s">
        <v>202</v>
      </c>
      <c r="Z27" s="395">
        <v>43921</v>
      </c>
      <c r="AA27" s="395">
        <v>43921</v>
      </c>
      <c r="AB27" s="400" t="s">
        <v>203</v>
      </c>
      <c r="AC27" s="217"/>
    </row>
    <row r="28" spans="2:29" ht="13.5" customHeight="1">
      <c r="B28" s="221"/>
      <c r="C28" s="53"/>
      <c r="D28" s="659"/>
      <c r="E28" s="88"/>
      <c r="F28" s="93"/>
      <c r="G28" s="68"/>
      <c r="H28" s="68"/>
      <c r="I28" s="58"/>
      <c r="J28" s="660"/>
      <c r="K28" s="60"/>
      <c r="L28" s="661"/>
      <c r="M28" s="662"/>
      <c r="N28" s="196"/>
      <c r="Q28" s="221"/>
      <c r="R28" s="53"/>
      <c r="S28" s="659"/>
      <c r="T28" s="88"/>
      <c r="U28" s="93"/>
      <c r="V28" s="68"/>
      <c r="W28" s="68"/>
      <c r="X28" s="58"/>
      <c r="Y28" s="660"/>
      <c r="Z28" s="60"/>
      <c r="AA28" s="661"/>
      <c r="AB28" s="662"/>
      <c r="AC28" s="196"/>
    </row>
    <row r="29" spans="2:29" ht="13.5" customHeight="1">
      <c r="B29" s="221"/>
      <c r="C29" s="53"/>
      <c r="D29" s="659"/>
      <c r="E29" s="88"/>
      <c r="F29" s="65"/>
      <c r="G29" s="64"/>
      <c r="H29" s="65"/>
      <c r="I29" s="655"/>
      <c r="J29" s="411"/>
      <c r="K29" s="72"/>
      <c r="L29" s="663"/>
      <c r="M29" s="400"/>
      <c r="N29" s="692"/>
      <c r="Q29" s="221"/>
      <c r="R29" s="53"/>
      <c r="S29" s="659"/>
      <c r="T29" s="88"/>
      <c r="U29" s="65"/>
      <c r="V29" s="64" t="s">
        <v>56</v>
      </c>
      <c r="W29" s="65">
        <v>7772600</v>
      </c>
      <c r="X29" s="655" t="s">
        <v>204</v>
      </c>
      <c r="Y29" s="411"/>
      <c r="Z29" s="72"/>
      <c r="AA29" s="663"/>
      <c r="AB29" s="400"/>
      <c r="AC29" s="692"/>
    </row>
    <row r="30" spans="2:29" ht="13.5" customHeight="1">
      <c r="B30" s="208"/>
      <c r="C30" s="56"/>
      <c r="D30" s="67"/>
      <c r="E30" s="68"/>
      <c r="F30" s="93"/>
      <c r="G30" s="68"/>
      <c r="H30" s="68"/>
      <c r="I30" s="664"/>
      <c r="J30" s="390"/>
      <c r="K30" s="1"/>
      <c r="L30" s="6"/>
      <c r="M30" s="409"/>
      <c r="N30" s="391"/>
      <c r="Q30" s="208"/>
      <c r="R30" s="56"/>
      <c r="S30" s="67"/>
      <c r="T30" s="68"/>
      <c r="U30" s="93"/>
      <c r="V30" s="68"/>
      <c r="W30" s="68"/>
      <c r="X30" s="664"/>
      <c r="Y30" s="390"/>
      <c r="Z30" s="1"/>
      <c r="AA30" s="6"/>
      <c r="AB30" s="409"/>
      <c r="AC30" s="391"/>
    </row>
    <row r="31" spans="2:29" ht="13.5" customHeight="1">
      <c r="B31" s="210"/>
      <c r="C31" s="62"/>
      <c r="D31" s="90"/>
      <c r="E31" s="64"/>
      <c r="F31" s="65"/>
      <c r="G31" s="64"/>
      <c r="H31" s="65"/>
      <c r="I31" s="655"/>
      <c r="J31" s="411"/>
      <c r="K31" s="72"/>
      <c r="L31" s="72"/>
      <c r="M31" s="400"/>
      <c r="N31" s="391"/>
      <c r="Q31" s="210"/>
      <c r="R31" s="62"/>
      <c r="S31" s="90" t="s">
        <v>205</v>
      </c>
      <c r="T31" s="64"/>
      <c r="U31" s="65">
        <v>23500000</v>
      </c>
      <c r="V31" s="64" t="s">
        <v>56</v>
      </c>
      <c r="W31" s="65">
        <v>23499300</v>
      </c>
      <c r="X31" s="655" t="s">
        <v>204</v>
      </c>
      <c r="Y31" s="411"/>
      <c r="Z31" s="72"/>
      <c r="AA31" s="72"/>
      <c r="AB31" s="400"/>
      <c r="AC31" s="391"/>
    </row>
    <row r="32" spans="2:29" ht="13.5" customHeight="1">
      <c r="B32" s="221"/>
      <c r="C32" s="222"/>
      <c r="D32" s="223"/>
      <c r="E32" s="209"/>
      <c r="F32" s="215"/>
      <c r="G32" s="68"/>
      <c r="H32" s="93"/>
      <c r="I32" s="665"/>
      <c r="J32" s="390"/>
      <c r="K32" s="10"/>
      <c r="L32" s="69"/>
      <c r="M32" s="399"/>
      <c r="N32" s="678"/>
      <c r="Q32" s="221"/>
      <c r="R32" s="222"/>
      <c r="S32" s="223"/>
      <c r="T32" s="209"/>
      <c r="U32" s="215"/>
      <c r="V32" s="68"/>
      <c r="W32" s="93"/>
      <c r="X32" s="665"/>
      <c r="Y32" s="390"/>
      <c r="Z32" s="10"/>
      <c r="AA32" s="69"/>
      <c r="AB32" s="399"/>
      <c r="AC32" s="678"/>
    </row>
    <row r="33" spans="2:29" ht="13.5" customHeight="1">
      <c r="B33" s="224"/>
      <c r="C33" s="225"/>
      <c r="D33" s="70"/>
      <c r="E33" s="64"/>
      <c r="F33" s="65"/>
      <c r="G33" s="64"/>
      <c r="H33" s="65"/>
      <c r="I33" s="655"/>
      <c r="J33" s="411"/>
      <c r="K33" s="72"/>
      <c r="L33" s="72"/>
      <c r="M33" s="400"/>
      <c r="N33" s="389"/>
      <c r="Q33" s="224"/>
      <c r="R33" s="225"/>
      <c r="S33" s="70" t="s">
        <v>196</v>
      </c>
      <c r="T33" s="64" t="s">
        <v>56</v>
      </c>
      <c r="U33" s="65">
        <v>5000000</v>
      </c>
      <c r="V33" s="64" t="s">
        <v>56</v>
      </c>
      <c r="W33" s="65">
        <f>W49+W51</f>
        <v>4999500</v>
      </c>
      <c r="X33" s="655" t="s">
        <v>206</v>
      </c>
      <c r="Y33" s="411"/>
      <c r="Z33" s="72"/>
      <c r="AA33" s="72"/>
      <c r="AB33" s="400"/>
      <c r="AC33" s="389"/>
    </row>
    <row r="34" spans="2:29" ht="13.5" customHeight="1">
      <c r="B34" s="203"/>
      <c r="C34" s="229"/>
      <c r="D34" s="230"/>
      <c r="E34" s="194"/>
      <c r="F34" s="231"/>
      <c r="G34" s="68"/>
      <c r="H34" s="68"/>
      <c r="I34" s="58"/>
      <c r="J34" s="390"/>
      <c r="K34" s="10"/>
      <c r="L34" s="69"/>
      <c r="M34" s="399"/>
      <c r="N34" s="678"/>
      <c r="Q34" s="203"/>
      <c r="R34" s="229"/>
      <c r="S34" s="230"/>
      <c r="T34" s="194"/>
      <c r="U34" s="231"/>
      <c r="V34" s="68"/>
      <c r="W34" s="68"/>
      <c r="X34" s="58"/>
      <c r="Y34" s="390"/>
      <c r="Z34" s="10"/>
      <c r="AA34" s="69"/>
      <c r="AB34" s="399" t="s">
        <v>201</v>
      </c>
      <c r="AC34" s="678" t="s">
        <v>220</v>
      </c>
    </row>
    <row r="35" spans="2:29" ht="13.5" customHeight="1">
      <c r="B35" s="210"/>
      <c r="C35" s="206"/>
      <c r="D35" s="232"/>
      <c r="E35" s="226"/>
      <c r="F35" s="227"/>
      <c r="G35" s="64"/>
      <c r="H35" s="65"/>
      <c r="I35" s="66"/>
      <c r="J35" s="410"/>
      <c r="K35" s="72"/>
      <c r="L35" s="72"/>
      <c r="M35" s="400"/>
      <c r="N35" s="389"/>
      <c r="Q35" s="210"/>
      <c r="R35" s="206"/>
      <c r="S35" s="232"/>
      <c r="T35" s="226"/>
      <c r="U35" s="227"/>
      <c r="V35" s="64" t="s">
        <v>207</v>
      </c>
      <c r="W35" s="65">
        <f>W13+W19</f>
        <v>108934100</v>
      </c>
      <c r="X35" s="66">
        <v>43659</v>
      </c>
      <c r="Y35" s="410" t="s">
        <v>208</v>
      </c>
      <c r="Z35" s="72">
        <v>43631</v>
      </c>
      <c r="AA35" s="72">
        <v>43636</v>
      </c>
      <c r="AB35" s="400" t="s">
        <v>212</v>
      </c>
      <c r="AC35" s="389" t="s">
        <v>221</v>
      </c>
    </row>
    <row r="36" spans="2:29" ht="13.5" customHeight="1">
      <c r="B36" s="208"/>
      <c r="C36" s="204"/>
      <c r="D36" s="193"/>
      <c r="E36" s="194"/>
      <c r="F36" s="231"/>
      <c r="G36" s="666"/>
      <c r="H36" s="667"/>
      <c r="I36" s="79"/>
      <c r="J36" s="392"/>
      <c r="K36" s="394"/>
      <c r="L36" s="394"/>
      <c r="M36" s="409"/>
      <c r="N36" s="61"/>
      <c r="Q36" s="208"/>
      <c r="R36" s="204"/>
      <c r="S36" s="193"/>
      <c r="T36" s="194"/>
      <c r="U36" s="231"/>
      <c r="V36" s="666"/>
      <c r="W36" s="667"/>
      <c r="X36" s="79"/>
      <c r="Y36" s="392"/>
      <c r="Z36" s="394"/>
      <c r="AA36" s="394"/>
      <c r="AB36" s="409" t="s">
        <v>201</v>
      </c>
      <c r="AC36" s="61"/>
    </row>
    <row r="37" spans="2:29" ht="13.5" hidden="1">
      <c r="B37" s="210"/>
      <c r="C37" s="206"/>
      <c r="D37" s="161"/>
      <c r="E37" s="226"/>
      <c r="F37" s="227"/>
      <c r="G37" s="668"/>
      <c r="H37" s="667"/>
      <c r="I37" s="79"/>
      <c r="J37" s="410"/>
      <c r="K37" s="395"/>
      <c r="L37" s="395"/>
      <c r="M37" s="400"/>
      <c r="N37" s="389"/>
      <c r="Q37" s="210"/>
      <c r="R37" s="206"/>
      <c r="S37" s="161"/>
      <c r="T37" s="226"/>
      <c r="U37" s="227"/>
      <c r="V37" s="668" t="s">
        <v>209</v>
      </c>
      <c r="W37" s="667">
        <f>W29+W31</f>
        <v>31271900</v>
      </c>
      <c r="X37" s="79">
        <v>41397</v>
      </c>
      <c r="Y37" s="410" t="s">
        <v>179</v>
      </c>
      <c r="Z37" s="395">
        <v>43921</v>
      </c>
      <c r="AA37" s="395">
        <v>43921</v>
      </c>
      <c r="AB37" s="400" t="s">
        <v>203</v>
      </c>
      <c r="AC37" s="389" t="s">
        <v>223</v>
      </c>
    </row>
    <row r="38" spans="2:29" ht="13.5" hidden="1">
      <c r="B38" s="221"/>
      <c r="C38" s="200"/>
      <c r="D38" s="201"/>
      <c r="E38" s="202"/>
      <c r="F38" s="202"/>
      <c r="G38" s="68"/>
      <c r="H38" s="68"/>
      <c r="I38" s="58"/>
      <c r="J38" s="58"/>
      <c r="K38" s="10"/>
      <c r="L38" s="69"/>
      <c r="M38" s="399"/>
      <c r="N38" s="61"/>
      <c r="Q38" s="221"/>
      <c r="R38" s="200"/>
      <c r="S38" s="201"/>
      <c r="T38" s="202"/>
      <c r="U38" s="202"/>
      <c r="V38" s="68"/>
      <c r="W38" s="68"/>
      <c r="X38" s="58"/>
      <c r="Y38" s="58"/>
      <c r="Z38" s="10"/>
      <c r="AA38" s="69"/>
      <c r="AB38" s="399" t="s">
        <v>201</v>
      </c>
      <c r="AC38" s="61"/>
    </row>
    <row r="39" spans="2:29" ht="13.5" hidden="1">
      <c r="B39" s="210"/>
      <c r="C39" s="206"/>
      <c r="D39" s="198"/>
      <c r="E39" s="226"/>
      <c r="F39" s="199"/>
      <c r="G39" s="64"/>
      <c r="H39" s="65"/>
      <c r="I39" s="66"/>
      <c r="J39" s="411"/>
      <c r="K39" s="72"/>
      <c r="L39" s="72"/>
      <c r="M39" s="400"/>
      <c r="N39" s="389"/>
      <c r="Q39" s="210"/>
      <c r="R39" s="206"/>
      <c r="S39" s="198"/>
      <c r="T39" s="226"/>
      <c r="U39" s="199"/>
      <c r="V39" s="64" t="s">
        <v>210</v>
      </c>
      <c r="W39" s="65">
        <v>1000000</v>
      </c>
      <c r="X39" s="66">
        <v>43598</v>
      </c>
      <c r="Y39" s="411" t="s">
        <v>211</v>
      </c>
      <c r="Z39" s="72">
        <v>43790</v>
      </c>
      <c r="AA39" s="72">
        <v>43790</v>
      </c>
      <c r="AB39" s="400" t="s">
        <v>212</v>
      </c>
      <c r="AC39" s="389" t="s">
        <v>215</v>
      </c>
    </row>
    <row r="40" spans="2:29" ht="13.5" hidden="1">
      <c r="B40" s="221"/>
      <c r="C40" s="200"/>
      <c r="D40" s="201"/>
      <c r="E40" s="202"/>
      <c r="F40" s="202"/>
      <c r="G40" s="68"/>
      <c r="H40" s="670"/>
      <c r="I40" s="58"/>
      <c r="J40" s="58"/>
      <c r="K40" s="10"/>
      <c r="L40" s="69"/>
      <c r="M40" s="399"/>
      <c r="N40" s="196"/>
      <c r="Q40" s="221"/>
      <c r="R40" s="200"/>
      <c r="S40" s="201"/>
      <c r="T40" s="202"/>
      <c r="U40" s="202"/>
      <c r="V40" s="68"/>
      <c r="W40" s="670"/>
      <c r="X40" s="58"/>
      <c r="Y40" s="58"/>
      <c r="Z40" s="10"/>
      <c r="AA40" s="69"/>
      <c r="AB40" s="399" t="s">
        <v>201</v>
      </c>
      <c r="AC40" s="196"/>
    </row>
    <row r="41" spans="2:29" ht="14.25" hidden="1" thickBot="1">
      <c r="B41" s="210"/>
      <c r="C41" s="206"/>
      <c r="D41" s="198"/>
      <c r="E41" s="226"/>
      <c r="F41" s="199"/>
      <c r="G41" s="671"/>
      <c r="H41" s="672"/>
      <c r="I41" s="673"/>
      <c r="J41" s="674"/>
      <c r="K41" s="675"/>
      <c r="L41" s="675"/>
      <c r="M41" s="676"/>
      <c r="N41" s="228"/>
      <c r="Q41" s="210"/>
      <c r="R41" s="206"/>
      <c r="S41" s="198"/>
      <c r="T41" s="226"/>
      <c r="U41" s="199"/>
      <c r="V41" s="671" t="s">
        <v>213</v>
      </c>
      <c r="W41" s="672">
        <v>4000000</v>
      </c>
      <c r="X41" s="673">
        <v>43751</v>
      </c>
      <c r="Y41" s="674" t="s">
        <v>214</v>
      </c>
      <c r="Z41" s="675">
        <v>43554</v>
      </c>
      <c r="AA41" s="675">
        <v>43554</v>
      </c>
      <c r="AB41" s="676" t="s">
        <v>212</v>
      </c>
      <c r="AC41" s="228"/>
    </row>
    <row r="42" spans="2:29" ht="13.5" hidden="1">
      <c r="B42" s="221"/>
      <c r="C42" s="200"/>
      <c r="D42" s="201"/>
      <c r="E42" s="202"/>
      <c r="F42" s="202"/>
      <c r="G42" s="202"/>
      <c r="H42" s="202"/>
      <c r="I42" s="205"/>
      <c r="J42" s="235"/>
      <c r="K42" s="218"/>
      <c r="L42" s="218"/>
      <c r="M42" s="219"/>
      <c r="N42" s="196"/>
      <c r="Q42" s="221"/>
      <c r="R42" s="200"/>
      <c r="S42" s="201"/>
      <c r="T42" s="202"/>
      <c r="U42" s="202"/>
      <c r="V42" s="202"/>
      <c r="W42" s="202"/>
      <c r="X42" s="205"/>
      <c r="Y42" s="235"/>
      <c r="Z42" s="218"/>
      <c r="AA42" s="218"/>
      <c r="AB42" s="219"/>
      <c r="AC42" s="196"/>
    </row>
    <row r="43" spans="2:29" ht="13.5" hidden="1">
      <c r="B43" s="210"/>
      <c r="C43" s="206"/>
      <c r="D43" s="198"/>
      <c r="E43" s="226"/>
      <c r="F43" s="199"/>
      <c r="G43" s="226"/>
      <c r="H43" s="199"/>
      <c r="I43" s="207"/>
      <c r="J43" s="236"/>
      <c r="K43" s="212"/>
      <c r="L43" s="212"/>
      <c r="M43" s="220"/>
      <c r="N43" s="228"/>
      <c r="Q43" s="210"/>
      <c r="R43" s="206"/>
      <c r="S43" s="198"/>
      <c r="T43" s="226"/>
      <c r="U43" s="199"/>
      <c r="V43" s="226"/>
      <c r="W43" s="199"/>
      <c r="X43" s="207"/>
      <c r="Y43" s="236"/>
      <c r="Z43" s="212"/>
      <c r="AA43" s="212"/>
      <c r="AB43" s="220"/>
      <c r="AC43" s="228"/>
    </row>
    <row r="44" spans="2:29" ht="13.5" hidden="1">
      <c r="B44" s="208"/>
      <c r="C44" s="204"/>
      <c r="D44" s="193"/>
      <c r="E44" s="237"/>
      <c r="F44" s="194"/>
      <c r="G44" s="237"/>
      <c r="H44" s="194"/>
      <c r="I44" s="205"/>
      <c r="J44" s="205"/>
      <c r="K44" s="211"/>
      <c r="L44" s="211"/>
      <c r="M44" s="216"/>
      <c r="N44" s="196"/>
      <c r="Q44" s="208"/>
      <c r="R44" s="204"/>
      <c r="S44" s="193"/>
      <c r="T44" s="237"/>
      <c r="U44" s="194"/>
      <c r="V44" s="237"/>
      <c r="W44" s="194"/>
      <c r="X44" s="205"/>
      <c r="Y44" s="205"/>
      <c r="Z44" s="211"/>
      <c r="AA44" s="211"/>
      <c r="AB44" s="216"/>
      <c r="AC44" s="196"/>
    </row>
    <row r="45" spans="2:29" ht="13.5" hidden="1">
      <c r="B45" s="210"/>
      <c r="C45" s="206"/>
      <c r="D45" s="198"/>
      <c r="E45" s="226"/>
      <c r="F45" s="199"/>
      <c r="G45" s="226"/>
      <c r="H45" s="199"/>
      <c r="I45" s="213"/>
      <c r="J45" s="233"/>
      <c r="K45" s="214"/>
      <c r="L45" s="214"/>
      <c r="M45" s="234"/>
      <c r="N45" s="228"/>
      <c r="Q45" s="210"/>
      <c r="R45" s="206"/>
      <c r="S45" s="198"/>
      <c r="T45" s="226"/>
      <c r="U45" s="199"/>
      <c r="V45" s="226"/>
      <c r="W45" s="199"/>
      <c r="X45" s="213"/>
      <c r="Y45" s="233"/>
      <c r="Z45" s="214"/>
      <c r="AA45" s="214"/>
      <c r="AB45" s="234"/>
      <c r="AC45" s="228"/>
    </row>
    <row r="46" spans="2:29" ht="13.5" hidden="1">
      <c r="B46" s="221"/>
      <c r="C46" s="200"/>
      <c r="D46" s="201"/>
      <c r="E46" s="666"/>
      <c r="F46" s="667"/>
      <c r="G46" s="666"/>
      <c r="H46" s="667"/>
      <c r="I46" s="79"/>
      <c r="J46" s="392"/>
      <c r="K46" s="394"/>
      <c r="L46" s="394"/>
      <c r="M46" s="409"/>
      <c r="N46" s="679"/>
      <c r="Q46" s="221"/>
      <c r="R46" s="200"/>
      <c r="S46" s="201"/>
      <c r="T46" s="666"/>
      <c r="U46" s="667"/>
      <c r="V46" s="666"/>
      <c r="W46" s="667"/>
      <c r="X46" s="79"/>
      <c r="Y46" s="392"/>
      <c r="Z46" s="394"/>
      <c r="AA46" s="394"/>
      <c r="AB46" s="409" t="s">
        <v>201</v>
      </c>
      <c r="AC46" s="679"/>
    </row>
    <row r="47" spans="2:29" ht="13.5">
      <c r="B47" s="221"/>
      <c r="C47" s="200"/>
      <c r="D47" s="201"/>
      <c r="E47" s="666"/>
      <c r="F47" s="667"/>
      <c r="G47" s="668"/>
      <c r="H47" s="667"/>
      <c r="I47" s="79"/>
      <c r="J47" s="410"/>
      <c r="K47" s="395"/>
      <c r="L47" s="395"/>
      <c r="M47" s="400"/>
      <c r="N47" s="217"/>
      <c r="Q47" s="221"/>
      <c r="R47" s="200"/>
      <c r="S47" s="201"/>
      <c r="T47" s="666"/>
      <c r="U47" s="667"/>
      <c r="V47" s="754" t="s">
        <v>257</v>
      </c>
      <c r="W47" s="55">
        <f>W29+W31</f>
        <v>31271900</v>
      </c>
      <c r="X47" s="79">
        <v>41397</v>
      </c>
      <c r="Y47" s="410" t="s">
        <v>179</v>
      </c>
      <c r="Z47" s="395">
        <v>43921</v>
      </c>
      <c r="AA47" s="395">
        <v>43921</v>
      </c>
      <c r="AB47" s="400" t="s">
        <v>203</v>
      </c>
      <c r="AC47" s="217"/>
    </row>
    <row r="48" spans="2:29" ht="13.5">
      <c r="B48" s="208"/>
      <c r="C48" s="204"/>
      <c r="D48" s="193"/>
      <c r="E48" s="669"/>
      <c r="F48" s="194"/>
      <c r="G48" s="68"/>
      <c r="H48" s="68"/>
      <c r="I48" s="58"/>
      <c r="J48" s="58"/>
      <c r="K48" s="10"/>
      <c r="L48" s="69"/>
      <c r="M48" s="399"/>
      <c r="N48" s="61"/>
      <c r="Q48" s="208"/>
      <c r="R48" s="204"/>
      <c r="S48" s="193"/>
      <c r="T48" s="669"/>
      <c r="U48" s="194"/>
      <c r="V48" s="68"/>
      <c r="W48" s="68"/>
      <c r="X48" s="58"/>
      <c r="Y48" s="58"/>
      <c r="Z48" s="10"/>
      <c r="AA48" s="69"/>
      <c r="AB48" s="399" t="s">
        <v>201</v>
      </c>
      <c r="AC48" s="61"/>
    </row>
    <row r="49" spans="2:29" ht="13.5">
      <c r="B49" s="210"/>
      <c r="C49" s="206"/>
      <c r="D49" s="198"/>
      <c r="E49" s="226"/>
      <c r="F49" s="199"/>
      <c r="G49" s="64"/>
      <c r="H49" s="65"/>
      <c r="I49" s="66"/>
      <c r="J49" s="411"/>
      <c r="K49" s="72"/>
      <c r="L49" s="72"/>
      <c r="M49" s="400"/>
      <c r="N49" s="389"/>
      <c r="Q49" s="210"/>
      <c r="R49" s="206"/>
      <c r="S49" s="198"/>
      <c r="T49" s="226"/>
      <c r="U49" s="199"/>
      <c r="V49" s="64" t="s">
        <v>210</v>
      </c>
      <c r="W49" s="65">
        <v>1001000</v>
      </c>
      <c r="X49" s="66">
        <v>43598</v>
      </c>
      <c r="Y49" s="411" t="s">
        <v>211</v>
      </c>
      <c r="Z49" s="72">
        <v>43790</v>
      </c>
      <c r="AA49" s="72">
        <v>43790</v>
      </c>
      <c r="AB49" s="400" t="s">
        <v>212</v>
      </c>
      <c r="AC49" s="389" t="s">
        <v>215</v>
      </c>
    </row>
    <row r="50" spans="2:29" ht="13.5">
      <c r="B50" s="208"/>
      <c r="C50" s="204"/>
      <c r="D50" s="193"/>
      <c r="E50" s="192"/>
      <c r="F50" s="192"/>
      <c r="G50" s="68"/>
      <c r="H50" s="670"/>
      <c r="I50" s="58"/>
      <c r="J50" s="58"/>
      <c r="K50" s="10"/>
      <c r="L50" s="69"/>
      <c r="M50" s="399"/>
      <c r="N50" s="61"/>
      <c r="Q50" s="208"/>
      <c r="R50" s="204"/>
      <c r="S50" s="193"/>
      <c r="T50" s="192"/>
      <c r="U50" s="192"/>
      <c r="V50" s="68"/>
      <c r="W50" s="670"/>
      <c r="X50" s="58"/>
      <c r="Y50" s="58"/>
      <c r="Z50" s="10"/>
      <c r="AA50" s="69"/>
      <c r="AB50" s="399" t="s">
        <v>201</v>
      </c>
      <c r="AC50" s="61"/>
    </row>
    <row r="51" spans="2:29" ht="14.25" thickBot="1">
      <c r="B51" s="238"/>
      <c r="C51" s="239"/>
      <c r="D51" s="240"/>
      <c r="E51" s="241"/>
      <c r="F51" s="242"/>
      <c r="G51" s="671"/>
      <c r="H51" s="672"/>
      <c r="I51" s="673"/>
      <c r="J51" s="674"/>
      <c r="K51" s="675"/>
      <c r="L51" s="675"/>
      <c r="M51" s="676"/>
      <c r="N51" s="680"/>
      <c r="Q51" s="238"/>
      <c r="R51" s="239"/>
      <c r="S51" s="240"/>
      <c r="T51" s="241"/>
      <c r="U51" s="242"/>
      <c r="V51" s="671" t="s">
        <v>213</v>
      </c>
      <c r="W51" s="672">
        <v>3998500</v>
      </c>
      <c r="X51" s="673">
        <v>43751</v>
      </c>
      <c r="Y51" s="674" t="s">
        <v>214</v>
      </c>
      <c r="Z51" s="675">
        <v>43554</v>
      </c>
      <c r="AA51" s="675">
        <v>43554</v>
      </c>
      <c r="AB51" s="676" t="s">
        <v>212</v>
      </c>
      <c r="AC51" s="680"/>
    </row>
    <row r="52" spans="10:14" ht="14.25">
      <c r="J52" s="478"/>
      <c r="K52" s="583"/>
      <c r="L52" s="583"/>
      <c r="M52" s="612"/>
      <c r="N52" s="478"/>
    </row>
    <row r="53" spans="4:14" ht="14.25">
      <c r="D53" s="536"/>
      <c r="E53" s="613"/>
      <c r="F53" s="614"/>
      <c r="J53" s="478"/>
      <c r="K53" s="610"/>
      <c r="L53" s="615"/>
      <c r="M53" s="611"/>
      <c r="N53" s="478"/>
    </row>
    <row r="54" spans="4:23" ht="13.5">
      <c r="D54" s="536"/>
      <c r="F54" s="614"/>
      <c r="J54" s="478"/>
      <c r="K54" s="610"/>
      <c r="L54" s="610"/>
      <c r="M54" s="611"/>
      <c r="N54" s="478"/>
      <c r="W54" s="243"/>
    </row>
    <row r="55" spans="4:29" ht="13.5">
      <c r="D55" s="536"/>
      <c r="F55" s="614"/>
      <c r="J55" s="478"/>
      <c r="K55" s="478"/>
      <c r="L55" s="478"/>
      <c r="M55" s="478"/>
      <c r="N55" s="478"/>
      <c r="Y55" s="244"/>
      <c r="Z55" s="244"/>
      <c r="AA55" s="244"/>
      <c r="AB55" s="244"/>
      <c r="AC55" s="244"/>
    </row>
    <row r="56" spans="4:29" ht="13.5">
      <c r="D56" s="536"/>
      <c r="F56" s="614"/>
      <c r="J56" s="478"/>
      <c r="K56" s="478"/>
      <c r="L56" s="478"/>
      <c r="M56" s="478"/>
      <c r="N56" s="478"/>
      <c r="Y56" s="244"/>
      <c r="Z56" s="245"/>
      <c r="AA56" s="245"/>
      <c r="AB56" s="246"/>
      <c r="AC56" s="244"/>
    </row>
    <row r="57" spans="25:29" ht="13.5">
      <c r="Y57" s="244"/>
      <c r="Z57" s="176"/>
      <c r="AA57" s="176"/>
      <c r="AB57" s="247"/>
      <c r="AC57" s="244"/>
    </row>
    <row r="58" spans="6:29" ht="13.5">
      <c r="F58" s="614"/>
      <c r="S58" s="243"/>
      <c r="T58" s="248"/>
      <c r="U58" s="249"/>
      <c r="Y58" s="244"/>
      <c r="Z58" s="245"/>
      <c r="AA58" s="250"/>
      <c r="AB58" s="246"/>
      <c r="AC58" s="244"/>
    </row>
    <row r="59" spans="19:29" ht="13.5">
      <c r="S59" s="243"/>
      <c r="U59" s="249"/>
      <c r="Y59" s="244"/>
      <c r="Z59" s="245"/>
      <c r="AA59" s="245"/>
      <c r="AB59" s="246"/>
      <c r="AC59" s="244"/>
    </row>
    <row r="60" spans="19:29" ht="13.5">
      <c r="S60" s="243"/>
      <c r="U60" s="249"/>
      <c r="Y60" s="244"/>
      <c r="Z60" s="244"/>
      <c r="AA60" s="244"/>
      <c r="AB60" s="244"/>
      <c r="AC60" s="244"/>
    </row>
    <row r="61" spans="19:29" ht="13.5">
      <c r="S61" s="243"/>
      <c r="U61" s="249"/>
      <c r="Y61" s="244"/>
      <c r="Z61" s="244"/>
      <c r="AA61" s="244"/>
      <c r="AB61" s="244"/>
      <c r="AC61" s="244"/>
    </row>
    <row r="63" ht="13.5">
      <c r="U63" s="249"/>
    </row>
  </sheetData>
  <sheetProtection/>
  <mergeCells count="10">
    <mergeCell ref="T4:U4"/>
    <mergeCell ref="V4:W4"/>
    <mergeCell ref="T6:U6"/>
    <mergeCell ref="V6:W6"/>
    <mergeCell ref="C4:D4"/>
    <mergeCell ref="E6:F6"/>
    <mergeCell ref="G6:H6"/>
    <mergeCell ref="E4:F4"/>
    <mergeCell ref="G4:H4"/>
    <mergeCell ref="R4:S4"/>
  </mergeCells>
  <printOptions horizontalCentered="1" verticalCentered="1"/>
  <pageMargins left="0.3937007874015748" right="0.3937007874015748" top="0.37" bottom="0.1968503937007874" header="0.29" footer="0.35"/>
  <pageSetup blackAndWhite="1" fitToHeight="1" fitToWidth="1" horizontalDpi="600" verticalDpi="600" orientation="landscape" paperSize="9" scale="94" r:id="rId4"/>
  <drawing r:id="rId3"/>
  <legacyDrawing r:id="rId2"/>
</worksheet>
</file>

<file path=xl/worksheets/sheet7.xml><?xml version="1.0" encoding="utf-8"?>
<worksheet xmlns="http://schemas.openxmlformats.org/spreadsheetml/2006/main" xmlns:r="http://schemas.openxmlformats.org/officeDocument/2006/relationships">
  <sheetPr>
    <tabColor indexed="13"/>
  </sheetPr>
  <dimension ref="B1:U32"/>
  <sheetViews>
    <sheetView zoomScale="75" zoomScaleNormal="75" zoomScaleSheetLayoutView="100" zoomScalePageLayoutView="0" workbookViewId="0" topLeftCell="A1">
      <selection activeCell="K18" sqref="K18"/>
    </sheetView>
  </sheetViews>
  <sheetFormatPr defaultColWidth="9.00390625" defaultRowHeight="13.5"/>
  <cols>
    <col min="1" max="1" width="2.875" style="3" customWidth="1"/>
    <col min="2" max="8" width="14.625" style="3" customWidth="1"/>
    <col min="9" max="9" width="28.875" style="3" customWidth="1"/>
    <col min="10" max="10" width="3.375" style="3" customWidth="1"/>
    <col min="11" max="11" width="9.00390625" style="3" customWidth="1"/>
    <col min="12" max="12" width="2.875" style="3" customWidth="1"/>
    <col min="13" max="19" width="14.625" style="3" customWidth="1"/>
    <col min="20" max="20" width="28.875" style="3" customWidth="1"/>
    <col min="21" max="21" width="3.375" style="3" customWidth="1"/>
    <col min="22" max="16384" width="9.00390625" style="3" customWidth="1"/>
  </cols>
  <sheetData>
    <row r="1" spans="2:9" ht="19.5" customHeight="1">
      <c r="B1" s="719" t="s">
        <v>103</v>
      </c>
      <c r="C1" s="719"/>
      <c r="D1" s="719"/>
      <c r="E1" s="719"/>
      <c r="F1" s="719"/>
      <c r="G1" s="719"/>
      <c r="H1" s="719"/>
      <c r="I1" s="719"/>
    </row>
    <row r="2" spans="2:20" ht="26.25" customHeight="1">
      <c r="B2" s="717" t="s">
        <v>60</v>
      </c>
      <c r="C2" s="718"/>
      <c r="D2" s="718"/>
      <c r="E2" s="718"/>
      <c r="F2" s="718"/>
      <c r="G2" s="718"/>
      <c r="H2" s="718"/>
      <c r="I2" s="719"/>
      <c r="M2" s="717" t="s">
        <v>60</v>
      </c>
      <c r="N2" s="718"/>
      <c r="O2" s="718"/>
      <c r="P2" s="718"/>
      <c r="Q2" s="718"/>
      <c r="R2" s="718"/>
      <c r="S2" s="718"/>
      <c r="T2" s="719"/>
    </row>
    <row r="3" spans="2:20" ht="19.5" customHeight="1">
      <c r="B3" s="720"/>
      <c r="C3" s="719"/>
      <c r="D3" s="719"/>
      <c r="E3" s="719"/>
      <c r="F3" s="719"/>
      <c r="G3" s="719"/>
      <c r="H3" s="719"/>
      <c r="I3" s="721" t="s">
        <v>70</v>
      </c>
      <c r="M3" s="741" t="s">
        <v>252</v>
      </c>
      <c r="N3" s="719"/>
      <c r="O3" s="719"/>
      <c r="P3" s="719"/>
      <c r="Q3" s="719"/>
      <c r="R3" s="719"/>
      <c r="S3" s="719"/>
      <c r="T3" s="721" t="s">
        <v>70</v>
      </c>
    </row>
    <row r="4" spans="2:20" s="6" customFormat="1" ht="19.5" customHeight="1">
      <c r="B4" s="821" t="s">
        <v>34</v>
      </c>
      <c r="C4" s="821" t="s">
        <v>35</v>
      </c>
      <c r="D4" s="821" t="s">
        <v>36</v>
      </c>
      <c r="E4" s="722" t="s">
        <v>37</v>
      </c>
      <c r="F4" s="722" t="s">
        <v>38</v>
      </c>
      <c r="G4" s="722" t="s">
        <v>39</v>
      </c>
      <c r="H4" s="821" t="s">
        <v>40</v>
      </c>
      <c r="I4" s="821" t="s">
        <v>41</v>
      </c>
      <c r="M4" s="824" t="s">
        <v>34</v>
      </c>
      <c r="N4" s="824" t="s">
        <v>35</v>
      </c>
      <c r="O4" s="826" t="s">
        <v>36</v>
      </c>
      <c r="P4" s="722" t="s">
        <v>37</v>
      </c>
      <c r="Q4" s="722" t="s">
        <v>38</v>
      </c>
      <c r="R4" s="722" t="s">
        <v>39</v>
      </c>
      <c r="S4" s="821" t="s">
        <v>40</v>
      </c>
      <c r="T4" s="824" t="s">
        <v>241</v>
      </c>
    </row>
    <row r="5" spans="2:20" s="6" customFormat="1" ht="19.5" customHeight="1">
      <c r="B5" s="828"/>
      <c r="C5" s="829"/>
      <c r="D5" s="829"/>
      <c r="E5" s="724" t="s">
        <v>58</v>
      </c>
      <c r="F5" s="724" t="s">
        <v>58</v>
      </c>
      <c r="G5" s="723" t="s">
        <v>42</v>
      </c>
      <c r="H5" s="829"/>
      <c r="I5" s="829"/>
      <c r="M5" s="825"/>
      <c r="N5" s="825"/>
      <c r="O5" s="827"/>
      <c r="P5" s="724" t="s">
        <v>58</v>
      </c>
      <c r="Q5" s="724" t="s">
        <v>58</v>
      </c>
      <c r="R5" s="723" t="s">
        <v>42</v>
      </c>
      <c r="S5" s="828"/>
      <c r="T5" s="825"/>
    </row>
    <row r="6" spans="2:20" s="6" customFormat="1" ht="19.5" customHeight="1">
      <c r="B6" s="814"/>
      <c r="C6" s="816"/>
      <c r="D6" s="812"/>
      <c r="E6" s="808"/>
      <c r="F6" s="808"/>
      <c r="G6" s="810"/>
      <c r="H6" s="812"/>
      <c r="I6" s="725"/>
      <c r="M6" s="821" t="s">
        <v>193</v>
      </c>
      <c r="N6" s="822" t="s">
        <v>225</v>
      </c>
      <c r="O6" s="812" t="s">
        <v>198</v>
      </c>
      <c r="P6" s="808">
        <v>1265282</v>
      </c>
      <c r="Q6" s="808">
        <v>88570900</v>
      </c>
      <c r="R6" s="817">
        <v>44002</v>
      </c>
      <c r="S6" s="812" t="s">
        <v>64</v>
      </c>
      <c r="T6" s="725"/>
    </row>
    <row r="7" spans="2:21" s="6" customFormat="1" ht="19.5" customHeight="1">
      <c r="B7" s="815"/>
      <c r="C7" s="815"/>
      <c r="D7" s="813"/>
      <c r="E7" s="809"/>
      <c r="F7" s="809"/>
      <c r="G7" s="811"/>
      <c r="H7" s="813"/>
      <c r="I7" s="727"/>
      <c r="J7" s="95"/>
      <c r="M7" s="820"/>
      <c r="N7" s="823"/>
      <c r="O7" s="813"/>
      <c r="P7" s="809"/>
      <c r="Q7" s="809"/>
      <c r="R7" s="818"/>
      <c r="S7" s="813"/>
      <c r="T7" s="727"/>
      <c r="U7" s="95"/>
    </row>
    <row r="8" spans="2:20" s="6" customFormat="1" ht="19.5" customHeight="1">
      <c r="B8" s="814"/>
      <c r="C8" s="816"/>
      <c r="D8" s="812"/>
      <c r="E8" s="808"/>
      <c r="F8" s="808"/>
      <c r="G8" s="810"/>
      <c r="H8" s="812"/>
      <c r="I8" s="725"/>
      <c r="M8" s="819" t="s">
        <v>224</v>
      </c>
      <c r="N8" s="816" t="s">
        <v>226</v>
      </c>
      <c r="O8" s="812" t="s">
        <v>227</v>
      </c>
      <c r="P8" s="808">
        <v>1018181</v>
      </c>
      <c r="Q8" s="808">
        <v>59999700</v>
      </c>
      <c r="R8" s="817">
        <v>44068</v>
      </c>
      <c r="S8" s="812" t="s">
        <v>228</v>
      </c>
      <c r="T8" s="725"/>
    </row>
    <row r="9" spans="2:20" s="6" customFormat="1" ht="19.5" customHeight="1">
      <c r="B9" s="815"/>
      <c r="C9" s="815"/>
      <c r="D9" s="813"/>
      <c r="E9" s="809"/>
      <c r="F9" s="809"/>
      <c r="G9" s="811"/>
      <c r="H9" s="813"/>
      <c r="I9" s="728"/>
      <c r="M9" s="820"/>
      <c r="N9" s="815"/>
      <c r="O9" s="813"/>
      <c r="P9" s="809"/>
      <c r="Q9" s="809"/>
      <c r="R9" s="811"/>
      <c r="S9" s="813"/>
      <c r="T9" s="728"/>
    </row>
    <row r="10" spans="2:20" s="6" customFormat="1" ht="19.5" customHeight="1">
      <c r="B10" s="814"/>
      <c r="C10" s="816"/>
      <c r="D10" s="812"/>
      <c r="E10" s="808"/>
      <c r="F10" s="808"/>
      <c r="G10" s="810"/>
      <c r="H10" s="812"/>
      <c r="I10" s="725"/>
      <c r="M10" s="725"/>
      <c r="N10" s="725"/>
      <c r="O10" s="725"/>
      <c r="P10" s="725"/>
      <c r="Q10" s="725"/>
      <c r="R10" s="725"/>
      <c r="S10" s="725"/>
      <c r="T10" s="725"/>
    </row>
    <row r="11" spans="2:20" s="6" customFormat="1" ht="19.5" customHeight="1">
      <c r="B11" s="815"/>
      <c r="C11" s="815"/>
      <c r="D11" s="813"/>
      <c r="E11" s="809"/>
      <c r="F11" s="809"/>
      <c r="G11" s="811"/>
      <c r="H11" s="813"/>
      <c r="I11" s="728"/>
      <c r="M11" s="723"/>
      <c r="N11" s="728"/>
      <c r="O11" s="729"/>
      <c r="P11" s="730"/>
      <c r="Q11" s="731"/>
      <c r="R11" s="732"/>
      <c r="S11" s="726"/>
      <c r="T11" s="728"/>
    </row>
    <row r="12" spans="2:9" s="6" customFormat="1" ht="19.5" customHeight="1">
      <c r="B12" s="814"/>
      <c r="C12" s="816"/>
      <c r="D12" s="812"/>
      <c r="E12" s="808"/>
      <c r="F12" s="808"/>
      <c r="G12" s="810"/>
      <c r="H12" s="812"/>
      <c r="I12" s="725"/>
    </row>
    <row r="13" spans="2:13" s="6" customFormat="1" ht="19.5" customHeight="1">
      <c r="B13" s="815"/>
      <c r="C13" s="815"/>
      <c r="D13" s="813"/>
      <c r="E13" s="809"/>
      <c r="F13" s="809"/>
      <c r="G13" s="811"/>
      <c r="H13" s="813"/>
      <c r="I13" s="728"/>
      <c r="M13" s="741" t="s">
        <v>253</v>
      </c>
    </row>
    <row r="14" spans="2:20" s="6" customFormat="1" ht="19.5" customHeight="1">
      <c r="B14" s="725"/>
      <c r="C14" s="725"/>
      <c r="D14" s="725"/>
      <c r="E14" s="725"/>
      <c r="F14" s="725"/>
      <c r="G14" s="737"/>
      <c r="H14" s="725"/>
      <c r="I14" s="725"/>
      <c r="M14" s="824" t="s">
        <v>34</v>
      </c>
      <c r="N14" s="824" t="s">
        <v>35</v>
      </c>
      <c r="O14" s="826" t="s">
        <v>36</v>
      </c>
      <c r="P14" s="722" t="s">
        <v>37</v>
      </c>
      <c r="Q14" s="722" t="s">
        <v>38</v>
      </c>
      <c r="R14" s="722" t="s">
        <v>39</v>
      </c>
      <c r="S14" s="821" t="s">
        <v>40</v>
      </c>
      <c r="T14" s="824" t="s">
        <v>241</v>
      </c>
    </row>
    <row r="15" spans="2:20" s="6" customFormat="1" ht="19.5" customHeight="1">
      <c r="B15" s="738"/>
      <c r="C15" s="728"/>
      <c r="D15" s="739"/>
      <c r="E15" s="730"/>
      <c r="F15" s="731"/>
      <c r="G15" s="732"/>
      <c r="H15" s="726"/>
      <c r="I15" s="728"/>
      <c r="M15" s="825"/>
      <c r="N15" s="825"/>
      <c r="O15" s="827"/>
      <c r="P15" s="724" t="s">
        <v>58</v>
      </c>
      <c r="Q15" s="724" t="s">
        <v>58</v>
      </c>
      <c r="R15" s="723" t="s">
        <v>42</v>
      </c>
      <c r="S15" s="828"/>
      <c r="T15" s="825"/>
    </row>
    <row r="16" spans="2:20" s="6" customFormat="1" ht="19.5" customHeight="1">
      <c r="B16" s="725"/>
      <c r="C16" s="725"/>
      <c r="D16" s="725"/>
      <c r="E16" s="725"/>
      <c r="F16" s="725"/>
      <c r="G16" s="737"/>
      <c r="H16" s="725"/>
      <c r="I16" s="725"/>
      <c r="M16" s="821"/>
      <c r="N16" s="822"/>
      <c r="O16" s="812"/>
      <c r="P16" s="808"/>
      <c r="Q16" s="808"/>
      <c r="R16" s="817"/>
      <c r="S16" s="812"/>
      <c r="T16" s="725"/>
    </row>
    <row r="17" spans="2:20" s="6" customFormat="1" ht="19.5" customHeight="1">
      <c r="B17" s="738"/>
      <c r="C17" s="728"/>
      <c r="D17" s="739"/>
      <c r="E17" s="730"/>
      <c r="F17" s="731"/>
      <c r="G17" s="732"/>
      <c r="H17" s="726"/>
      <c r="I17" s="728"/>
      <c r="M17" s="820"/>
      <c r="N17" s="823"/>
      <c r="O17" s="813"/>
      <c r="P17" s="809"/>
      <c r="Q17" s="809"/>
      <c r="R17" s="818"/>
      <c r="S17" s="813"/>
      <c r="T17" s="727"/>
    </row>
    <row r="18" spans="2:20" s="6" customFormat="1" ht="19.5" customHeight="1">
      <c r="B18" s="725"/>
      <c r="C18" s="725"/>
      <c r="D18" s="737"/>
      <c r="E18" s="725"/>
      <c r="F18" s="725"/>
      <c r="G18" s="725"/>
      <c r="H18" s="725"/>
      <c r="I18" s="725"/>
      <c r="M18" s="819"/>
      <c r="N18" s="816"/>
      <c r="O18" s="812"/>
      <c r="P18" s="808"/>
      <c r="Q18" s="808"/>
      <c r="R18" s="817"/>
      <c r="S18" s="812"/>
      <c r="T18" s="725"/>
    </row>
    <row r="19" spans="2:20" s="6" customFormat="1" ht="19.5" customHeight="1">
      <c r="B19" s="728"/>
      <c r="C19" s="728"/>
      <c r="D19" s="739"/>
      <c r="E19" s="730"/>
      <c r="F19" s="731"/>
      <c r="G19" s="732"/>
      <c r="H19" s="726"/>
      <c r="I19" s="728"/>
      <c r="M19" s="820"/>
      <c r="N19" s="815"/>
      <c r="O19" s="813"/>
      <c r="P19" s="809"/>
      <c r="Q19" s="809"/>
      <c r="R19" s="811"/>
      <c r="S19" s="813"/>
      <c r="T19" s="728"/>
    </row>
    <row r="20" spans="2:20" s="6" customFormat="1" ht="19.5" customHeight="1">
      <c r="B20" s="725"/>
      <c r="C20" s="725"/>
      <c r="D20" s="725"/>
      <c r="E20" s="725"/>
      <c r="F20" s="725"/>
      <c r="G20" s="725"/>
      <c r="H20" s="725"/>
      <c r="I20" s="725"/>
      <c r="M20" s="725"/>
      <c r="N20" s="725"/>
      <c r="O20" s="725"/>
      <c r="P20" s="725"/>
      <c r="Q20" s="725"/>
      <c r="R20" s="725"/>
      <c r="S20" s="725"/>
      <c r="T20" s="725"/>
    </row>
    <row r="21" spans="2:20" s="6" customFormat="1" ht="19.5" customHeight="1">
      <c r="B21" s="728"/>
      <c r="C21" s="728"/>
      <c r="D21" s="728"/>
      <c r="E21" s="728"/>
      <c r="F21" s="728"/>
      <c r="G21" s="728"/>
      <c r="H21" s="728"/>
      <c r="I21" s="728"/>
      <c r="M21" s="723"/>
      <c r="N21" s="728"/>
      <c r="O21" s="729"/>
      <c r="P21" s="730"/>
      <c r="Q21" s="731"/>
      <c r="R21" s="732"/>
      <c r="S21" s="726"/>
      <c r="T21" s="728"/>
    </row>
    <row r="22" ht="19.5" customHeight="1">
      <c r="S22" s="297"/>
    </row>
    <row r="23" ht="19.5" customHeight="1">
      <c r="S23" s="6"/>
    </row>
    <row r="24" spans="13:19" ht="19.5" customHeight="1">
      <c r="M24" s="740" t="s">
        <v>242</v>
      </c>
      <c r="N24" s="719" t="s">
        <v>251</v>
      </c>
      <c r="O24" s="734"/>
      <c r="P24" s="735"/>
      <c r="Q24" s="736"/>
      <c r="R24" s="94"/>
      <c r="S24" s="297"/>
    </row>
    <row r="25" spans="13:19" ht="19.5" customHeight="1">
      <c r="M25" s="6"/>
      <c r="N25" s="719" t="s">
        <v>243</v>
      </c>
      <c r="O25" s="733"/>
      <c r="P25" s="733"/>
      <c r="Q25" s="733"/>
      <c r="R25" s="44"/>
      <c r="S25" s="6"/>
    </row>
    <row r="26" spans="13:19" ht="19.5" customHeight="1">
      <c r="M26" s="6"/>
      <c r="N26" s="719" t="s">
        <v>244</v>
      </c>
      <c r="O26" s="733"/>
      <c r="P26" s="735"/>
      <c r="Q26" s="736"/>
      <c r="R26" s="94"/>
      <c r="S26" s="297"/>
    </row>
    <row r="27" spans="13:19" ht="15">
      <c r="M27" s="6"/>
      <c r="N27" s="719" t="s">
        <v>245</v>
      </c>
      <c r="O27" s="733"/>
      <c r="P27" s="733"/>
      <c r="Q27" s="733"/>
      <c r="R27" s="44"/>
      <c r="S27" s="6"/>
    </row>
    <row r="28" spans="13:19" ht="15">
      <c r="M28" s="6"/>
      <c r="N28" s="719" t="s">
        <v>246</v>
      </c>
      <c r="O28" s="733"/>
      <c r="P28" s="735"/>
      <c r="Q28" s="736"/>
      <c r="R28" s="94"/>
      <c r="S28" s="297"/>
    </row>
    <row r="29" spans="13:19" ht="15">
      <c r="M29" s="6"/>
      <c r="N29" s="719" t="s">
        <v>247</v>
      </c>
      <c r="O29" s="733"/>
      <c r="P29" s="733"/>
      <c r="Q29" s="733"/>
      <c r="R29" s="6"/>
      <c r="S29" s="6"/>
    </row>
    <row r="30" spans="4:19" ht="15">
      <c r="D30" s="96"/>
      <c r="M30" s="6"/>
      <c r="N30" s="719" t="s">
        <v>248</v>
      </c>
      <c r="O30" s="733"/>
      <c r="P30" s="735"/>
      <c r="Q30" s="736"/>
      <c r="R30" s="94"/>
      <c r="S30" s="6"/>
    </row>
    <row r="31" spans="13:18" ht="15">
      <c r="M31" s="6"/>
      <c r="N31" s="719" t="s">
        <v>250</v>
      </c>
      <c r="O31" s="733"/>
      <c r="P31" s="733"/>
      <c r="Q31" s="733"/>
      <c r="R31" s="6"/>
    </row>
    <row r="32" spans="13:18" ht="15">
      <c r="M32" s="6"/>
      <c r="N32" s="719" t="s">
        <v>249</v>
      </c>
      <c r="O32" s="733"/>
      <c r="P32" s="733"/>
      <c r="Q32" s="733"/>
      <c r="R32" s="6"/>
    </row>
  </sheetData>
  <sheetProtection/>
  <mergeCells count="71">
    <mergeCell ref="R16:R17"/>
    <mergeCell ref="S16:S17"/>
    <mergeCell ref="M18:M19"/>
    <mergeCell ref="N18:N19"/>
    <mergeCell ref="O18:O19"/>
    <mergeCell ref="P18:P19"/>
    <mergeCell ref="Q18:Q19"/>
    <mergeCell ref="R18:R19"/>
    <mergeCell ref="S18:S19"/>
    <mergeCell ref="M14:M15"/>
    <mergeCell ref="N14:N15"/>
    <mergeCell ref="O14:O15"/>
    <mergeCell ref="S14:S15"/>
    <mergeCell ref="T14:T15"/>
    <mergeCell ref="M16:M17"/>
    <mergeCell ref="N16:N17"/>
    <mergeCell ref="O16:O17"/>
    <mergeCell ref="P16:P17"/>
    <mergeCell ref="Q16:Q17"/>
    <mergeCell ref="T4:T5"/>
    <mergeCell ref="B4:B5"/>
    <mergeCell ref="C4:C5"/>
    <mergeCell ref="D4:D5"/>
    <mergeCell ref="H4:H5"/>
    <mergeCell ref="I4:I5"/>
    <mergeCell ref="S8:S9"/>
    <mergeCell ref="M6:M7"/>
    <mergeCell ref="N6:N7"/>
    <mergeCell ref="M4:M5"/>
    <mergeCell ref="N4:N5"/>
    <mergeCell ref="O4:O5"/>
    <mergeCell ref="S4:S5"/>
    <mergeCell ref="B12:B13"/>
    <mergeCell ref="C12:C13"/>
    <mergeCell ref="D12:D13"/>
    <mergeCell ref="E12:E13"/>
    <mergeCell ref="F12:F13"/>
    <mergeCell ref="S6:S7"/>
    <mergeCell ref="M8:M9"/>
    <mergeCell ref="N8:N9"/>
    <mergeCell ref="O8:O9"/>
    <mergeCell ref="P8:P9"/>
    <mergeCell ref="G10:G11"/>
    <mergeCell ref="O6:O7"/>
    <mergeCell ref="P6:P7"/>
    <mergeCell ref="Q6:Q7"/>
    <mergeCell ref="R6:R7"/>
    <mergeCell ref="H10:H11"/>
    <mergeCell ref="Q8:Q9"/>
    <mergeCell ref="R8:R9"/>
    <mergeCell ref="G8:G9"/>
    <mergeCell ref="B6:B7"/>
    <mergeCell ref="C6:C7"/>
    <mergeCell ref="G12:G13"/>
    <mergeCell ref="H12:H13"/>
    <mergeCell ref="B10:B11"/>
    <mergeCell ref="C10:C11"/>
    <mergeCell ref="D10:D11"/>
    <mergeCell ref="E10:E11"/>
    <mergeCell ref="D6:D7"/>
    <mergeCell ref="F10:F11"/>
    <mergeCell ref="E6:E7"/>
    <mergeCell ref="F6:F7"/>
    <mergeCell ref="G6:G7"/>
    <mergeCell ref="H6:H7"/>
    <mergeCell ref="B8:B9"/>
    <mergeCell ref="C8:C9"/>
    <mergeCell ref="D8:D9"/>
    <mergeCell ref="E8:E9"/>
    <mergeCell ref="F8:F9"/>
    <mergeCell ref="H8:H9"/>
  </mergeCells>
  <printOptions horizontalCentered="1"/>
  <pageMargins left="0.3937007874015748" right="0.3937007874015748" top="0.7874015748031497" bottom="0.3937007874015748" header="0.5118110236220472" footer="0.5118110236220472"/>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C24"/>
  <sheetViews>
    <sheetView zoomScaleSheetLayoutView="100" zoomScalePageLayoutView="0" workbookViewId="0" topLeftCell="A1">
      <selection activeCell="B4" sqref="B4"/>
    </sheetView>
  </sheetViews>
  <sheetFormatPr defaultColWidth="9.00390625" defaultRowHeight="13.5"/>
  <cols>
    <col min="1" max="1" width="0.6171875" style="252" customWidth="1"/>
    <col min="2" max="2" width="15.375" style="253" customWidth="1"/>
    <col min="3" max="3" width="0.5" style="252" customWidth="1"/>
    <col min="4" max="4" width="11.625" style="252" customWidth="1"/>
    <col min="5" max="5" width="0.37109375" style="252" customWidth="1"/>
    <col min="6" max="6" width="11.625" style="252" customWidth="1"/>
    <col min="7" max="7" width="0.37109375" style="252" customWidth="1"/>
    <col min="8" max="8" width="11.625" style="252" customWidth="1"/>
    <col min="9" max="9" width="0.37109375" style="252" customWidth="1"/>
    <col min="10" max="10" width="11.625" style="252" customWidth="1"/>
    <col min="11" max="11" width="0.37109375" style="252" customWidth="1"/>
    <col min="12" max="12" width="12.125" style="252" customWidth="1"/>
    <col min="13" max="13" width="10.00390625" style="252" customWidth="1"/>
    <col min="14" max="14" width="2.75390625" style="252" customWidth="1"/>
    <col min="15" max="15" width="9.00390625" style="252" customWidth="1"/>
    <col min="16" max="16" width="10.50390625" style="252" bestFit="1" customWidth="1"/>
    <col min="17" max="17" width="15.375" style="253" customWidth="1"/>
    <col min="18" max="18" width="0.5" style="252" customWidth="1"/>
    <col min="19" max="19" width="11.625" style="252" customWidth="1"/>
    <col min="20" max="20" width="0.37109375" style="252" customWidth="1"/>
    <col min="21" max="21" width="11.625" style="252" customWidth="1"/>
    <col min="22" max="22" width="0.37109375" style="252" customWidth="1"/>
    <col min="23" max="23" width="11.625" style="252" customWidth="1"/>
    <col min="24" max="24" width="0.37109375" style="252" customWidth="1"/>
    <col min="25" max="25" width="11.625" style="252" customWidth="1"/>
    <col min="26" max="26" width="0.37109375" style="252" customWidth="1"/>
    <col min="27" max="27" width="12.625" style="252" customWidth="1"/>
    <col min="28" max="28" width="10.00390625" style="252" customWidth="1"/>
    <col min="29" max="29" width="3.50390625" style="252" customWidth="1"/>
    <col min="30" max="16384" width="9.00390625" style="252" customWidth="1"/>
  </cols>
  <sheetData>
    <row r="1" spans="1:29" ht="16.5" customHeight="1">
      <c r="A1" s="251" t="s">
        <v>173</v>
      </c>
      <c r="B1" s="266" t="s">
        <v>173</v>
      </c>
      <c r="C1" s="259"/>
      <c r="D1" s="259"/>
      <c r="E1" s="259"/>
      <c r="F1" s="259"/>
      <c r="G1" s="259"/>
      <c r="H1" s="259"/>
      <c r="I1" s="259"/>
      <c r="J1" s="259"/>
      <c r="K1" s="259"/>
      <c r="L1" s="259"/>
      <c r="M1" s="259"/>
      <c r="N1" s="259"/>
      <c r="Q1" s="259"/>
      <c r="R1" s="259"/>
      <c r="S1" s="259"/>
      <c r="T1" s="259"/>
      <c r="U1" s="259"/>
      <c r="V1" s="259"/>
      <c r="W1" s="259"/>
      <c r="X1" s="259"/>
      <c r="Y1" s="259"/>
      <c r="Z1" s="259"/>
      <c r="AA1" s="259"/>
      <c r="AB1" s="259"/>
      <c r="AC1" s="259"/>
    </row>
    <row r="2" spans="1:29" ht="16.5" customHeight="1">
      <c r="A2" s="251"/>
      <c r="B2" s="260"/>
      <c r="C2" s="259"/>
      <c r="D2" s="259"/>
      <c r="E2" s="259"/>
      <c r="F2" s="259"/>
      <c r="G2" s="259"/>
      <c r="H2" s="259"/>
      <c r="I2" s="259"/>
      <c r="J2" s="259"/>
      <c r="K2" s="259"/>
      <c r="L2" s="259"/>
      <c r="M2" s="259"/>
      <c r="N2" s="259"/>
      <c r="Q2" s="833" t="s">
        <v>254</v>
      </c>
      <c r="R2" s="259"/>
      <c r="S2" s="259"/>
      <c r="T2" s="259"/>
      <c r="U2" s="259"/>
      <c r="V2" s="259"/>
      <c r="W2" s="259"/>
      <c r="X2" s="259"/>
      <c r="Y2" s="259"/>
      <c r="Z2" s="259"/>
      <c r="AA2" s="259"/>
      <c r="AB2" s="259"/>
      <c r="AC2" s="259"/>
    </row>
    <row r="3" spans="1:29" ht="16.5" customHeight="1">
      <c r="A3" s="251" t="s">
        <v>172</v>
      </c>
      <c r="B3" s="266" t="s">
        <v>172</v>
      </c>
      <c r="C3" s="259"/>
      <c r="D3" s="259"/>
      <c r="E3" s="259"/>
      <c r="F3" s="259"/>
      <c r="G3" s="259"/>
      <c r="H3" s="259"/>
      <c r="I3" s="259"/>
      <c r="J3" s="259"/>
      <c r="K3" s="259"/>
      <c r="L3" s="259"/>
      <c r="M3" s="259"/>
      <c r="N3" s="259"/>
      <c r="Q3" s="833"/>
      <c r="R3" s="259"/>
      <c r="S3" s="259"/>
      <c r="T3" s="259"/>
      <c r="U3" s="259"/>
      <c r="V3" s="259"/>
      <c r="W3" s="259"/>
      <c r="X3" s="259"/>
      <c r="Y3" s="259"/>
      <c r="Z3" s="259"/>
      <c r="AA3" s="259"/>
      <c r="AB3" s="259"/>
      <c r="AC3" s="259"/>
    </row>
    <row r="4" spans="2:29" ht="16.5" customHeight="1">
      <c r="B4" s="260"/>
      <c r="C4" s="259"/>
      <c r="D4" s="259"/>
      <c r="E4" s="259"/>
      <c r="F4" s="259"/>
      <c r="G4" s="259"/>
      <c r="H4" s="259"/>
      <c r="I4" s="259"/>
      <c r="J4" s="259"/>
      <c r="K4" s="259"/>
      <c r="L4" s="259"/>
      <c r="M4" s="262" t="s">
        <v>87</v>
      </c>
      <c r="N4" s="259"/>
      <c r="Q4" s="260"/>
      <c r="R4" s="259"/>
      <c r="S4" s="259"/>
      <c r="T4" s="259"/>
      <c r="U4" s="259"/>
      <c r="V4" s="259"/>
      <c r="W4" s="259"/>
      <c r="X4" s="259"/>
      <c r="Y4" s="259"/>
      <c r="Z4" s="259"/>
      <c r="AA4" s="259"/>
      <c r="AB4" s="262" t="s">
        <v>87</v>
      </c>
      <c r="AC4" s="259"/>
    </row>
    <row r="5" spans="1:29" ht="16.5" customHeight="1">
      <c r="A5" s="254"/>
      <c r="B5" s="263"/>
      <c r="C5" s="264"/>
      <c r="D5" s="264"/>
      <c r="E5" s="264"/>
      <c r="F5" s="264"/>
      <c r="G5" s="264"/>
      <c r="H5" s="264"/>
      <c r="I5" s="264"/>
      <c r="J5" s="264"/>
      <c r="K5" s="264"/>
      <c r="L5" s="264"/>
      <c r="M5" s="264"/>
      <c r="N5" s="265"/>
      <c r="Q5" s="694"/>
      <c r="R5" s="264"/>
      <c r="S5" s="264"/>
      <c r="T5" s="264"/>
      <c r="U5" s="264"/>
      <c r="V5" s="264"/>
      <c r="W5" s="264"/>
      <c r="X5" s="264"/>
      <c r="Y5" s="264"/>
      <c r="Z5" s="264"/>
      <c r="AA5" s="264"/>
      <c r="AB5" s="264"/>
      <c r="AC5" s="265"/>
    </row>
    <row r="6" spans="1:29" ht="18.75" customHeight="1">
      <c r="A6" s="255"/>
      <c r="B6" s="266" t="s">
        <v>88</v>
      </c>
      <c r="C6" s="267"/>
      <c r="D6" s="267"/>
      <c r="E6" s="267"/>
      <c r="F6" s="267"/>
      <c r="G6" s="267"/>
      <c r="H6" s="267"/>
      <c r="I6" s="267"/>
      <c r="J6" s="267"/>
      <c r="K6" s="267"/>
      <c r="L6" s="267"/>
      <c r="M6" s="267"/>
      <c r="N6" s="268"/>
      <c r="Q6" s="752" t="s">
        <v>88</v>
      </c>
      <c r="R6" s="267"/>
      <c r="S6" s="267"/>
      <c r="T6" s="267"/>
      <c r="U6" s="267"/>
      <c r="V6" s="267"/>
      <c r="W6" s="267"/>
      <c r="X6" s="267"/>
      <c r="Y6" s="267"/>
      <c r="Z6" s="267"/>
      <c r="AA6" s="267"/>
      <c r="AB6" s="267"/>
      <c r="AC6" s="268"/>
    </row>
    <row r="7" spans="1:29" ht="18.75" customHeight="1">
      <c r="A7" s="254"/>
      <c r="B7" s="841" t="s">
        <v>89</v>
      </c>
      <c r="C7" s="265"/>
      <c r="D7" s="835" t="s">
        <v>90</v>
      </c>
      <c r="E7" s="837"/>
      <c r="F7" s="835" t="s">
        <v>90</v>
      </c>
      <c r="G7" s="837"/>
      <c r="H7" s="838" t="s">
        <v>91</v>
      </c>
      <c r="I7" s="839"/>
      <c r="J7" s="839"/>
      <c r="K7" s="840"/>
      <c r="L7" s="835" t="s">
        <v>92</v>
      </c>
      <c r="M7" s="841"/>
      <c r="N7" s="837"/>
      <c r="Q7" s="835" t="s">
        <v>89</v>
      </c>
      <c r="R7" s="265"/>
      <c r="S7" s="835" t="s">
        <v>90</v>
      </c>
      <c r="T7" s="837"/>
      <c r="U7" s="835" t="s">
        <v>90</v>
      </c>
      <c r="V7" s="837"/>
      <c r="W7" s="838" t="s">
        <v>91</v>
      </c>
      <c r="X7" s="839"/>
      <c r="Y7" s="839"/>
      <c r="Z7" s="840"/>
      <c r="AA7" s="835" t="s">
        <v>92</v>
      </c>
      <c r="AB7" s="841"/>
      <c r="AC7" s="837"/>
    </row>
    <row r="8" spans="1:29" ht="18.75" customHeight="1">
      <c r="A8" s="256"/>
      <c r="B8" s="842"/>
      <c r="C8" s="270"/>
      <c r="D8" s="836" t="s">
        <v>93</v>
      </c>
      <c r="E8" s="843"/>
      <c r="F8" s="836" t="s">
        <v>94</v>
      </c>
      <c r="G8" s="843"/>
      <c r="H8" s="836" t="s">
        <v>95</v>
      </c>
      <c r="I8" s="842"/>
      <c r="J8" s="844" t="s">
        <v>96</v>
      </c>
      <c r="K8" s="845"/>
      <c r="L8" s="836"/>
      <c r="M8" s="842"/>
      <c r="N8" s="843"/>
      <c r="Q8" s="836"/>
      <c r="R8" s="270"/>
      <c r="S8" s="836" t="s">
        <v>93</v>
      </c>
      <c r="T8" s="843"/>
      <c r="U8" s="836" t="s">
        <v>94</v>
      </c>
      <c r="V8" s="843"/>
      <c r="W8" s="836" t="s">
        <v>95</v>
      </c>
      <c r="X8" s="842"/>
      <c r="Y8" s="844" t="s">
        <v>96</v>
      </c>
      <c r="Z8" s="845"/>
      <c r="AA8" s="836"/>
      <c r="AB8" s="842"/>
      <c r="AC8" s="843"/>
    </row>
    <row r="9" spans="1:29" ht="18.75" customHeight="1">
      <c r="A9" s="257"/>
      <c r="B9" s="273" t="s">
        <v>47</v>
      </c>
      <c r="C9" s="274"/>
      <c r="D9" s="275"/>
      <c r="E9" s="280"/>
      <c r="F9" s="275"/>
      <c r="G9" s="274"/>
      <c r="H9" s="276">
        <v>0</v>
      </c>
      <c r="I9" s="277"/>
      <c r="J9" s="278">
        <f>D9-F9</f>
        <v>0</v>
      </c>
      <c r="K9" s="274"/>
      <c r="L9" s="279" t="s">
        <v>97</v>
      </c>
      <c r="M9" s="261"/>
      <c r="N9" s="274"/>
      <c r="Q9" s="299" t="s">
        <v>47</v>
      </c>
      <c r="R9" s="274"/>
      <c r="S9" s="742">
        <v>180000000</v>
      </c>
      <c r="T9" s="743"/>
      <c r="U9" s="742">
        <v>180000000</v>
      </c>
      <c r="V9" s="274"/>
      <c r="W9" s="276">
        <v>0</v>
      </c>
      <c r="X9" s="277"/>
      <c r="Y9" s="278">
        <f>S9-U9</f>
        <v>0</v>
      </c>
      <c r="Z9" s="274"/>
      <c r="AA9" s="279" t="s">
        <v>97</v>
      </c>
      <c r="AB9" s="261"/>
      <c r="AC9" s="274"/>
    </row>
    <row r="10" spans="1:29" ht="18.75" customHeight="1">
      <c r="A10" s="257"/>
      <c r="B10" s="273" t="s">
        <v>98</v>
      </c>
      <c r="C10" s="274"/>
      <c r="D10" s="279"/>
      <c r="E10" s="274"/>
      <c r="F10" s="279"/>
      <c r="G10" s="274"/>
      <c r="H10" s="276">
        <f>SUM(D10-F10)</f>
        <v>0</v>
      </c>
      <c r="I10" s="277"/>
      <c r="J10" s="278">
        <f>D10-F10</f>
        <v>0</v>
      </c>
      <c r="K10" s="274"/>
      <c r="L10" s="299" t="s">
        <v>106</v>
      </c>
      <c r="M10" s="280">
        <f>D11-M11</f>
        <v>0</v>
      </c>
      <c r="N10" s="274" t="s">
        <v>48</v>
      </c>
      <c r="Q10" s="299" t="s">
        <v>98</v>
      </c>
      <c r="R10" s="274"/>
      <c r="S10" s="744">
        <v>0</v>
      </c>
      <c r="T10" s="743"/>
      <c r="U10" s="744">
        <v>0</v>
      </c>
      <c r="V10" s="274"/>
      <c r="W10" s="276">
        <f>SUM(S10-U10)</f>
        <v>0</v>
      </c>
      <c r="X10" s="277"/>
      <c r="Y10" s="278">
        <f>S10-U10</f>
        <v>0</v>
      </c>
      <c r="Z10" s="274"/>
      <c r="AA10" s="299" t="s">
        <v>106</v>
      </c>
      <c r="AB10" s="746">
        <v>2000000</v>
      </c>
      <c r="AC10" s="274" t="s">
        <v>48</v>
      </c>
    </row>
    <row r="11" spans="1:29" ht="18.75" customHeight="1">
      <c r="A11" s="257"/>
      <c r="B11" s="273" t="s">
        <v>57</v>
      </c>
      <c r="C11" s="274"/>
      <c r="D11" s="275"/>
      <c r="E11" s="274"/>
      <c r="F11" s="275"/>
      <c r="G11" s="274"/>
      <c r="H11" s="276">
        <v>0</v>
      </c>
      <c r="I11" s="277"/>
      <c r="J11" s="278">
        <f>D11-F11</f>
        <v>0</v>
      </c>
      <c r="K11" s="274"/>
      <c r="L11" s="299" t="s">
        <v>104</v>
      </c>
      <c r="M11" s="298">
        <f>ROUNDDOWN(D11*0.9,-6)</f>
        <v>0</v>
      </c>
      <c r="N11" s="274" t="s">
        <v>48</v>
      </c>
      <c r="Q11" s="299" t="s">
        <v>57</v>
      </c>
      <c r="R11" s="274"/>
      <c r="S11" s="742">
        <v>20000000</v>
      </c>
      <c r="T11" s="743"/>
      <c r="U11" s="742">
        <v>20000000</v>
      </c>
      <c r="V11" s="274"/>
      <c r="W11" s="276">
        <v>0</v>
      </c>
      <c r="X11" s="277"/>
      <c r="Y11" s="278">
        <f>S11-U11</f>
        <v>0</v>
      </c>
      <c r="Z11" s="274"/>
      <c r="AA11" s="299" t="s">
        <v>104</v>
      </c>
      <c r="AB11" s="747">
        <v>18000000</v>
      </c>
      <c r="AC11" s="274" t="s">
        <v>48</v>
      </c>
    </row>
    <row r="12" spans="1:29" ht="18.75" customHeight="1">
      <c r="A12" s="257"/>
      <c r="B12" s="273" t="s">
        <v>49</v>
      </c>
      <c r="C12" s="274"/>
      <c r="D12" s="281">
        <f>SUM(D9:D11)</f>
        <v>0</v>
      </c>
      <c r="E12" s="274"/>
      <c r="F12" s="281">
        <f>SUM(F9:F11)</f>
        <v>0</v>
      </c>
      <c r="G12" s="274"/>
      <c r="H12" s="282">
        <f>SUM(H9:H11)</f>
        <v>0</v>
      </c>
      <c r="I12" s="277"/>
      <c r="J12" s="278">
        <f>D12-F12</f>
        <v>0</v>
      </c>
      <c r="K12" s="274"/>
      <c r="L12" s="299" t="s">
        <v>105</v>
      </c>
      <c r="M12" s="298">
        <v>0</v>
      </c>
      <c r="N12" s="274" t="s">
        <v>48</v>
      </c>
      <c r="P12" s="258"/>
      <c r="Q12" s="299" t="s">
        <v>49</v>
      </c>
      <c r="R12" s="274"/>
      <c r="S12" s="745">
        <f>SUM(S9:S11)</f>
        <v>200000000</v>
      </c>
      <c r="T12" s="743"/>
      <c r="U12" s="745">
        <f>SUM(U9:U11)</f>
        <v>200000000</v>
      </c>
      <c r="V12" s="274"/>
      <c r="W12" s="282">
        <f>SUM(W9:W11)</f>
        <v>0</v>
      </c>
      <c r="X12" s="277"/>
      <c r="Y12" s="278">
        <f>S12-U12</f>
        <v>0</v>
      </c>
      <c r="Z12" s="274"/>
      <c r="AA12" s="299" t="s">
        <v>105</v>
      </c>
      <c r="AB12" s="298">
        <v>0</v>
      </c>
      <c r="AC12" s="274" t="s">
        <v>48</v>
      </c>
    </row>
    <row r="13" spans="1:29" ht="18.75" customHeight="1">
      <c r="A13" s="255"/>
      <c r="B13" s="283"/>
      <c r="C13" s="267"/>
      <c r="D13" s="267"/>
      <c r="E13" s="267"/>
      <c r="F13" s="267"/>
      <c r="G13" s="267"/>
      <c r="H13" s="267"/>
      <c r="I13" s="267"/>
      <c r="J13" s="267"/>
      <c r="K13" s="267"/>
      <c r="L13" s="267"/>
      <c r="M13" s="267"/>
      <c r="N13" s="268"/>
      <c r="Q13" s="753"/>
      <c r="R13" s="267"/>
      <c r="S13" s="267"/>
      <c r="T13" s="267"/>
      <c r="U13" s="267"/>
      <c r="V13" s="267"/>
      <c r="W13" s="267"/>
      <c r="X13" s="267"/>
      <c r="Y13" s="267"/>
      <c r="Z13" s="267"/>
      <c r="AA13" s="267"/>
      <c r="AB13" s="267"/>
      <c r="AC13" s="268"/>
    </row>
    <row r="14" spans="1:29" ht="18.75" customHeight="1">
      <c r="A14" s="255"/>
      <c r="B14" s="266" t="s">
        <v>99</v>
      </c>
      <c r="C14" s="267"/>
      <c r="D14" s="267"/>
      <c r="E14" s="267"/>
      <c r="F14" s="267"/>
      <c r="G14" s="267"/>
      <c r="H14" s="267"/>
      <c r="I14" s="267"/>
      <c r="J14" s="267"/>
      <c r="K14" s="267"/>
      <c r="L14" s="267"/>
      <c r="M14" s="267"/>
      <c r="N14" s="268"/>
      <c r="Q14" s="752" t="s">
        <v>99</v>
      </c>
      <c r="R14" s="267"/>
      <c r="S14" s="267"/>
      <c r="T14" s="267"/>
      <c r="U14" s="267"/>
      <c r="V14" s="267"/>
      <c r="W14" s="267"/>
      <c r="X14" s="267"/>
      <c r="Y14" s="267"/>
      <c r="Z14" s="267"/>
      <c r="AA14" s="267"/>
      <c r="AB14" s="267"/>
      <c r="AC14" s="268"/>
    </row>
    <row r="15" spans="1:29" ht="18.75" customHeight="1">
      <c r="A15" s="254"/>
      <c r="B15" s="841" t="s">
        <v>89</v>
      </c>
      <c r="C15" s="265"/>
      <c r="D15" s="835" t="s">
        <v>90</v>
      </c>
      <c r="E15" s="837"/>
      <c r="F15" s="835" t="s">
        <v>90</v>
      </c>
      <c r="G15" s="837"/>
      <c r="H15" s="838" t="s">
        <v>91</v>
      </c>
      <c r="I15" s="839"/>
      <c r="J15" s="839"/>
      <c r="K15" s="840"/>
      <c r="L15" s="835" t="s">
        <v>92</v>
      </c>
      <c r="M15" s="841"/>
      <c r="N15" s="837"/>
      <c r="Q15" s="835" t="s">
        <v>89</v>
      </c>
      <c r="R15" s="265"/>
      <c r="S15" s="835" t="s">
        <v>90</v>
      </c>
      <c r="T15" s="837"/>
      <c r="U15" s="835" t="s">
        <v>90</v>
      </c>
      <c r="V15" s="837"/>
      <c r="W15" s="838" t="s">
        <v>91</v>
      </c>
      <c r="X15" s="839"/>
      <c r="Y15" s="839"/>
      <c r="Z15" s="840"/>
      <c r="AA15" s="835" t="s">
        <v>92</v>
      </c>
      <c r="AB15" s="841"/>
      <c r="AC15" s="837"/>
    </row>
    <row r="16" spans="1:29" ht="18.75" customHeight="1">
      <c r="A16" s="256"/>
      <c r="B16" s="842"/>
      <c r="C16" s="270"/>
      <c r="D16" s="836" t="s">
        <v>93</v>
      </c>
      <c r="E16" s="843"/>
      <c r="F16" s="836" t="s">
        <v>94</v>
      </c>
      <c r="G16" s="843"/>
      <c r="H16" s="836" t="s">
        <v>95</v>
      </c>
      <c r="I16" s="842"/>
      <c r="J16" s="844" t="s">
        <v>96</v>
      </c>
      <c r="K16" s="845"/>
      <c r="L16" s="836"/>
      <c r="M16" s="842"/>
      <c r="N16" s="843"/>
      <c r="Q16" s="836"/>
      <c r="R16" s="270"/>
      <c r="S16" s="836" t="s">
        <v>93</v>
      </c>
      <c r="T16" s="843"/>
      <c r="U16" s="836" t="s">
        <v>94</v>
      </c>
      <c r="V16" s="843"/>
      <c r="W16" s="836" t="s">
        <v>95</v>
      </c>
      <c r="X16" s="842"/>
      <c r="Y16" s="844" t="s">
        <v>96</v>
      </c>
      <c r="Z16" s="845"/>
      <c r="AA16" s="836"/>
      <c r="AB16" s="842"/>
      <c r="AC16" s="843"/>
    </row>
    <row r="17" spans="1:29" ht="18.75" customHeight="1">
      <c r="A17" s="256"/>
      <c r="B17" s="284" t="s">
        <v>100</v>
      </c>
      <c r="C17" s="270"/>
      <c r="D17" s="292"/>
      <c r="E17" s="288"/>
      <c r="F17" s="285"/>
      <c r="G17" s="286"/>
      <c r="H17" s="287">
        <v>0</v>
      </c>
      <c r="I17" s="288"/>
      <c r="J17" s="289">
        <f>D17-F17</f>
        <v>0</v>
      </c>
      <c r="K17" s="272"/>
      <c r="L17" s="393"/>
      <c r="M17" s="269"/>
      <c r="N17" s="272"/>
      <c r="Q17" s="291" t="s">
        <v>100</v>
      </c>
      <c r="R17" s="270"/>
      <c r="S17" s="748">
        <v>55429900</v>
      </c>
      <c r="T17" s="749">
        <v>55429900</v>
      </c>
      <c r="U17" s="748">
        <v>55430000</v>
      </c>
      <c r="V17" s="286"/>
      <c r="W17" s="287">
        <v>0</v>
      </c>
      <c r="X17" s="288"/>
      <c r="Y17" s="289">
        <v>0</v>
      </c>
      <c r="Z17" s="272"/>
      <c r="AA17" s="834" t="s">
        <v>255</v>
      </c>
      <c r="AB17" s="831"/>
      <c r="AC17" s="832"/>
    </row>
    <row r="18" spans="1:29" ht="18.75" customHeight="1">
      <c r="A18" s="256"/>
      <c r="B18" s="284" t="s">
        <v>107</v>
      </c>
      <c r="C18" s="270"/>
      <c r="D18" s="292"/>
      <c r="E18" s="288"/>
      <c r="F18" s="285"/>
      <c r="G18" s="286"/>
      <c r="H18" s="287">
        <v>0</v>
      </c>
      <c r="I18" s="288"/>
      <c r="J18" s="289">
        <f>D18-F18</f>
        <v>0</v>
      </c>
      <c r="K18" s="272"/>
      <c r="L18" s="830"/>
      <c r="M18" s="831"/>
      <c r="N18" s="832"/>
      <c r="P18" s="258"/>
      <c r="Q18" s="291" t="s">
        <v>107</v>
      </c>
      <c r="R18" s="270"/>
      <c r="S18" s="748">
        <v>144570800</v>
      </c>
      <c r="T18" s="749"/>
      <c r="U18" s="748">
        <v>144570000</v>
      </c>
      <c r="V18" s="286"/>
      <c r="W18" s="287">
        <v>0</v>
      </c>
      <c r="X18" s="288"/>
      <c r="Y18" s="289">
        <f>SUM(S18-U18)</f>
        <v>800</v>
      </c>
      <c r="Z18" s="272"/>
      <c r="AA18" s="830"/>
      <c r="AB18" s="831"/>
      <c r="AC18" s="832"/>
    </row>
    <row r="19" spans="1:29" ht="18.75" customHeight="1">
      <c r="A19" s="256"/>
      <c r="B19" s="284"/>
      <c r="C19" s="270"/>
      <c r="D19" s="285"/>
      <c r="E19" s="286"/>
      <c r="F19" s="285"/>
      <c r="G19" s="286"/>
      <c r="H19" s="287"/>
      <c r="I19" s="288"/>
      <c r="J19" s="289"/>
      <c r="K19" s="272"/>
      <c r="L19" s="830"/>
      <c r="M19" s="831"/>
      <c r="N19" s="832"/>
      <c r="P19" s="258"/>
      <c r="Q19" s="291"/>
      <c r="R19" s="270"/>
      <c r="S19" s="285"/>
      <c r="T19" s="286"/>
      <c r="U19" s="285"/>
      <c r="V19" s="286"/>
      <c r="W19" s="287"/>
      <c r="X19" s="288"/>
      <c r="Y19" s="289"/>
      <c r="Z19" s="272"/>
      <c r="AA19" s="830"/>
      <c r="AB19" s="831"/>
      <c r="AC19" s="832"/>
    </row>
    <row r="20" spans="1:29" ht="18.75" customHeight="1">
      <c r="A20" s="256"/>
      <c r="B20" s="284"/>
      <c r="C20" s="270"/>
      <c r="D20" s="285"/>
      <c r="E20" s="286"/>
      <c r="F20" s="285"/>
      <c r="G20" s="286"/>
      <c r="H20" s="287"/>
      <c r="I20" s="288"/>
      <c r="J20" s="289"/>
      <c r="K20" s="272"/>
      <c r="L20" s="271"/>
      <c r="M20" s="269"/>
      <c r="N20" s="272"/>
      <c r="P20" s="258"/>
      <c r="Q20" s="291"/>
      <c r="R20" s="270"/>
      <c r="S20" s="285"/>
      <c r="T20" s="286"/>
      <c r="U20" s="285"/>
      <c r="V20" s="286"/>
      <c r="W20" s="287"/>
      <c r="X20" s="288"/>
      <c r="Y20" s="289"/>
      <c r="Z20" s="272"/>
      <c r="AA20" s="271"/>
      <c r="AB20" s="269"/>
      <c r="AC20" s="272"/>
    </row>
    <row r="21" spans="1:29" ht="18.75" customHeight="1">
      <c r="A21" s="256"/>
      <c r="B21" s="284"/>
      <c r="C21" s="270"/>
      <c r="D21" s="285"/>
      <c r="E21" s="286"/>
      <c r="F21" s="285"/>
      <c r="G21" s="286"/>
      <c r="H21" s="290"/>
      <c r="I21" s="288"/>
      <c r="J21" s="289"/>
      <c r="K21" s="272"/>
      <c r="L21" s="291"/>
      <c r="M21" s="269"/>
      <c r="N21" s="272"/>
      <c r="Q21" s="291"/>
      <c r="R21" s="270"/>
      <c r="S21" s="285"/>
      <c r="T21" s="286"/>
      <c r="U21" s="285"/>
      <c r="V21" s="286"/>
      <c r="W21" s="290"/>
      <c r="X21" s="288"/>
      <c r="Y21" s="289"/>
      <c r="Z21" s="272"/>
      <c r="AA21" s="291"/>
      <c r="AB21" s="269"/>
      <c r="AC21" s="272"/>
    </row>
    <row r="22" spans="1:29" ht="18.75" customHeight="1">
      <c r="A22" s="257"/>
      <c r="B22" s="273" t="s">
        <v>49</v>
      </c>
      <c r="C22" s="274"/>
      <c r="D22" s="292">
        <f>SUM(D17:D21)</f>
        <v>0</v>
      </c>
      <c r="E22" s="293"/>
      <c r="F22" s="292">
        <f>SUM(F17:F21)</f>
        <v>0</v>
      </c>
      <c r="G22" s="293"/>
      <c r="H22" s="294">
        <f>SUM(H17:H21)</f>
        <v>0</v>
      </c>
      <c r="I22" s="295"/>
      <c r="J22" s="296">
        <f>SUM(J17:J21)</f>
        <v>0</v>
      </c>
      <c r="K22" s="274"/>
      <c r="L22" s="846"/>
      <c r="M22" s="847"/>
      <c r="N22" s="848"/>
      <c r="Q22" s="299" t="s">
        <v>49</v>
      </c>
      <c r="R22" s="274"/>
      <c r="S22" s="750">
        <f>SUM(S17:S21)</f>
        <v>200000700</v>
      </c>
      <c r="T22" s="751"/>
      <c r="U22" s="750">
        <f>SUM(U17:U21)</f>
        <v>200000000</v>
      </c>
      <c r="V22" s="293"/>
      <c r="W22" s="294">
        <f>SUM(W17:W21)</f>
        <v>0</v>
      </c>
      <c r="X22" s="295"/>
      <c r="Y22" s="296">
        <f>SUM(Y17:Y21)</f>
        <v>800</v>
      </c>
      <c r="Z22" s="274"/>
      <c r="AA22" s="830"/>
      <c r="AB22" s="831"/>
      <c r="AC22" s="274"/>
    </row>
    <row r="23" ht="16.5" customHeight="1"/>
    <row r="24" spans="4:23" ht="16.5" customHeight="1">
      <c r="D24" s="258"/>
      <c r="H24" s="258"/>
      <c r="S24" s="258"/>
      <c r="W24" s="258"/>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44">
    <mergeCell ref="L22:N22"/>
    <mergeCell ref="F8:G8"/>
    <mergeCell ref="H15:K15"/>
    <mergeCell ref="L19:N19"/>
    <mergeCell ref="J8:K8"/>
    <mergeCell ref="L18:N18"/>
    <mergeCell ref="H16:I16"/>
    <mergeCell ref="L15:N16"/>
    <mergeCell ref="H7:K7"/>
    <mergeCell ref="B7:B8"/>
    <mergeCell ref="D7:E7"/>
    <mergeCell ref="F7:G7"/>
    <mergeCell ref="B15:B16"/>
    <mergeCell ref="D15:E15"/>
    <mergeCell ref="J16:K16"/>
    <mergeCell ref="F15:G15"/>
    <mergeCell ref="H8:I8"/>
    <mergeCell ref="D16:E16"/>
    <mergeCell ref="AA7:AC8"/>
    <mergeCell ref="S8:T8"/>
    <mergeCell ref="U8:V8"/>
    <mergeCell ref="W8:X8"/>
    <mergeCell ref="Y8:Z8"/>
    <mergeCell ref="L7:N8"/>
    <mergeCell ref="S16:T16"/>
    <mergeCell ref="U16:V16"/>
    <mergeCell ref="W16:X16"/>
    <mergeCell ref="Y16:Z16"/>
    <mergeCell ref="D8:E8"/>
    <mergeCell ref="Q7:Q8"/>
    <mergeCell ref="S7:T7"/>
    <mergeCell ref="U7:V7"/>
    <mergeCell ref="W7:Z7"/>
    <mergeCell ref="F16:G16"/>
    <mergeCell ref="AA18:AC18"/>
    <mergeCell ref="AA19:AC19"/>
    <mergeCell ref="AA22:AB22"/>
    <mergeCell ref="Q2:Q3"/>
    <mergeCell ref="AA17:AC17"/>
    <mergeCell ref="Q15:Q16"/>
    <mergeCell ref="S15:T15"/>
    <mergeCell ref="U15:V15"/>
    <mergeCell ref="W15:Z15"/>
    <mergeCell ref="AA15:AC16"/>
  </mergeCells>
  <printOptions horizontalCentered="1"/>
  <pageMargins left="0.7874015748031497" right="0.5905511811023623" top="0.984251968503937" bottom="0.984251968503937" header="0.5118110236220472" footer="0.5118110236220472"/>
  <pageSetup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S45"/>
  <sheetViews>
    <sheetView zoomScale="78" zoomScaleNormal="78" zoomScaleSheetLayoutView="100" zoomScalePageLayoutView="0" workbookViewId="0" topLeftCell="A1">
      <selection activeCell="A1" sqref="A1"/>
    </sheetView>
  </sheetViews>
  <sheetFormatPr defaultColWidth="9.00390625" defaultRowHeight="13.5"/>
  <cols>
    <col min="1" max="1" width="5.375" style="302" customWidth="1"/>
    <col min="2" max="3" width="9.375" style="302" bestFit="1" customWidth="1"/>
    <col min="4" max="4" width="12.375" style="302" customWidth="1"/>
    <col min="5" max="5" width="9.375" style="302" bestFit="1" customWidth="1"/>
    <col min="6" max="6" width="10.00390625" style="302" bestFit="1" customWidth="1"/>
    <col min="7" max="7" width="11.625" style="302" customWidth="1"/>
    <col min="8" max="8" width="11.125" style="302" customWidth="1"/>
    <col min="9" max="9" width="11.375" style="302" customWidth="1"/>
    <col min="10" max="10" width="11.375" style="302" bestFit="1" customWidth="1"/>
    <col min="11" max="11" width="11.00390625" style="302" bestFit="1" customWidth="1"/>
    <col min="12" max="12" width="9.75390625" style="302" bestFit="1" customWidth="1"/>
    <col min="13" max="13" width="11.00390625" style="302" bestFit="1" customWidth="1"/>
    <col min="14" max="14" width="15.125" style="302" customWidth="1"/>
    <col min="15" max="15" width="10.375" style="302" bestFit="1" customWidth="1"/>
    <col min="16" max="17" width="7.125" style="302" customWidth="1"/>
    <col min="18" max="18" width="11.00390625" style="302" customWidth="1"/>
    <col min="19" max="16384" width="9.00390625" style="302" customWidth="1"/>
  </cols>
  <sheetData>
    <row r="1" ht="15.75" customHeight="1">
      <c r="A1" s="415" t="s">
        <v>124</v>
      </c>
    </row>
    <row r="2" spans="1:19" ht="21">
      <c r="A2" s="303" t="s">
        <v>167</v>
      </c>
      <c r="B2" s="413"/>
      <c r="C2" s="413"/>
      <c r="D2" s="413"/>
      <c r="E2" s="413"/>
      <c r="F2" s="414"/>
      <c r="G2" s="414"/>
      <c r="H2" s="414"/>
      <c r="I2" s="413"/>
      <c r="J2" s="303"/>
      <c r="K2" s="414"/>
      <c r="L2" s="414"/>
      <c r="M2" s="413"/>
      <c r="N2" s="413"/>
      <c r="O2" s="413"/>
      <c r="P2" s="413"/>
      <c r="Q2" s="413"/>
      <c r="R2" s="413"/>
      <c r="S2" s="415"/>
    </row>
    <row r="3" spans="1:19" ht="20.25" customHeight="1">
      <c r="A3" s="867" t="s">
        <v>264</v>
      </c>
      <c r="B3" s="867"/>
      <c r="C3" s="867"/>
      <c r="D3" s="867"/>
      <c r="E3" s="416"/>
      <c r="F3" s="415"/>
      <c r="G3" s="415"/>
      <c r="H3" s="415"/>
      <c r="I3" s="415"/>
      <c r="J3" s="415"/>
      <c r="K3" s="415"/>
      <c r="L3" s="415"/>
      <c r="M3" s="415"/>
      <c r="N3" s="415"/>
      <c r="O3" s="415"/>
      <c r="P3" s="415"/>
      <c r="Q3" s="415"/>
      <c r="R3" s="415"/>
      <c r="S3" s="415"/>
    </row>
    <row r="4" spans="1:19" ht="16.5" customHeight="1">
      <c r="A4" s="415"/>
      <c r="B4" s="417"/>
      <c r="C4" s="417"/>
      <c r="D4" s="417"/>
      <c r="E4" s="417"/>
      <c r="F4" s="417"/>
      <c r="G4" s="415"/>
      <c r="H4" s="415"/>
      <c r="I4" s="415"/>
      <c r="J4" s="415"/>
      <c r="K4" s="415"/>
      <c r="L4" s="415"/>
      <c r="M4" s="415"/>
      <c r="N4" s="415"/>
      <c r="O4" s="415"/>
      <c r="P4" s="415"/>
      <c r="Q4" s="415"/>
      <c r="R4" s="415"/>
      <c r="S4" s="415"/>
    </row>
    <row r="5" spans="1:19" ht="20.25" customHeight="1">
      <c r="A5" s="418"/>
      <c r="B5" s="419" t="s">
        <v>46</v>
      </c>
      <c r="C5" s="420"/>
      <c r="D5" s="421"/>
      <c r="E5" s="868" t="s">
        <v>126</v>
      </c>
      <c r="F5" s="868"/>
      <c r="G5" s="868"/>
      <c r="H5" s="868"/>
      <c r="I5" s="871" t="s">
        <v>127</v>
      </c>
      <c r="J5" s="871"/>
      <c r="K5" s="871"/>
      <c r="L5" s="871"/>
      <c r="M5" s="871"/>
      <c r="N5" s="872"/>
      <c r="O5" s="415"/>
      <c r="P5" s="415"/>
      <c r="Q5" s="415"/>
      <c r="R5" s="415"/>
      <c r="S5" s="415"/>
    </row>
    <row r="6" spans="1:19" ht="20.25" customHeight="1">
      <c r="A6" s="873" t="s">
        <v>128</v>
      </c>
      <c r="B6" s="876" t="s">
        <v>129</v>
      </c>
      <c r="C6" s="877"/>
      <c r="D6" s="877"/>
      <c r="E6" s="877"/>
      <c r="F6" s="878"/>
      <c r="G6" s="879" t="s">
        <v>130</v>
      </c>
      <c r="H6" s="880"/>
      <c r="I6" s="881" t="s">
        <v>131</v>
      </c>
      <c r="J6" s="881"/>
      <c r="K6" s="881"/>
      <c r="L6" s="881"/>
      <c r="M6" s="881"/>
      <c r="N6" s="879" t="s">
        <v>132</v>
      </c>
      <c r="O6" s="880"/>
      <c r="P6" s="879" t="s">
        <v>133</v>
      </c>
      <c r="Q6" s="880"/>
      <c r="R6" s="882" t="s">
        <v>134</v>
      </c>
      <c r="S6" s="415"/>
    </row>
    <row r="7" spans="1:19" ht="25.5" customHeight="1">
      <c r="A7" s="874"/>
      <c r="B7" s="863" t="s">
        <v>135</v>
      </c>
      <c r="C7" s="863" t="s">
        <v>30</v>
      </c>
      <c r="D7" s="851" t="s">
        <v>136</v>
      </c>
      <c r="E7" s="851" t="s">
        <v>137</v>
      </c>
      <c r="F7" s="887" t="s">
        <v>138</v>
      </c>
      <c r="G7" s="423" t="s">
        <v>139</v>
      </c>
      <c r="H7" s="423" t="s">
        <v>140</v>
      </c>
      <c r="I7" s="888" t="s">
        <v>141</v>
      </c>
      <c r="J7" s="888" t="s">
        <v>142</v>
      </c>
      <c r="K7" s="888"/>
      <c r="L7" s="888"/>
      <c r="M7" s="888"/>
      <c r="N7" s="423" t="s">
        <v>143</v>
      </c>
      <c r="O7" s="423" t="s">
        <v>144</v>
      </c>
      <c r="P7" s="423" t="s">
        <v>145</v>
      </c>
      <c r="Q7" s="427" t="s">
        <v>146</v>
      </c>
      <c r="R7" s="883"/>
      <c r="S7" s="415"/>
    </row>
    <row r="8" spans="1:19" ht="25.5" customHeight="1">
      <c r="A8" s="875"/>
      <c r="B8" s="885"/>
      <c r="C8" s="885"/>
      <c r="D8" s="886"/>
      <c r="E8" s="886"/>
      <c r="F8" s="887"/>
      <c r="G8" s="428" t="s">
        <v>1</v>
      </c>
      <c r="H8" s="429" t="s">
        <v>147</v>
      </c>
      <c r="I8" s="888"/>
      <c r="J8" s="426" t="s">
        <v>47</v>
      </c>
      <c r="K8" s="426" t="s">
        <v>148</v>
      </c>
      <c r="L8" s="426" t="s">
        <v>57</v>
      </c>
      <c r="M8" s="426" t="s">
        <v>149</v>
      </c>
      <c r="N8" s="429" t="s">
        <v>150</v>
      </c>
      <c r="O8" s="429" t="s">
        <v>147</v>
      </c>
      <c r="P8" s="429" t="s">
        <v>147</v>
      </c>
      <c r="Q8" s="430" t="s">
        <v>151</v>
      </c>
      <c r="R8" s="884"/>
      <c r="S8" s="415"/>
    </row>
    <row r="9" spans="1:19" ht="15" customHeight="1">
      <c r="A9" s="422"/>
      <c r="B9" s="424"/>
      <c r="C9" s="424"/>
      <c r="D9" s="425"/>
      <c r="E9" s="425"/>
      <c r="F9" s="424"/>
      <c r="G9" s="431"/>
      <c r="H9" s="423"/>
      <c r="I9" s="423"/>
      <c r="J9" s="423"/>
      <c r="K9" s="423"/>
      <c r="L9" s="423"/>
      <c r="M9" s="423"/>
      <c r="N9" s="423"/>
      <c r="O9" s="423"/>
      <c r="P9" s="423"/>
      <c r="Q9" s="427"/>
      <c r="R9" s="423"/>
      <c r="S9" s="415"/>
    </row>
    <row r="10" spans="1:19" ht="15" customHeight="1">
      <c r="A10" s="869" t="s">
        <v>152</v>
      </c>
      <c r="B10" s="432"/>
      <c r="C10" s="432"/>
      <c r="D10" s="432"/>
      <c r="E10" s="432"/>
      <c r="F10" s="433"/>
      <c r="G10" s="434"/>
      <c r="H10" s="435"/>
      <c r="I10" s="436" t="s">
        <v>48</v>
      </c>
      <c r="J10" s="436" t="s">
        <v>48</v>
      </c>
      <c r="K10" s="436" t="s">
        <v>48</v>
      </c>
      <c r="L10" s="436" t="s">
        <v>48</v>
      </c>
      <c r="M10" s="436" t="s">
        <v>48</v>
      </c>
      <c r="N10" s="435"/>
      <c r="O10" s="435"/>
      <c r="P10" s="435"/>
      <c r="Q10" s="435"/>
      <c r="R10" s="435"/>
      <c r="S10" s="415"/>
    </row>
    <row r="11" spans="1:19" ht="15" customHeight="1">
      <c r="A11" s="869"/>
      <c r="B11" s="437"/>
      <c r="C11" s="863"/>
      <c r="D11" s="849"/>
      <c r="E11" s="859"/>
      <c r="F11" s="851"/>
      <c r="G11" s="861"/>
      <c r="H11" s="857"/>
      <c r="I11" s="855"/>
      <c r="J11" s="855"/>
      <c r="K11" s="855"/>
      <c r="L11" s="855"/>
      <c r="M11" s="855"/>
      <c r="N11" s="882"/>
      <c r="O11" s="891"/>
      <c r="P11" s="438"/>
      <c r="Q11" s="438"/>
      <c r="R11" s="892"/>
      <c r="S11" s="415"/>
    </row>
    <row r="12" spans="1:19" ht="15" customHeight="1">
      <c r="A12" s="869"/>
      <c r="B12" s="439"/>
      <c r="C12" s="864"/>
      <c r="D12" s="850"/>
      <c r="E12" s="860"/>
      <c r="F12" s="852"/>
      <c r="G12" s="862"/>
      <c r="H12" s="858"/>
      <c r="I12" s="856"/>
      <c r="J12" s="856"/>
      <c r="K12" s="856"/>
      <c r="L12" s="856"/>
      <c r="M12" s="856"/>
      <c r="N12" s="864"/>
      <c r="O12" s="864"/>
      <c r="P12" s="435"/>
      <c r="Q12" s="435"/>
      <c r="R12" s="884"/>
      <c r="S12" s="415"/>
    </row>
    <row r="13" spans="1:19" ht="15" customHeight="1">
      <c r="A13" s="869"/>
      <c r="B13" s="437"/>
      <c r="C13" s="863"/>
      <c r="D13" s="849"/>
      <c r="E13" s="859"/>
      <c r="F13" s="851"/>
      <c r="G13" s="861"/>
      <c r="H13" s="857"/>
      <c r="I13" s="855"/>
      <c r="J13" s="855"/>
      <c r="K13" s="855"/>
      <c r="L13" s="855"/>
      <c r="M13" s="855"/>
      <c r="N13" s="882"/>
      <c r="O13" s="891"/>
      <c r="P13" s="438"/>
      <c r="Q13" s="438"/>
      <c r="R13" s="892"/>
      <c r="S13" s="415"/>
    </row>
    <row r="14" spans="1:19" ht="15" customHeight="1">
      <c r="A14" s="869"/>
      <c r="B14" s="439"/>
      <c r="C14" s="864"/>
      <c r="D14" s="850"/>
      <c r="E14" s="860"/>
      <c r="F14" s="852"/>
      <c r="G14" s="862"/>
      <c r="H14" s="858"/>
      <c r="I14" s="856"/>
      <c r="J14" s="856"/>
      <c r="K14" s="856"/>
      <c r="L14" s="856"/>
      <c r="M14" s="856"/>
      <c r="N14" s="864"/>
      <c r="O14" s="864"/>
      <c r="P14" s="435"/>
      <c r="Q14" s="435"/>
      <c r="R14" s="884"/>
      <c r="S14" s="415"/>
    </row>
    <row r="15" spans="1:19" ht="15" customHeight="1">
      <c r="A15" s="869"/>
      <c r="B15" s="437"/>
      <c r="C15" s="863"/>
      <c r="D15" s="849"/>
      <c r="E15" s="859"/>
      <c r="F15" s="851"/>
      <c r="G15" s="861"/>
      <c r="H15" s="865"/>
      <c r="I15" s="855"/>
      <c r="J15" s="855"/>
      <c r="K15" s="855"/>
      <c r="L15" s="855"/>
      <c r="M15" s="855"/>
      <c r="N15" s="882"/>
      <c r="O15" s="891"/>
      <c r="P15" s="438"/>
      <c r="Q15" s="438"/>
      <c r="R15" s="892"/>
      <c r="S15" s="415"/>
    </row>
    <row r="16" spans="1:19" ht="15" customHeight="1">
      <c r="A16" s="869"/>
      <c r="B16" s="439"/>
      <c r="C16" s="864"/>
      <c r="D16" s="850"/>
      <c r="E16" s="860"/>
      <c r="F16" s="852"/>
      <c r="G16" s="862"/>
      <c r="H16" s="866"/>
      <c r="I16" s="856"/>
      <c r="J16" s="856"/>
      <c r="K16" s="856"/>
      <c r="L16" s="856"/>
      <c r="M16" s="856"/>
      <c r="N16" s="864"/>
      <c r="O16" s="864"/>
      <c r="P16" s="435"/>
      <c r="Q16" s="435"/>
      <c r="R16" s="884"/>
      <c r="S16" s="415"/>
    </row>
    <row r="17" spans="1:19" ht="15" customHeight="1">
      <c r="A17" s="869"/>
      <c r="B17" s="437"/>
      <c r="C17" s="863"/>
      <c r="D17" s="849"/>
      <c r="E17" s="859"/>
      <c r="F17" s="851"/>
      <c r="G17" s="861"/>
      <c r="H17" s="865"/>
      <c r="I17" s="855"/>
      <c r="J17" s="855"/>
      <c r="K17" s="855"/>
      <c r="L17" s="855"/>
      <c r="M17" s="855"/>
      <c r="N17" s="882"/>
      <c r="O17" s="891"/>
      <c r="P17" s="438"/>
      <c r="Q17" s="438"/>
      <c r="R17" s="892"/>
      <c r="S17" s="415"/>
    </row>
    <row r="18" spans="1:19" ht="15" customHeight="1">
      <c r="A18" s="869"/>
      <c r="B18" s="439"/>
      <c r="C18" s="864"/>
      <c r="D18" s="850"/>
      <c r="E18" s="860"/>
      <c r="F18" s="852"/>
      <c r="G18" s="862"/>
      <c r="H18" s="866"/>
      <c r="I18" s="856"/>
      <c r="J18" s="856"/>
      <c r="K18" s="856"/>
      <c r="L18" s="856"/>
      <c r="M18" s="856"/>
      <c r="N18" s="864"/>
      <c r="O18" s="864"/>
      <c r="P18" s="435"/>
      <c r="Q18" s="435"/>
      <c r="R18" s="884"/>
      <c r="S18" s="415"/>
    </row>
    <row r="19" spans="1:19" ht="15" customHeight="1">
      <c r="A19" s="869"/>
      <c r="B19" s="437"/>
      <c r="C19" s="863"/>
      <c r="D19" s="849"/>
      <c r="E19" s="859"/>
      <c r="F19" s="853"/>
      <c r="G19" s="861"/>
      <c r="H19" s="857"/>
      <c r="I19" s="855"/>
      <c r="J19" s="855"/>
      <c r="K19" s="855"/>
      <c r="L19" s="855"/>
      <c r="M19" s="855"/>
      <c r="N19" s="438"/>
      <c r="O19" s="438"/>
      <c r="P19" s="438"/>
      <c r="Q19" s="438"/>
      <c r="R19" s="438"/>
      <c r="S19" s="415"/>
    </row>
    <row r="20" spans="1:19" ht="15" customHeight="1">
      <c r="A20" s="869"/>
      <c r="B20" s="439"/>
      <c r="C20" s="864"/>
      <c r="D20" s="850"/>
      <c r="E20" s="860"/>
      <c r="F20" s="854"/>
      <c r="G20" s="862"/>
      <c r="H20" s="858"/>
      <c r="I20" s="856"/>
      <c r="J20" s="856"/>
      <c r="K20" s="856"/>
      <c r="L20" s="856"/>
      <c r="M20" s="856"/>
      <c r="N20" s="435"/>
      <c r="O20" s="440"/>
      <c r="P20" s="435"/>
      <c r="Q20" s="435"/>
      <c r="R20" s="440"/>
      <c r="S20" s="415"/>
    </row>
    <row r="21" spans="1:19" ht="15" customHeight="1">
      <c r="A21" s="869"/>
      <c r="B21" s="437"/>
      <c r="C21" s="863"/>
      <c r="D21" s="849"/>
      <c r="E21" s="859"/>
      <c r="F21" s="853"/>
      <c r="G21" s="861"/>
      <c r="H21" s="857"/>
      <c r="I21" s="855"/>
      <c r="J21" s="855"/>
      <c r="K21" s="855"/>
      <c r="L21" s="855"/>
      <c r="M21" s="855"/>
      <c r="N21" s="438"/>
      <c r="O21" s="438"/>
      <c r="P21" s="438"/>
      <c r="Q21" s="438"/>
      <c r="R21" s="438"/>
      <c r="S21" s="415"/>
    </row>
    <row r="22" spans="1:19" ht="15" customHeight="1">
      <c r="A22" s="869"/>
      <c r="B22" s="439"/>
      <c r="C22" s="864"/>
      <c r="D22" s="850"/>
      <c r="E22" s="860"/>
      <c r="F22" s="854"/>
      <c r="G22" s="862"/>
      <c r="H22" s="858"/>
      <c r="I22" s="856"/>
      <c r="J22" s="856"/>
      <c r="K22" s="856"/>
      <c r="L22" s="856"/>
      <c r="M22" s="856"/>
      <c r="N22" s="435"/>
      <c r="O22" s="440"/>
      <c r="P22" s="435"/>
      <c r="Q22" s="435"/>
      <c r="R22" s="440"/>
      <c r="S22" s="415"/>
    </row>
    <row r="23" spans="1:19" ht="15" customHeight="1">
      <c r="A23" s="869"/>
      <c r="B23" s="437"/>
      <c r="C23" s="863"/>
      <c r="D23" s="849"/>
      <c r="E23" s="859"/>
      <c r="F23" s="853"/>
      <c r="G23" s="861"/>
      <c r="H23" s="857"/>
      <c r="I23" s="855"/>
      <c r="J23" s="855"/>
      <c r="K23" s="855"/>
      <c r="L23" s="855"/>
      <c r="M23" s="855"/>
      <c r="N23" s="438"/>
      <c r="O23" s="438"/>
      <c r="P23" s="438"/>
      <c r="Q23" s="438"/>
      <c r="R23" s="438"/>
      <c r="S23" s="415"/>
    </row>
    <row r="24" spans="1:19" ht="15" customHeight="1">
      <c r="A24" s="869"/>
      <c r="B24" s="439"/>
      <c r="C24" s="864"/>
      <c r="D24" s="850"/>
      <c r="E24" s="860"/>
      <c r="F24" s="854"/>
      <c r="G24" s="862"/>
      <c r="H24" s="858"/>
      <c r="I24" s="856"/>
      <c r="J24" s="856"/>
      <c r="K24" s="856"/>
      <c r="L24" s="856"/>
      <c r="M24" s="856"/>
      <c r="N24" s="435"/>
      <c r="O24" s="440"/>
      <c r="P24" s="435"/>
      <c r="Q24" s="435"/>
      <c r="R24" s="440"/>
      <c r="S24" s="415"/>
    </row>
    <row r="25" spans="1:19" ht="15" customHeight="1">
      <c r="A25" s="869"/>
      <c r="B25" s="437"/>
      <c r="C25" s="863"/>
      <c r="D25" s="849"/>
      <c r="E25" s="859"/>
      <c r="F25" s="853"/>
      <c r="G25" s="861"/>
      <c r="H25" s="857"/>
      <c r="I25" s="855"/>
      <c r="J25" s="855"/>
      <c r="K25" s="855"/>
      <c r="L25" s="855"/>
      <c r="M25" s="855"/>
      <c r="N25" s="438"/>
      <c r="O25" s="438"/>
      <c r="P25" s="438"/>
      <c r="Q25" s="438"/>
      <c r="R25" s="438"/>
      <c r="S25" s="415"/>
    </row>
    <row r="26" spans="1:19" ht="15" customHeight="1">
      <c r="A26" s="869"/>
      <c r="B26" s="439"/>
      <c r="C26" s="864"/>
      <c r="D26" s="850"/>
      <c r="E26" s="860"/>
      <c r="F26" s="854"/>
      <c r="G26" s="862"/>
      <c r="H26" s="858"/>
      <c r="I26" s="856"/>
      <c r="J26" s="856"/>
      <c r="K26" s="856"/>
      <c r="L26" s="856"/>
      <c r="M26" s="856"/>
      <c r="N26" s="435"/>
      <c r="O26" s="440"/>
      <c r="P26" s="435"/>
      <c r="Q26" s="435"/>
      <c r="R26" s="440"/>
      <c r="S26" s="415"/>
    </row>
    <row r="27" spans="1:19" ht="15" customHeight="1">
      <c r="A27" s="869"/>
      <c r="B27" s="437"/>
      <c r="C27" s="863"/>
      <c r="D27" s="849"/>
      <c r="E27" s="859"/>
      <c r="F27" s="853"/>
      <c r="G27" s="861"/>
      <c r="H27" s="857"/>
      <c r="I27" s="855"/>
      <c r="J27" s="855"/>
      <c r="K27" s="855"/>
      <c r="L27" s="855"/>
      <c r="M27" s="855"/>
      <c r="N27" s="438"/>
      <c r="O27" s="438"/>
      <c r="P27" s="438"/>
      <c r="Q27" s="438"/>
      <c r="R27" s="438"/>
      <c r="S27" s="415"/>
    </row>
    <row r="28" spans="1:19" ht="15" customHeight="1">
      <c r="A28" s="869"/>
      <c r="B28" s="439"/>
      <c r="C28" s="864"/>
      <c r="D28" s="850"/>
      <c r="E28" s="860"/>
      <c r="F28" s="854"/>
      <c r="G28" s="862"/>
      <c r="H28" s="858"/>
      <c r="I28" s="856"/>
      <c r="J28" s="856"/>
      <c r="K28" s="856"/>
      <c r="L28" s="856"/>
      <c r="M28" s="856"/>
      <c r="N28" s="435"/>
      <c r="O28" s="440"/>
      <c r="P28" s="435"/>
      <c r="Q28" s="435"/>
      <c r="R28" s="440"/>
      <c r="S28" s="415"/>
    </row>
    <row r="29" spans="1:19" s="307" customFormat="1" ht="15" customHeight="1">
      <c r="A29" s="869"/>
      <c r="B29" s="437"/>
      <c r="C29" s="863"/>
      <c r="D29" s="849"/>
      <c r="E29" s="859"/>
      <c r="F29" s="853"/>
      <c r="G29" s="861"/>
      <c r="H29" s="857"/>
      <c r="I29" s="855"/>
      <c r="J29" s="855"/>
      <c r="K29" s="855"/>
      <c r="L29" s="855"/>
      <c r="M29" s="855"/>
      <c r="N29" s="441"/>
      <c r="O29" s="441"/>
      <c r="P29" s="441"/>
      <c r="Q29" s="441"/>
      <c r="R29" s="441"/>
      <c r="S29" s="417"/>
    </row>
    <row r="30" spans="1:19" s="307" customFormat="1" ht="15" customHeight="1">
      <c r="A30" s="869"/>
      <c r="B30" s="439"/>
      <c r="C30" s="864"/>
      <c r="D30" s="850"/>
      <c r="E30" s="860"/>
      <c r="F30" s="854"/>
      <c r="G30" s="862"/>
      <c r="H30" s="858"/>
      <c r="I30" s="856"/>
      <c r="J30" s="856"/>
      <c r="K30" s="856"/>
      <c r="L30" s="856"/>
      <c r="M30" s="856"/>
      <c r="N30" s="432"/>
      <c r="O30" s="442"/>
      <c r="P30" s="432"/>
      <c r="Q30" s="432"/>
      <c r="R30" s="442"/>
      <c r="S30" s="417"/>
    </row>
    <row r="31" spans="1:19" s="307" customFormat="1" ht="15" customHeight="1">
      <c r="A31" s="869"/>
      <c r="B31" s="443"/>
      <c r="C31" s="443"/>
      <c r="D31" s="444"/>
      <c r="E31" s="443"/>
      <c r="F31" s="445"/>
      <c r="G31" s="446"/>
      <c r="H31" s="447"/>
      <c r="I31" s="448"/>
      <c r="J31" s="449"/>
      <c r="K31" s="449"/>
      <c r="L31" s="449"/>
      <c r="M31" s="449"/>
      <c r="N31" s="441"/>
      <c r="O31" s="447"/>
      <c r="P31" s="441"/>
      <c r="Q31" s="441"/>
      <c r="R31" s="447"/>
      <c r="S31" s="417"/>
    </row>
    <row r="32" spans="1:19" s="307" customFormat="1" ht="15" customHeight="1">
      <c r="A32" s="869"/>
      <c r="B32" s="450"/>
      <c r="C32" s="450"/>
      <c r="D32" s="451"/>
      <c r="E32" s="450"/>
      <c r="F32" s="452"/>
      <c r="G32" s="453"/>
      <c r="H32" s="442"/>
      <c r="I32" s="454"/>
      <c r="J32" s="455"/>
      <c r="K32" s="455"/>
      <c r="L32" s="455"/>
      <c r="M32" s="455"/>
      <c r="N32" s="432"/>
      <c r="O32" s="442"/>
      <c r="P32" s="432"/>
      <c r="Q32" s="432"/>
      <c r="R32" s="442"/>
      <c r="S32" s="417"/>
    </row>
    <row r="33" spans="1:19" s="307" customFormat="1" ht="15" customHeight="1">
      <c r="A33" s="869"/>
      <c r="B33" s="456"/>
      <c r="C33" s="456"/>
      <c r="D33" s="457"/>
      <c r="E33" s="456"/>
      <c r="F33" s="458"/>
      <c r="G33" s="459"/>
      <c r="H33" s="460"/>
      <c r="I33" s="461"/>
      <c r="J33" s="462"/>
      <c r="K33" s="462"/>
      <c r="L33" s="462"/>
      <c r="M33" s="462"/>
      <c r="N33" s="463"/>
      <c r="O33" s="460"/>
      <c r="P33" s="463"/>
      <c r="Q33" s="463"/>
      <c r="R33" s="460"/>
      <c r="S33" s="417"/>
    </row>
    <row r="34" spans="1:19" s="307" customFormat="1" ht="15" customHeight="1">
      <c r="A34" s="869"/>
      <c r="B34" s="456"/>
      <c r="C34" s="456"/>
      <c r="D34" s="457"/>
      <c r="E34" s="456"/>
      <c r="F34" s="458"/>
      <c r="G34" s="459"/>
      <c r="H34" s="460"/>
      <c r="I34" s="461"/>
      <c r="J34" s="462"/>
      <c r="K34" s="462"/>
      <c r="L34" s="462"/>
      <c r="M34" s="462"/>
      <c r="N34" s="463"/>
      <c r="O34" s="460"/>
      <c r="P34" s="463"/>
      <c r="Q34" s="463"/>
      <c r="R34" s="460"/>
      <c r="S34" s="417"/>
    </row>
    <row r="35" spans="1:19" s="307" customFormat="1" ht="15" customHeight="1">
      <c r="A35" s="869"/>
      <c r="B35" s="443"/>
      <c r="C35" s="443"/>
      <c r="D35" s="444"/>
      <c r="E35" s="443"/>
      <c r="F35" s="464"/>
      <c r="G35" s="446"/>
      <c r="H35" s="447"/>
      <c r="I35" s="449"/>
      <c r="J35" s="449"/>
      <c r="K35" s="449"/>
      <c r="L35" s="449"/>
      <c r="M35" s="449"/>
      <c r="N35" s="441"/>
      <c r="O35" s="441"/>
      <c r="P35" s="441"/>
      <c r="Q35" s="441"/>
      <c r="R35" s="441"/>
      <c r="S35" s="417"/>
    </row>
    <row r="36" spans="1:19" s="307" customFormat="1" ht="15" customHeight="1">
      <c r="A36" s="869"/>
      <c r="B36" s="450"/>
      <c r="C36" s="450"/>
      <c r="D36" s="451"/>
      <c r="E36" s="450"/>
      <c r="F36" s="452"/>
      <c r="G36" s="453"/>
      <c r="H36" s="442"/>
      <c r="I36" s="454"/>
      <c r="J36" s="455"/>
      <c r="K36" s="455"/>
      <c r="L36" s="455"/>
      <c r="M36" s="455"/>
      <c r="N36" s="432"/>
      <c r="O36" s="442"/>
      <c r="P36" s="432"/>
      <c r="Q36" s="432"/>
      <c r="R36" s="442"/>
      <c r="S36" s="417"/>
    </row>
    <row r="37" spans="1:19" s="307" customFormat="1" ht="15" customHeight="1">
      <c r="A37" s="869"/>
      <c r="B37" s="443"/>
      <c r="C37" s="889"/>
      <c r="D37" s="889"/>
      <c r="E37" s="889"/>
      <c r="F37" s="889"/>
      <c r="G37" s="889"/>
      <c r="H37" s="889"/>
      <c r="I37" s="449"/>
      <c r="J37" s="449"/>
      <c r="K37" s="449"/>
      <c r="L37" s="449"/>
      <c r="M37" s="449"/>
      <c r="N37" s="889"/>
      <c r="O37" s="889"/>
      <c r="P37" s="889"/>
      <c r="Q37" s="889"/>
      <c r="R37" s="441"/>
      <c r="S37" s="417"/>
    </row>
    <row r="38" spans="1:19" s="307" customFormat="1" ht="15" customHeight="1">
      <c r="A38" s="870"/>
      <c r="B38" s="450" t="s">
        <v>161</v>
      </c>
      <c r="C38" s="890"/>
      <c r="D38" s="890"/>
      <c r="E38" s="890"/>
      <c r="F38" s="890"/>
      <c r="G38" s="890"/>
      <c r="H38" s="890"/>
      <c r="I38" s="454">
        <f>SUM(I11:I30)</f>
        <v>0</v>
      </c>
      <c r="J38" s="454">
        <f>SUM(J11:J16)</f>
        <v>0</v>
      </c>
      <c r="K38" s="454">
        <f>SUM(K11:K30)</f>
        <v>0</v>
      </c>
      <c r="L38" s="454">
        <f>SUM(L11:L30)</f>
        <v>0</v>
      </c>
      <c r="M38" s="455"/>
      <c r="N38" s="890"/>
      <c r="O38" s="890"/>
      <c r="P38" s="890"/>
      <c r="Q38" s="890"/>
      <c r="R38" s="442"/>
      <c r="S38" s="417"/>
    </row>
    <row r="39" spans="1:19" ht="13.5">
      <c r="A39" s="415"/>
      <c r="B39" s="415"/>
      <c r="C39" s="415"/>
      <c r="D39" s="415"/>
      <c r="E39" s="465"/>
      <c r="F39" s="465"/>
      <c r="G39" s="466"/>
      <c r="H39" s="415"/>
      <c r="I39" s="465"/>
      <c r="J39" s="467"/>
      <c r="K39" s="468"/>
      <c r="L39" s="468"/>
      <c r="M39" s="415"/>
      <c r="N39" s="415"/>
      <c r="O39" s="415"/>
      <c r="P39" s="415"/>
      <c r="Q39" s="415"/>
      <c r="R39" s="415"/>
      <c r="S39" s="415"/>
    </row>
    <row r="40" spans="1:19" ht="13.5">
      <c r="A40" s="415" t="s">
        <v>162</v>
      </c>
      <c r="B40" s="415" t="s">
        <v>163</v>
      </c>
      <c r="C40" s="415"/>
      <c r="D40" s="415"/>
      <c r="E40" s="415"/>
      <c r="F40" s="415"/>
      <c r="G40" s="415"/>
      <c r="H40" s="415"/>
      <c r="I40" s="415"/>
      <c r="J40" s="415"/>
      <c r="K40" s="415"/>
      <c r="L40" s="415"/>
      <c r="M40" s="415"/>
      <c r="N40" s="415"/>
      <c r="O40" s="415"/>
      <c r="P40" s="415"/>
      <c r="Q40" s="415"/>
      <c r="R40" s="415"/>
      <c r="S40" s="415"/>
    </row>
    <row r="41" spans="1:19" ht="13.5">
      <c r="A41" s="415"/>
      <c r="B41" s="415" t="s">
        <v>164</v>
      </c>
      <c r="C41" s="415"/>
      <c r="D41" s="415"/>
      <c r="E41" s="415"/>
      <c r="F41" s="415"/>
      <c r="G41" s="415"/>
      <c r="H41" s="415"/>
      <c r="I41" s="415"/>
      <c r="J41" s="415"/>
      <c r="K41" s="415"/>
      <c r="L41" s="415"/>
      <c r="M41" s="415"/>
      <c r="N41" s="415"/>
      <c r="O41" s="415"/>
      <c r="P41" s="415"/>
      <c r="Q41" s="415"/>
      <c r="R41" s="415"/>
      <c r="S41" s="415"/>
    </row>
    <row r="42" spans="1:19" ht="13.5">
      <c r="A42" s="415"/>
      <c r="B42" s="415" t="s">
        <v>165</v>
      </c>
      <c r="C42" s="415"/>
      <c r="D42" s="415"/>
      <c r="E42" s="415"/>
      <c r="F42" s="415"/>
      <c r="G42" s="415"/>
      <c r="H42" s="415"/>
      <c r="I42" s="415"/>
      <c r="J42" s="415"/>
      <c r="K42" s="415"/>
      <c r="L42" s="415"/>
      <c r="M42" s="415"/>
      <c r="N42" s="415"/>
      <c r="O42" s="415"/>
      <c r="P42" s="415"/>
      <c r="Q42" s="415"/>
      <c r="R42" s="415"/>
      <c r="S42" s="415"/>
    </row>
    <row r="43" spans="1:19" ht="13.5">
      <c r="A43" s="415"/>
      <c r="B43" s="415" t="s">
        <v>166</v>
      </c>
      <c r="C43" s="415"/>
      <c r="D43" s="415"/>
      <c r="E43" s="415"/>
      <c r="F43" s="415"/>
      <c r="G43" s="415"/>
      <c r="H43" s="415"/>
      <c r="I43" s="415"/>
      <c r="J43" s="415"/>
      <c r="K43" s="415"/>
      <c r="L43" s="415"/>
      <c r="M43" s="415"/>
      <c r="N43" s="415"/>
      <c r="O43" s="415"/>
      <c r="P43" s="415"/>
      <c r="Q43" s="415"/>
      <c r="R43" s="415"/>
      <c r="S43" s="415"/>
    </row>
    <row r="44" spans="1:19" ht="13.5">
      <c r="A44" s="415"/>
      <c r="B44" s="415"/>
      <c r="C44" s="415"/>
      <c r="D44" s="415"/>
      <c r="E44" s="415"/>
      <c r="F44" s="415"/>
      <c r="G44" s="415"/>
      <c r="H44" s="415"/>
      <c r="I44" s="415"/>
      <c r="J44" s="415"/>
      <c r="K44" s="415"/>
      <c r="L44" s="415"/>
      <c r="M44" s="415"/>
      <c r="N44" s="415"/>
      <c r="O44" s="415"/>
      <c r="P44" s="415"/>
      <c r="Q44" s="415"/>
      <c r="R44" s="415"/>
      <c r="S44" s="415"/>
    </row>
    <row r="45" spans="1:19" ht="13.5">
      <c r="A45" s="415"/>
      <c r="B45" s="415"/>
      <c r="C45" s="415"/>
      <c r="D45" s="415"/>
      <c r="E45" s="415"/>
      <c r="F45" s="415"/>
      <c r="G45" s="415"/>
      <c r="H45" s="415"/>
      <c r="I45" s="415"/>
      <c r="J45" s="415"/>
      <c r="K45" s="415"/>
      <c r="L45" s="415"/>
      <c r="M45" s="415"/>
      <c r="N45" s="415"/>
      <c r="O45" s="415"/>
      <c r="P45" s="415"/>
      <c r="Q45" s="415"/>
      <c r="R45" s="415"/>
      <c r="S45" s="415"/>
    </row>
  </sheetData>
  <sheetProtection/>
  <mergeCells count="151">
    <mergeCell ref="L13:L14"/>
    <mergeCell ref="M13:M14"/>
    <mergeCell ref="N13:N14"/>
    <mergeCell ref="F13:F14"/>
    <mergeCell ref="G13:G14"/>
    <mergeCell ref="H13:H14"/>
    <mergeCell ref="I13:I14"/>
    <mergeCell ref="J13:J14"/>
    <mergeCell ref="K13:K14"/>
    <mergeCell ref="R11:R12"/>
    <mergeCell ref="R15:R16"/>
    <mergeCell ref="R17:R18"/>
    <mergeCell ref="N15:N16"/>
    <mergeCell ref="O15:O16"/>
    <mergeCell ref="N17:N18"/>
    <mergeCell ref="O17:O18"/>
    <mergeCell ref="O13:O14"/>
    <mergeCell ref="R13:R14"/>
    <mergeCell ref="P37:P38"/>
    <mergeCell ref="Q37:Q38"/>
    <mergeCell ref="N11:N12"/>
    <mergeCell ref="O11:O12"/>
    <mergeCell ref="N37:N38"/>
    <mergeCell ref="O37:O38"/>
    <mergeCell ref="C37:C38"/>
    <mergeCell ref="D37:D38"/>
    <mergeCell ref="E37:E38"/>
    <mergeCell ref="F37:F38"/>
    <mergeCell ref="G37:G38"/>
    <mergeCell ref="H37:H38"/>
    <mergeCell ref="H11:H12"/>
    <mergeCell ref="I11:I12"/>
    <mergeCell ref="J11:J12"/>
    <mergeCell ref="K11:K12"/>
    <mergeCell ref="L11:L12"/>
    <mergeCell ref="M11:M12"/>
    <mergeCell ref="C11:C12"/>
    <mergeCell ref="D11:D12"/>
    <mergeCell ref="E11:E12"/>
    <mergeCell ref="F11:F12"/>
    <mergeCell ref="G11:G12"/>
    <mergeCell ref="G15:G16"/>
    <mergeCell ref="E15:E16"/>
    <mergeCell ref="C13:C14"/>
    <mergeCell ref="D13:D14"/>
    <mergeCell ref="E13:E14"/>
    <mergeCell ref="P6:Q6"/>
    <mergeCell ref="R6:R8"/>
    <mergeCell ref="B7:B8"/>
    <mergeCell ref="C7:C8"/>
    <mergeCell ref="D7:D8"/>
    <mergeCell ref="E7:E8"/>
    <mergeCell ref="F7:F8"/>
    <mergeCell ref="I7:I8"/>
    <mergeCell ref="J7:M7"/>
    <mergeCell ref="I5:N5"/>
    <mergeCell ref="A6:A8"/>
    <mergeCell ref="B6:F6"/>
    <mergeCell ref="G6:H6"/>
    <mergeCell ref="I6:M6"/>
    <mergeCell ref="N6:O6"/>
    <mergeCell ref="E25:E26"/>
    <mergeCell ref="E27:E28"/>
    <mergeCell ref="E29:E30"/>
    <mergeCell ref="A3:D3"/>
    <mergeCell ref="E5:F5"/>
    <mergeCell ref="G5:H5"/>
    <mergeCell ref="E17:E18"/>
    <mergeCell ref="H15:H16"/>
    <mergeCell ref="H21:H22"/>
    <mergeCell ref="A10:A38"/>
    <mergeCell ref="C15:C16"/>
    <mergeCell ref="C17:C18"/>
    <mergeCell ref="C19:C20"/>
    <mergeCell ref="C21:C22"/>
    <mergeCell ref="C23:C24"/>
    <mergeCell ref="C25:C26"/>
    <mergeCell ref="C27:C28"/>
    <mergeCell ref="C29:C30"/>
    <mergeCell ref="G17:G18"/>
    <mergeCell ref="H17:H18"/>
    <mergeCell ref="G19:G20"/>
    <mergeCell ref="H19:H20"/>
    <mergeCell ref="G21:G22"/>
    <mergeCell ref="G23:G24"/>
    <mergeCell ref="H23:H24"/>
    <mergeCell ref="G25:G26"/>
    <mergeCell ref="G27:G28"/>
    <mergeCell ref="H27:H28"/>
    <mergeCell ref="G29:G30"/>
    <mergeCell ref="H29:H30"/>
    <mergeCell ref="I15:I16"/>
    <mergeCell ref="I17:I18"/>
    <mergeCell ref="I19:I20"/>
    <mergeCell ref="I21:I22"/>
    <mergeCell ref="I23:I24"/>
    <mergeCell ref="J15:J16"/>
    <mergeCell ref="K15:K16"/>
    <mergeCell ref="L15:L16"/>
    <mergeCell ref="K23:K24"/>
    <mergeCell ref="J29:J30"/>
    <mergeCell ref="K29:K30"/>
    <mergeCell ref="L29:L30"/>
    <mergeCell ref="M15:M16"/>
    <mergeCell ref="J17:J18"/>
    <mergeCell ref="K17:K18"/>
    <mergeCell ref="L17:L18"/>
    <mergeCell ref="M17:M18"/>
    <mergeCell ref="L23:L24"/>
    <mergeCell ref="M23:M24"/>
    <mergeCell ref="J19:J20"/>
    <mergeCell ref="K19:K20"/>
    <mergeCell ref="L19:L20"/>
    <mergeCell ref="M19:M20"/>
    <mergeCell ref="J27:J28"/>
    <mergeCell ref="K27:K28"/>
    <mergeCell ref="L27:L28"/>
    <mergeCell ref="M27:M28"/>
    <mergeCell ref="J21:J22"/>
    <mergeCell ref="K21:K22"/>
    <mergeCell ref="L21:L22"/>
    <mergeCell ref="M21:M22"/>
    <mergeCell ref="J23:J24"/>
    <mergeCell ref="D17:D18"/>
    <mergeCell ref="D19:D20"/>
    <mergeCell ref="D21:D22"/>
    <mergeCell ref="D23:D24"/>
    <mergeCell ref="F23:F24"/>
    <mergeCell ref="E19:E20"/>
    <mergeCell ref="E21:E22"/>
    <mergeCell ref="E23:E24"/>
    <mergeCell ref="M29:M30"/>
    <mergeCell ref="J25:J26"/>
    <mergeCell ref="K25:K26"/>
    <mergeCell ref="L25:L26"/>
    <mergeCell ref="M25:M26"/>
    <mergeCell ref="F29:F30"/>
    <mergeCell ref="I25:I26"/>
    <mergeCell ref="I27:I28"/>
    <mergeCell ref="I29:I30"/>
    <mergeCell ref="H25:H26"/>
    <mergeCell ref="D25:D26"/>
    <mergeCell ref="D27:D28"/>
    <mergeCell ref="D29:D30"/>
    <mergeCell ref="F15:F16"/>
    <mergeCell ref="F17:F18"/>
    <mergeCell ref="F19:F20"/>
    <mergeCell ref="F21:F22"/>
    <mergeCell ref="F25:F26"/>
    <mergeCell ref="F27:F28"/>
    <mergeCell ref="D15:D16"/>
  </mergeCells>
  <printOptions/>
  <pageMargins left="0.3937007874015748" right="0" top="0.7874015748031497" bottom="0" header="0.5118110236220472" footer="0.5118110236220472"/>
  <pageSetup blackAndWhite="1"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浦崎　実花</dc:creator>
  <cp:keywords/>
  <dc:description/>
  <cp:lastModifiedBy>-</cp:lastModifiedBy>
  <cp:lastPrinted>2023-03-29T09:53:43Z</cp:lastPrinted>
  <dcterms:created xsi:type="dcterms:W3CDTF">1997-05-02T06:46:37Z</dcterms:created>
  <dcterms:modified xsi:type="dcterms:W3CDTF">2023-06-05T09:33:10Z</dcterms:modified>
  <cp:category/>
  <cp:version/>
  <cp:contentType/>
  <cp:contentStatus/>
</cp:coreProperties>
</file>