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nfsvnas01\share\農林水産部\農林水産総務課\工事検査指導班\001_(共通)技術関係・積算関連文書\2024年度\作成中_要領改正３件\週休２日試行要領R７農水部（案）20240924\【R6案作成中R060924】農総第〇〇号_沖縄県農林水産部発注の土木工事における週休２日試行工事の実施要領の制定について（通知）\送付\"/>
    </mc:Choice>
  </mc:AlternateContent>
  <xr:revisionPtr revIDLastSave="0" documentId="13_ncr:1_{3DC28BD5-7F8A-43ED-8FA6-00B7BC1AFAC5}" xr6:coauthVersionLast="47" xr6:coauthVersionMax="47" xr10:uidLastSave="{00000000-0000-0000-0000-000000000000}"/>
  <bookViews>
    <workbookView xWindow="-870" yWindow="-16320" windowWidth="29040" windowHeight="15720" tabRatio="623" activeTab="1" xr2:uid="{00000000-000D-0000-FFFF-FFFF00000000}"/>
  </bookViews>
  <sheets>
    <sheet name="計画表（記載例）" sheetId="16" r:id="rId1"/>
    <sheet name="報告書（記載例）" sheetId="21" r:id="rId2"/>
  </sheets>
  <definedNames>
    <definedName name="AnoDoCal" localSheetId="1">#REF!</definedName>
    <definedName name="AnoDoCal">#REF!</definedName>
    <definedName name="Dias">{0,1,2,3,4,5,6} + {0;1;2;3;4;5}*7</definedName>
    <definedName name="InícioDaSemana" localSheetId="1">#REF!</definedName>
    <definedName name="InícioDaSemana">#REF!</definedName>
    <definedName name="_xlnm.Print_Area" localSheetId="0">'計画表（記載例）'!$A$1:$P$85</definedName>
    <definedName name="_xlnm.Print_Area" localSheetId="1">'報告書（記載例）'!$A$1:$P$86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1" l="1"/>
  <c r="K34" i="21"/>
  <c r="J55" i="21"/>
  <c r="K55" i="21"/>
  <c r="P54" i="21"/>
  <c r="M77" i="16"/>
  <c r="J33" i="16"/>
  <c r="H34" i="16"/>
  <c r="B35" i="16"/>
  <c r="P54" i="16"/>
  <c r="J55" i="16"/>
  <c r="H76" i="16"/>
  <c r="L8" i="21" l="1"/>
  <c r="D19" i="21" s="1"/>
  <c r="L19" i="21" s="1"/>
  <c r="D30" i="21" s="1"/>
  <c r="L30" i="21" s="1"/>
  <c r="D41" i="21" s="1"/>
  <c r="L41" i="21" s="1"/>
  <c r="D52" i="21" s="1"/>
  <c r="L52" i="21" s="1"/>
  <c r="D63" i="21" s="1"/>
  <c r="L63" i="21" s="1"/>
  <c r="J8" i="21"/>
  <c r="N8" i="21" s="1"/>
  <c r="F8" i="21"/>
  <c r="G8" i="21" s="1"/>
  <c r="B10" i="21" s="1"/>
  <c r="C10" i="21" s="1"/>
  <c r="D10" i="21" s="1"/>
  <c r="E10" i="21" s="1"/>
  <c r="F10" i="21" s="1"/>
  <c r="G10" i="21" s="1"/>
  <c r="H10" i="21" s="1"/>
  <c r="B11" i="21" s="1"/>
  <c r="C11" i="21" s="1"/>
  <c r="D11" i="21" s="1"/>
  <c r="E11" i="21" s="1"/>
  <c r="F11" i="21" s="1"/>
  <c r="G11" i="21" s="1"/>
  <c r="H11" i="21" s="1"/>
  <c r="B12" i="21" s="1"/>
  <c r="C12" i="21" s="1"/>
  <c r="D12" i="21" s="1"/>
  <c r="E12" i="21" s="1"/>
  <c r="F12" i="21" s="1"/>
  <c r="G12" i="21" s="1"/>
  <c r="H12" i="21" s="1"/>
  <c r="B13" i="21" s="1"/>
  <c r="C13" i="21" s="1"/>
  <c r="D13" i="21" s="1"/>
  <c r="E13" i="21" s="1"/>
  <c r="F13" i="21" s="1"/>
  <c r="G13" i="21" s="1"/>
  <c r="H13" i="21" s="1"/>
  <c r="B14" i="21" s="1"/>
  <c r="C14" i="21" s="1"/>
  <c r="D14" i="21" s="1"/>
  <c r="E14" i="21" s="1"/>
  <c r="F14" i="21" s="1"/>
  <c r="G14" i="21" s="1"/>
  <c r="H14" i="21" s="1"/>
  <c r="B15" i="21" s="1"/>
  <c r="C15" i="21" s="1"/>
  <c r="D15" i="21" s="1"/>
  <c r="E15" i="21" s="1"/>
  <c r="F15" i="21" s="1"/>
  <c r="G15" i="21" s="1"/>
  <c r="H15" i="21" s="1"/>
  <c r="B19" i="21" l="1"/>
  <c r="F19" i="21" s="1"/>
  <c r="G19" i="21" s="1"/>
  <c r="B21" i="21" s="1"/>
  <c r="C21" i="21" s="1"/>
  <c r="D21" i="21" s="1"/>
  <c r="E21" i="21" s="1"/>
  <c r="F21" i="21" s="1"/>
  <c r="G21" i="21" s="1"/>
  <c r="H21" i="21" s="1"/>
  <c r="B22" i="21" s="1"/>
  <c r="C22" i="21" s="1"/>
  <c r="D22" i="21" s="1"/>
  <c r="E22" i="21" s="1"/>
  <c r="F22" i="21" s="1"/>
  <c r="G22" i="21" s="1"/>
  <c r="H22" i="21" s="1"/>
  <c r="B23" i="21" s="1"/>
  <c r="C23" i="21" s="1"/>
  <c r="D23" i="21" s="1"/>
  <c r="E23" i="21" s="1"/>
  <c r="F23" i="21" s="1"/>
  <c r="G23" i="21" s="1"/>
  <c r="H23" i="21" s="1"/>
  <c r="B24" i="21" s="1"/>
  <c r="C24" i="21" s="1"/>
  <c r="D24" i="21" s="1"/>
  <c r="E24" i="21" s="1"/>
  <c r="F24" i="21" s="1"/>
  <c r="G24" i="21" s="1"/>
  <c r="H24" i="21" s="1"/>
  <c r="B25" i="21" s="1"/>
  <c r="C25" i="21" s="1"/>
  <c r="D25" i="21" s="1"/>
  <c r="E25" i="21" s="1"/>
  <c r="F25" i="21" s="1"/>
  <c r="G25" i="21" s="1"/>
  <c r="H25" i="21" s="1"/>
  <c r="B26" i="21" s="1"/>
  <c r="C26" i="21" s="1"/>
  <c r="D26" i="21" s="1"/>
  <c r="E26" i="21" s="1"/>
  <c r="F26" i="21" s="1"/>
  <c r="G26" i="21" s="1"/>
  <c r="H26" i="21" s="1"/>
  <c r="J19" i="21"/>
  <c r="O8" i="21"/>
  <c r="J10" i="21" s="1"/>
  <c r="K10" i="21" s="1"/>
  <c r="L10" i="21" s="1"/>
  <c r="M10" i="21" s="1"/>
  <c r="N10" i="21" s="1"/>
  <c r="O10" i="21" s="1"/>
  <c r="P10" i="21" s="1"/>
  <c r="J11" i="21" s="1"/>
  <c r="K11" i="21" s="1"/>
  <c r="L11" i="21" s="1"/>
  <c r="M11" i="21" s="1"/>
  <c r="N11" i="21" s="1"/>
  <c r="O11" i="21" s="1"/>
  <c r="P11" i="21" s="1"/>
  <c r="J12" i="21" s="1"/>
  <c r="K12" i="21" s="1"/>
  <c r="L12" i="21" s="1"/>
  <c r="M12" i="21" s="1"/>
  <c r="N12" i="21" s="1"/>
  <c r="O12" i="21" s="1"/>
  <c r="P12" i="21" s="1"/>
  <c r="J13" i="21" s="1"/>
  <c r="K13" i="21" s="1"/>
  <c r="L13" i="21" s="1"/>
  <c r="M13" i="21" s="1"/>
  <c r="N13" i="21" s="1"/>
  <c r="O13" i="21" s="1"/>
  <c r="P13" i="21" s="1"/>
  <c r="J14" i="21" s="1"/>
  <c r="K14" i="21" s="1"/>
  <c r="L14" i="21" s="1"/>
  <c r="M14" i="21" s="1"/>
  <c r="N14" i="21" s="1"/>
  <c r="O14" i="21" s="1"/>
  <c r="P14" i="21" s="1"/>
  <c r="J15" i="21" s="1"/>
  <c r="K15" i="21" s="1"/>
  <c r="L15" i="21" s="1"/>
  <c r="M15" i="21" s="1"/>
  <c r="N15" i="21" s="1"/>
  <c r="O15" i="21" s="1"/>
  <c r="P15" i="21" s="1"/>
  <c r="L61" i="16"/>
  <c r="D61" i="16"/>
  <c r="N19" i="21" l="1"/>
  <c r="O19" i="21" s="1"/>
  <c r="J21" i="21" s="1"/>
  <c r="K21" i="21" s="1"/>
  <c r="L21" i="21" s="1"/>
  <c r="M21" i="21" s="1"/>
  <c r="N21" i="21" s="1"/>
  <c r="O21" i="21" s="1"/>
  <c r="P21" i="21" s="1"/>
  <c r="J22" i="21" s="1"/>
  <c r="K22" i="21" s="1"/>
  <c r="L22" i="21" s="1"/>
  <c r="M22" i="21" s="1"/>
  <c r="N22" i="21" s="1"/>
  <c r="O22" i="21" s="1"/>
  <c r="P22" i="21" s="1"/>
  <c r="J23" i="21" s="1"/>
  <c r="K23" i="21" s="1"/>
  <c r="L23" i="21" s="1"/>
  <c r="M23" i="21" s="1"/>
  <c r="N23" i="21" s="1"/>
  <c r="O23" i="21" s="1"/>
  <c r="P23" i="21" s="1"/>
  <c r="J24" i="21" s="1"/>
  <c r="K24" i="21" s="1"/>
  <c r="L24" i="21" s="1"/>
  <c r="M24" i="21" s="1"/>
  <c r="N24" i="21" s="1"/>
  <c r="O24" i="21" s="1"/>
  <c r="P24" i="21" s="1"/>
  <c r="J25" i="21" s="1"/>
  <c r="K25" i="21" s="1"/>
  <c r="L25" i="21" s="1"/>
  <c r="M25" i="21" s="1"/>
  <c r="N25" i="21" s="1"/>
  <c r="O25" i="21" s="1"/>
  <c r="P25" i="21" s="1"/>
  <c r="J26" i="21" s="1"/>
  <c r="K26" i="21" s="1"/>
  <c r="L26" i="21" s="1"/>
  <c r="M26" i="21" s="1"/>
  <c r="N26" i="21" s="1"/>
  <c r="O26" i="21" s="1"/>
  <c r="P26" i="21" s="1"/>
  <c r="B30" i="21"/>
  <c r="F72" i="16"/>
  <c r="N72" i="16"/>
  <c r="D76" i="16"/>
  <c r="E76" i="16"/>
  <c r="F76" i="16"/>
  <c r="G76" i="16"/>
  <c r="I76" i="16"/>
  <c r="J76" i="16"/>
  <c r="K76" i="16"/>
  <c r="L76" i="16"/>
  <c r="M76" i="16"/>
  <c r="N76" i="16"/>
  <c r="O76" i="16"/>
  <c r="J8" i="16"/>
  <c r="B19" i="16" s="1"/>
  <c r="J19" i="16" s="1"/>
  <c r="B30" i="16" s="1"/>
  <c r="J30" i="16" s="1"/>
  <c r="B41" i="16" s="1"/>
  <c r="L8" i="16"/>
  <c r="D19" i="16" s="1"/>
  <c r="F17" i="16"/>
  <c r="F8" i="16"/>
  <c r="G8" i="16" s="1"/>
  <c r="F30" i="21" l="1"/>
  <c r="J30" i="21"/>
  <c r="P76" i="16"/>
  <c r="L19" i="16"/>
  <c r="F19" i="16"/>
  <c r="G19" i="16" s="1"/>
  <c r="B21" i="16" s="1"/>
  <c r="C21" i="16" s="1"/>
  <c r="D21" i="16" s="1"/>
  <c r="E21" i="16" s="1"/>
  <c r="F21" i="16" s="1"/>
  <c r="G21" i="16" s="1"/>
  <c r="H21" i="16" s="1"/>
  <c r="B22" i="16" s="1"/>
  <c r="C22" i="16" s="1"/>
  <c r="D22" i="16" s="1"/>
  <c r="E22" i="16" s="1"/>
  <c r="F22" i="16" s="1"/>
  <c r="G22" i="16" s="1"/>
  <c r="H22" i="16" s="1"/>
  <c r="B23" i="16" s="1"/>
  <c r="C23" i="16" s="1"/>
  <c r="D23" i="16" s="1"/>
  <c r="E23" i="16" s="1"/>
  <c r="F23" i="16" s="1"/>
  <c r="G23" i="16" s="1"/>
  <c r="H23" i="16" s="1"/>
  <c r="B24" i="16" s="1"/>
  <c r="C24" i="16" s="1"/>
  <c r="D24" i="16" s="1"/>
  <c r="E24" i="16" s="1"/>
  <c r="F24" i="16" s="1"/>
  <c r="G24" i="16" s="1"/>
  <c r="H24" i="16" s="1"/>
  <c r="B25" i="16" s="1"/>
  <c r="C25" i="16" s="1"/>
  <c r="D25" i="16" s="1"/>
  <c r="E25" i="16" s="1"/>
  <c r="F25" i="16" s="1"/>
  <c r="G25" i="16" s="1"/>
  <c r="H25" i="16" s="1"/>
  <c r="B26" i="16" s="1"/>
  <c r="C26" i="16" s="1"/>
  <c r="D26" i="16" s="1"/>
  <c r="E26" i="16" s="1"/>
  <c r="F26" i="16" s="1"/>
  <c r="G26" i="16" s="1"/>
  <c r="H26" i="16" s="1"/>
  <c r="N8" i="16"/>
  <c r="O8" i="16" s="1"/>
  <c r="J10" i="16" s="1"/>
  <c r="K10" i="16" s="1"/>
  <c r="L10" i="16" s="1"/>
  <c r="M10" i="16" s="1"/>
  <c r="N10" i="16" s="1"/>
  <c r="O10" i="16" s="1"/>
  <c r="P10" i="16" s="1"/>
  <c r="J11" i="16" s="1"/>
  <c r="K11" i="16" s="1"/>
  <c r="L11" i="16" s="1"/>
  <c r="M11" i="16" s="1"/>
  <c r="N11" i="16" s="1"/>
  <c r="O11" i="16" s="1"/>
  <c r="P11" i="16" s="1"/>
  <c r="J12" i="16" s="1"/>
  <c r="K12" i="16" s="1"/>
  <c r="L12" i="16" s="1"/>
  <c r="M12" i="16" s="1"/>
  <c r="N12" i="16" s="1"/>
  <c r="O12" i="16" s="1"/>
  <c r="P12" i="16" s="1"/>
  <c r="J13" i="16" s="1"/>
  <c r="K13" i="16" s="1"/>
  <c r="L13" i="16" s="1"/>
  <c r="M13" i="16" s="1"/>
  <c r="N13" i="16" s="1"/>
  <c r="O13" i="16" s="1"/>
  <c r="P13" i="16" s="1"/>
  <c r="J14" i="16" s="1"/>
  <c r="K14" i="16" s="1"/>
  <c r="L14" i="16" s="1"/>
  <c r="M14" i="16" s="1"/>
  <c r="N14" i="16" s="1"/>
  <c r="O14" i="16" s="1"/>
  <c r="P14" i="16" s="1"/>
  <c r="J15" i="16" s="1"/>
  <c r="K15" i="16" s="1"/>
  <c r="L15" i="16" s="1"/>
  <c r="M15" i="16" s="1"/>
  <c r="N15" i="16" s="1"/>
  <c r="O15" i="16" s="1"/>
  <c r="P15" i="16" s="1"/>
  <c r="J41" i="16"/>
  <c r="B52" i="16" s="1"/>
  <c r="J52" i="16" s="1"/>
  <c r="B63" i="16" s="1"/>
  <c r="J63" i="16" s="1"/>
  <c r="B10" i="16"/>
  <c r="C10" i="16" s="1"/>
  <c r="D10" i="16" s="1"/>
  <c r="O77" i="21"/>
  <c r="N77" i="21"/>
  <c r="M77" i="21"/>
  <c r="L77" i="21"/>
  <c r="K77" i="21"/>
  <c r="J77" i="21"/>
  <c r="I77" i="21"/>
  <c r="H77" i="21"/>
  <c r="G77" i="21"/>
  <c r="F77" i="21"/>
  <c r="E77" i="21"/>
  <c r="D77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N72" i="21"/>
  <c r="F72" i="21"/>
  <c r="N61" i="21"/>
  <c r="F61" i="21"/>
  <c r="N50" i="21"/>
  <c r="F50" i="21"/>
  <c r="N39" i="21"/>
  <c r="F39" i="21"/>
  <c r="N28" i="21"/>
  <c r="F28" i="21"/>
  <c r="N17" i="21"/>
  <c r="F17" i="21"/>
  <c r="P77" i="21" l="1"/>
  <c r="H82" i="21" s="1"/>
  <c r="O81" i="21" s="1"/>
  <c r="E10" i="16"/>
  <c r="F10" i="16" s="1"/>
  <c r="G10" i="16" s="1"/>
  <c r="H10" i="16" s="1"/>
  <c r="B11" i="16" s="1"/>
  <c r="C11" i="16" s="1"/>
  <c r="D11" i="16" s="1"/>
  <c r="E11" i="16" s="1"/>
  <c r="F11" i="16" s="1"/>
  <c r="G11" i="16" s="1"/>
  <c r="N30" i="21"/>
  <c r="O30" i="21" s="1"/>
  <c r="J32" i="21" s="1"/>
  <c r="K32" i="21" s="1"/>
  <c r="L32" i="21" s="1"/>
  <c r="M32" i="21" s="1"/>
  <c r="N32" i="21" s="1"/>
  <c r="O32" i="21" s="1"/>
  <c r="P32" i="21" s="1"/>
  <c r="J33" i="21" s="1"/>
  <c r="K33" i="21" s="1"/>
  <c r="L33" i="21" s="1"/>
  <c r="M33" i="21" s="1"/>
  <c r="N33" i="21" s="1"/>
  <c r="O33" i="21" s="1"/>
  <c r="P33" i="21" s="1"/>
  <c r="J34" i="21" s="1"/>
  <c r="L34" i="21" s="1"/>
  <c r="M34" i="21" s="1"/>
  <c r="N34" i="21" s="1"/>
  <c r="O34" i="21" s="1"/>
  <c r="J35" i="21" s="1"/>
  <c r="B41" i="21"/>
  <c r="G30" i="21"/>
  <c r="B32" i="21" s="1"/>
  <c r="C32" i="21" s="1"/>
  <c r="D32" i="21" s="1"/>
  <c r="E32" i="21" s="1"/>
  <c r="F32" i="21" s="1"/>
  <c r="G32" i="21" s="1"/>
  <c r="H32" i="21" s="1"/>
  <c r="B33" i="21" s="1"/>
  <c r="C33" i="21" s="1"/>
  <c r="D33" i="21" s="1"/>
  <c r="E33" i="21" s="1"/>
  <c r="F33" i="21" s="1"/>
  <c r="G33" i="21" s="1"/>
  <c r="H33" i="21" s="1"/>
  <c r="B34" i="21" s="1"/>
  <c r="C34" i="21" s="1"/>
  <c r="D34" i="21" s="1"/>
  <c r="E34" i="21" s="1"/>
  <c r="F34" i="21" s="1"/>
  <c r="G34" i="21" s="1"/>
  <c r="H34" i="21" s="1"/>
  <c r="B35" i="21" s="1"/>
  <c r="C35" i="21" s="1"/>
  <c r="D35" i="21" s="1"/>
  <c r="E35" i="21" s="1"/>
  <c r="F35" i="21" s="1"/>
  <c r="G35" i="21" s="1"/>
  <c r="H35" i="21" s="1"/>
  <c r="B36" i="21" s="1"/>
  <c r="C36" i="21" s="1"/>
  <c r="D36" i="21" s="1"/>
  <c r="E36" i="21" s="1"/>
  <c r="F36" i="21" s="1"/>
  <c r="G36" i="21" s="1"/>
  <c r="H36" i="21" s="1"/>
  <c r="B37" i="21" s="1"/>
  <c r="C37" i="21" s="1"/>
  <c r="D37" i="21" s="1"/>
  <c r="E37" i="21" s="1"/>
  <c r="F37" i="21" s="1"/>
  <c r="G37" i="21" s="1"/>
  <c r="H37" i="21" s="1"/>
  <c r="P76" i="21"/>
  <c r="H81" i="21" s="1"/>
  <c r="N19" i="16"/>
  <c r="O19" i="16" s="1"/>
  <c r="J21" i="16" s="1"/>
  <c r="K21" i="16" s="1"/>
  <c r="L21" i="16" s="1"/>
  <c r="M21" i="16" s="1"/>
  <c r="N21" i="16" s="1"/>
  <c r="O21" i="16" s="1"/>
  <c r="P21" i="16" s="1"/>
  <c r="J22" i="16" s="1"/>
  <c r="K22" i="16" s="1"/>
  <c r="L22" i="16" s="1"/>
  <c r="M22" i="16" s="1"/>
  <c r="N22" i="16" s="1"/>
  <c r="O22" i="16" s="1"/>
  <c r="P22" i="16" s="1"/>
  <c r="J23" i="16" s="1"/>
  <c r="K23" i="16" s="1"/>
  <c r="L23" i="16" s="1"/>
  <c r="M23" i="16" s="1"/>
  <c r="N23" i="16" s="1"/>
  <c r="O23" i="16" s="1"/>
  <c r="P23" i="16" s="1"/>
  <c r="J24" i="16" s="1"/>
  <c r="K24" i="16" s="1"/>
  <c r="L24" i="16" s="1"/>
  <c r="M24" i="16" s="1"/>
  <c r="N24" i="16" s="1"/>
  <c r="O24" i="16" s="1"/>
  <c r="P24" i="16" s="1"/>
  <c r="J25" i="16" s="1"/>
  <c r="K25" i="16" s="1"/>
  <c r="L25" i="16" s="1"/>
  <c r="M25" i="16" s="1"/>
  <c r="N25" i="16" s="1"/>
  <c r="O25" i="16" s="1"/>
  <c r="P25" i="16" s="1"/>
  <c r="J26" i="16" s="1"/>
  <c r="K26" i="16" s="1"/>
  <c r="L26" i="16" s="1"/>
  <c r="M26" i="16" s="1"/>
  <c r="N26" i="16" s="1"/>
  <c r="O26" i="16" s="1"/>
  <c r="P26" i="16" s="1"/>
  <c r="D30" i="16"/>
  <c r="N61" i="16"/>
  <c r="F61" i="16"/>
  <c r="N50" i="16"/>
  <c r="F50" i="16"/>
  <c r="N39" i="16"/>
  <c r="F28" i="16"/>
  <c r="N28" i="16"/>
  <c r="N17" i="16"/>
  <c r="F39" i="16"/>
  <c r="K35" i="21" l="1"/>
  <c r="L35" i="21" s="1"/>
  <c r="M35" i="21" s="1"/>
  <c r="N35" i="21" s="1"/>
  <c r="O35" i="21" s="1"/>
  <c r="P35" i="21" s="1"/>
  <c r="J36" i="21" s="1"/>
  <c r="F41" i="21"/>
  <c r="G41" i="21" s="1"/>
  <c r="B43" i="21" s="1"/>
  <c r="C43" i="21" s="1"/>
  <c r="D43" i="21" s="1"/>
  <c r="E43" i="21" s="1"/>
  <c r="F43" i="21" s="1"/>
  <c r="G43" i="21" s="1"/>
  <c r="H43" i="21" s="1"/>
  <c r="B44" i="21" s="1"/>
  <c r="C44" i="21" s="1"/>
  <c r="D44" i="21" s="1"/>
  <c r="E44" i="21" s="1"/>
  <c r="F44" i="21" s="1"/>
  <c r="G44" i="21" s="1"/>
  <c r="H44" i="21" s="1"/>
  <c r="B45" i="21" s="1"/>
  <c r="C45" i="21" s="1"/>
  <c r="D45" i="21" s="1"/>
  <c r="E45" i="21" s="1"/>
  <c r="F45" i="21" s="1"/>
  <c r="G45" i="21" s="1"/>
  <c r="H45" i="21" s="1"/>
  <c r="B46" i="21" s="1"/>
  <c r="C46" i="21" s="1"/>
  <c r="D46" i="21" s="1"/>
  <c r="E46" i="21" s="1"/>
  <c r="F46" i="21" s="1"/>
  <c r="G46" i="21" s="1"/>
  <c r="H46" i="21" s="1"/>
  <c r="B47" i="21" s="1"/>
  <c r="C47" i="21" s="1"/>
  <c r="D47" i="21" s="1"/>
  <c r="E47" i="21" s="1"/>
  <c r="F47" i="21" s="1"/>
  <c r="G47" i="21" s="1"/>
  <c r="H47" i="21" s="1"/>
  <c r="B48" i="21" s="1"/>
  <c r="C48" i="21" s="1"/>
  <c r="D48" i="21" s="1"/>
  <c r="E48" i="21" s="1"/>
  <c r="F48" i="21" s="1"/>
  <c r="G48" i="21" s="1"/>
  <c r="H48" i="21" s="1"/>
  <c r="J41" i="21"/>
  <c r="F30" i="16"/>
  <c r="G30" i="16" s="1"/>
  <c r="B32" i="16" s="1"/>
  <c r="C32" i="16" s="1"/>
  <c r="D32" i="16" s="1"/>
  <c r="E32" i="16" s="1"/>
  <c r="F32" i="16" s="1"/>
  <c r="G32" i="16" s="1"/>
  <c r="H32" i="16" s="1"/>
  <c r="B33" i="16" s="1"/>
  <c r="C33" i="16" s="1"/>
  <c r="D33" i="16" s="1"/>
  <c r="E33" i="16" s="1"/>
  <c r="F33" i="16" s="1"/>
  <c r="G33" i="16" s="1"/>
  <c r="H33" i="16" s="1"/>
  <c r="B34" i="16" s="1"/>
  <c r="L30" i="16"/>
  <c r="H11" i="16"/>
  <c r="B12" i="16" s="1"/>
  <c r="C12" i="16" s="1"/>
  <c r="D12" i="16" s="1"/>
  <c r="E12" i="16" s="1"/>
  <c r="F12" i="16" s="1"/>
  <c r="G12" i="16" s="1"/>
  <c r="O77" i="16"/>
  <c r="K36" i="21" l="1"/>
  <c r="L36" i="21" s="1"/>
  <c r="M36" i="21" s="1"/>
  <c r="N36" i="21" s="1"/>
  <c r="O36" i="21" s="1"/>
  <c r="P36" i="21" s="1"/>
  <c r="J37" i="21" s="1"/>
  <c r="K37" i="21" s="1"/>
  <c r="L37" i="21" s="1"/>
  <c r="M37" i="21" s="1"/>
  <c r="N37" i="21" s="1"/>
  <c r="O37" i="21" s="1"/>
  <c r="P37" i="21" s="1"/>
  <c r="N41" i="21"/>
  <c r="O41" i="21" s="1"/>
  <c r="J43" i="21" s="1"/>
  <c r="K43" i="21" s="1"/>
  <c r="L43" i="21" s="1"/>
  <c r="M43" i="21" s="1"/>
  <c r="N43" i="21" s="1"/>
  <c r="O43" i="21" s="1"/>
  <c r="P43" i="21" s="1"/>
  <c r="J44" i="21" s="1"/>
  <c r="K44" i="21" s="1"/>
  <c r="L44" i="21" s="1"/>
  <c r="M44" i="21" s="1"/>
  <c r="N44" i="21" s="1"/>
  <c r="O44" i="21" s="1"/>
  <c r="P44" i="21" s="1"/>
  <c r="J45" i="21" s="1"/>
  <c r="K45" i="21" s="1"/>
  <c r="L45" i="21" s="1"/>
  <c r="M45" i="21" s="1"/>
  <c r="N45" i="21" s="1"/>
  <c r="O45" i="21" s="1"/>
  <c r="P45" i="21" s="1"/>
  <c r="J46" i="21" s="1"/>
  <c r="K46" i="21" s="1"/>
  <c r="L46" i="21" s="1"/>
  <c r="M46" i="21" s="1"/>
  <c r="N46" i="21" s="1"/>
  <c r="O46" i="21" s="1"/>
  <c r="P46" i="21" s="1"/>
  <c r="J47" i="21" s="1"/>
  <c r="K47" i="21" s="1"/>
  <c r="L47" i="21" s="1"/>
  <c r="M47" i="21" s="1"/>
  <c r="N47" i="21" s="1"/>
  <c r="O47" i="21" s="1"/>
  <c r="P47" i="21" s="1"/>
  <c r="J48" i="21" s="1"/>
  <c r="K48" i="21" s="1"/>
  <c r="L48" i="21" s="1"/>
  <c r="M48" i="21" s="1"/>
  <c r="N48" i="21" s="1"/>
  <c r="O48" i="21" s="1"/>
  <c r="P48" i="21" s="1"/>
  <c r="B52" i="21"/>
  <c r="C34" i="16"/>
  <c r="D34" i="16" s="1"/>
  <c r="E34" i="16" s="1"/>
  <c r="F34" i="16" s="1"/>
  <c r="G34" i="16" s="1"/>
  <c r="C35" i="16" s="1"/>
  <c r="D35" i="16" s="1"/>
  <c r="E35" i="16" s="1"/>
  <c r="F35" i="16" s="1"/>
  <c r="G35" i="16" s="1"/>
  <c r="H35" i="16" s="1"/>
  <c r="D41" i="16"/>
  <c r="N30" i="16"/>
  <c r="O30" i="16" s="1"/>
  <c r="J32" i="16" s="1"/>
  <c r="K32" i="16" s="1"/>
  <c r="L32" i="16" s="1"/>
  <c r="M32" i="16" s="1"/>
  <c r="N32" i="16" s="1"/>
  <c r="O32" i="16" s="1"/>
  <c r="P32" i="16" s="1"/>
  <c r="K33" i="16" s="1"/>
  <c r="L33" i="16" s="1"/>
  <c r="M33" i="16" s="1"/>
  <c r="N33" i="16" s="1"/>
  <c r="H12" i="16"/>
  <c r="B13" i="16" s="1"/>
  <c r="C13" i="16" s="1"/>
  <c r="D13" i="16" s="1"/>
  <c r="E13" i="16" s="1"/>
  <c r="F13" i="16" s="1"/>
  <c r="G13" i="16" s="1"/>
  <c r="N77" i="16"/>
  <c r="L77" i="16"/>
  <c r="K77" i="16"/>
  <c r="J77" i="16"/>
  <c r="I77" i="16"/>
  <c r="H77" i="16"/>
  <c r="G77" i="16"/>
  <c r="F77" i="16"/>
  <c r="E77" i="16"/>
  <c r="D77" i="16"/>
  <c r="O33" i="16" l="1"/>
  <c r="P33" i="16" s="1"/>
  <c r="B36" i="16"/>
  <c r="C36" i="16" s="1"/>
  <c r="D36" i="16" s="1"/>
  <c r="E36" i="16" s="1"/>
  <c r="F36" i="16" s="1"/>
  <c r="G36" i="16" s="1"/>
  <c r="H36" i="16" s="1"/>
  <c r="F52" i="21"/>
  <c r="G52" i="21" s="1"/>
  <c r="B54" i="21" s="1"/>
  <c r="C54" i="21" s="1"/>
  <c r="D54" i="21" s="1"/>
  <c r="E54" i="21" s="1"/>
  <c r="F54" i="21" s="1"/>
  <c r="G54" i="21" s="1"/>
  <c r="H54" i="21" s="1"/>
  <c r="B55" i="21" s="1"/>
  <c r="C55" i="21" s="1"/>
  <c r="D55" i="21" s="1"/>
  <c r="E55" i="21" s="1"/>
  <c r="F55" i="21" s="1"/>
  <c r="G55" i="21" s="1"/>
  <c r="H55" i="21" s="1"/>
  <c r="B56" i="21" s="1"/>
  <c r="C56" i="21" s="1"/>
  <c r="D56" i="21" s="1"/>
  <c r="E56" i="21" s="1"/>
  <c r="F56" i="21" s="1"/>
  <c r="G56" i="21" s="1"/>
  <c r="H56" i="21" s="1"/>
  <c r="B57" i="21" s="1"/>
  <c r="C57" i="21" s="1"/>
  <c r="D57" i="21" s="1"/>
  <c r="E57" i="21" s="1"/>
  <c r="F57" i="21" s="1"/>
  <c r="G57" i="21" s="1"/>
  <c r="H57" i="21" s="1"/>
  <c r="B58" i="21" s="1"/>
  <c r="C58" i="21" s="1"/>
  <c r="D58" i="21" s="1"/>
  <c r="E58" i="21" s="1"/>
  <c r="F58" i="21" s="1"/>
  <c r="G58" i="21" s="1"/>
  <c r="H58" i="21" s="1"/>
  <c r="B59" i="21" s="1"/>
  <c r="C59" i="21" s="1"/>
  <c r="D59" i="21" s="1"/>
  <c r="E59" i="21" s="1"/>
  <c r="F59" i="21" s="1"/>
  <c r="G59" i="21" s="1"/>
  <c r="H59" i="21" s="1"/>
  <c r="J52" i="21"/>
  <c r="L41" i="16"/>
  <c r="F41" i="16"/>
  <c r="G41" i="16" s="1"/>
  <c r="B43" i="16" s="1"/>
  <c r="C43" i="16" s="1"/>
  <c r="D43" i="16" s="1"/>
  <c r="E43" i="16" s="1"/>
  <c r="F43" i="16" s="1"/>
  <c r="G43" i="16" s="1"/>
  <c r="H43" i="16" s="1"/>
  <c r="B44" i="16" s="1"/>
  <c r="C44" i="16" s="1"/>
  <c r="D44" i="16" s="1"/>
  <c r="E44" i="16" s="1"/>
  <c r="F44" i="16" s="1"/>
  <c r="G44" i="16" s="1"/>
  <c r="H44" i="16" s="1"/>
  <c r="B45" i="16" s="1"/>
  <c r="C45" i="16" s="1"/>
  <c r="D45" i="16" s="1"/>
  <c r="E45" i="16" s="1"/>
  <c r="F45" i="16" s="1"/>
  <c r="G45" i="16" s="1"/>
  <c r="H45" i="16" s="1"/>
  <c r="B46" i="16" s="1"/>
  <c r="C46" i="16" s="1"/>
  <c r="D46" i="16" s="1"/>
  <c r="E46" i="16" s="1"/>
  <c r="F46" i="16" s="1"/>
  <c r="G46" i="16" s="1"/>
  <c r="H46" i="16" s="1"/>
  <c r="B47" i="16" s="1"/>
  <c r="C47" i="16" s="1"/>
  <c r="D47" i="16" s="1"/>
  <c r="E47" i="16" s="1"/>
  <c r="F47" i="16" s="1"/>
  <c r="G47" i="16" s="1"/>
  <c r="H47" i="16" s="1"/>
  <c r="B48" i="16" s="1"/>
  <c r="C48" i="16" s="1"/>
  <c r="D48" i="16" s="1"/>
  <c r="E48" i="16" s="1"/>
  <c r="F48" i="16" s="1"/>
  <c r="G48" i="16" s="1"/>
  <c r="H48" i="16" s="1"/>
  <c r="H13" i="16"/>
  <c r="B14" i="16" s="1"/>
  <c r="C14" i="16" s="1"/>
  <c r="D14" i="16" s="1"/>
  <c r="E14" i="16" s="1"/>
  <c r="F14" i="16" s="1"/>
  <c r="G14" i="16" s="1"/>
  <c r="H14" i="16" s="1"/>
  <c r="B15" i="16" s="1"/>
  <c r="C15" i="16" s="1"/>
  <c r="D15" i="16" s="1"/>
  <c r="E15" i="16" s="1"/>
  <c r="F15" i="16" s="1"/>
  <c r="G15" i="16" s="1"/>
  <c r="H15" i="16" s="1"/>
  <c r="H81" i="16"/>
  <c r="P77" i="16"/>
  <c r="H82" i="16" s="1"/>
  <c r="J34" i="16" l="1"/>
  <c r="K34" i="16" s="1"/>
  <c r="L34" i="16" s="1"/>
  <c r="M34" i="16" s="1"/>
  <c r="N34" i="16" s="1"/>
  <c r="O34" i="16" s="1"/>
  <c r="P34" i="16" s="1"/>
  <c r="J35" i="16" s="1"/>
  <c r="K35" i="16" s="1"/>
  <c r="L35" i="16" s="1"/>
  <c r="M35" i="16" s="1"/>
  <c r="N35" i="16" s="1"/>
  <c r="O35" i="16" s="1"/>
  <c r="P35" i="16" s="1"/>
  <c r="B37" i="16"/>
  <c r="C37" i="16" s="1"/>
  <c r="D37" i="16" s="1"/>
  <c r="E37" i="16" s="1"/>
  <c r="F37" i="16" s="1"/>
  <c r="G37" i="16" s="1"/>
  <c r="H37" i="16" s="1"/>
  <c r="N52" i="21"/>
  <c r="O52" i="21" s="1"/>
  <c r="J54" i="21" s="1"/>
  <c r="K54" i="21" s="1"/>
  <c r="L54" i="21" s="1"/>
  <c r="M54" i="21" s="1"/>
  <c r="N54" i="21" s="1"/>
  <c r="O54" i="21" s="1"/>
  <c r="L55" i="21" s="1"/>
  <c r="M55" i="21" s="1"/>
  <c r="N55" i="21" s="1"/>
  <c r="O55" i="21" s="1"/>
  <c r="P55" i="21" s="1"/>
  <c r="J56" i="21" s="1"/>
  <c r="K56" i="21" s="1"/>
  <c r="L56" i="21" s="1"/>
  <c r="M56" i="21" s="1"/>
  <c r="N56" i="21" s="1"/>
  <c r="O56" i="21" s="1"/>
  <c r="P56" i="21" s="1"/>
  <c r="J57" i="21" s="1"/>
  <c r="K57" i="21" s="1"/>
  <c r="L57" i="21" s="1"/>
  <c r="M57" i="21" s="1"/>
  <c r="N57" i="21" s="1"/>
  <c r="O57" i="21" s="1"/>
  <c r="P57" i="21" s="1"/>
  <c r="J58" i="21" s="1"/>
  <c r="K58" i="21" s="1"/>
  <c r="L58" i="21" s="1"/>
  <c r="M58" i="21" s="1"/>
  <c r="N58" i="21" s="1"/>
  <c r="O58" i="21" s="1"/>
  <c r="P58" i="21" s="1"/>
  <c r="J59" i="21" s="1"/>
  <c r="K59" i="21" s="1"/>
  <c r="L59" i="21" s="1"/>
  <c r="M59" i="21" s="1"/>
  <c r="N59" i="21" s="1"/>
  <c r="O59" i="21" s="1"/>
  <c r="P59" i="21" s="1"/>
  <c r="B63" i="21"/>
  <c r="O81" i="16"/>
  <c r="D52" i="16"/>
  <c r="L52" i="16" s="1"/>
  <c r="D63" i="16" s="1"/>
  <c r="L63" i="16" s="1"/>
  <c r="N41" i="16"/>
  <c r="O41" i="16" s="1"/>
  <c r="J43" i="16" s="1"/>
  <c r="K43" i="16" s="1"/>
  <c r="L43" i="16" s="1"/>
  <c r="M43" i="16" s="1"/>
  <c r="N43" i="16" s="1"/>
  <c r="O43" i="16" s="1"/>
  <c r="P43" i="16" s="1"/>
  <c r="J44" i="16" s="1"/>
  <c r="K44" i="16" s="1"/>
  <c r="L44" i="16" s="1"/>
  <c r="M44" i="16" s="1"/>
  <c r="N44" i="16" s="1"/>
  <c r="O44" i="16" s="1"/>
  <c r="P44" i="16" s="1"/>
  <c r="J45" i="16" s="1"/>
  <c r="K45" i="16" s="1"/>
  <c r="L45" i="16" s="1"/>
  <c r="M45" i="16" s="1"/>
  <c r="N45" i="16" s="1"/>
  <c r="O45" i="16" s="1"/>
  <c r="P45" i="16" s="1"/>
  <c r="J46" i="16" s="1"/>
  <c r="K46" i="16" s="1"/>
  <c r="L46" i="16" s="1"/>
  <c r="M46" i="16" s="1"/>
  <c r="N46" i="16" s="1"/>
  <c r="O46" i="16" s="1"/>
  <c r="P46" i="16" s="1"/>
  <c r="J47" i="16" s="1"/>
  <c r="K47" i="16" s="1"/>
  <c r="L47" i="16" s="1"/>
  <c r="M47" i="16" s="1"/>
  <c r="N47" i="16" s="1"/>
  <c r="O47" i="16" s="1"/>
  <c r="P47" i="16" s="1"/>
  <c r="J48" i="16" s="1"/>
  <c r="K48" i="16" s="1"/>
  <c r="L48" i="16" s="1"/>
  <c r="M48" i="16" s="1"/>
  <c r="N48" i="16" s="1"/>
  <c r="O48" i="16" s="1"/>
  <c r="P48" i="16" s="1"/>
  <c r="J36" i="16" l="1"/>
  <c r="K36" i="16" s="1"/>
  <c r="L36" i="16" s="1"/>
  <c r="M36" i="16" s="1"/>
  <c r="N36" i="16" s="1"/>
  <c r="O36" i="16" s="1"/>
  <c r="P36" i="16" s="1"/>
  <c r="J37" i="16" s="1"/>
  <c r="K37" i="16" s="1"/>
  <c r="L37" i="16" s="1"/>
  <c r="M37" i="16" s="1"/>
  <c r="N37" i="16" s="1"/>
  <c r="O37" i="16" s="1"/>
  <c r="P37" i="16" s="1"/>
  <c r="J63" i="21"/>
  <c r="N63" i="21" s="1"/>
  <c r="O63" i="21" s="1"/>
  <c r="J65" i="21" s="1"/>
  <c r="K65" i="21" s="1"/>
  <c r="L65" i="21" s="1"/>
  <c r="M65" i="21" s="1"/>
  <c r="N65" i="21" s="1"/>
  <c r="O65" i="21" s="1"/>
  <c r="P65" i="21" s="1"/>
  <c r="J66" i="21" s="1"/>
  <c r="K66" i="21" s="1"/>
  <c r="L66" i="21" s="1"/>
  <c r="M66" i="21" s="1"/>
  <c r="N66" i="21" s="1"/>
  <c r="O66" i="21" s="1"/>
  <c r="P66" i="21" s="1"/>
  <c r="J67" i="21" s="1"/>
  <c r="K67" i="21" s="1"/>
  <c r="L67" i="21" s="1"/>
  <c r="M67" i="21" s="1"/>
  <c r="N67" i="21" s="1"/>
  <c r="O67" i="21" s="1"/>
  <c r="P67" i="21" s="1"/>
  <c r="J68" i="21" s="1"/>
  <c r="K68" i="21" s="1"/>
  <c r="L68" i="21" s="1"/>
  <c r="M68" i="21" s="1"/>
  <c r="N68" i="21" s="1"/>
  <c r="O68" i="21" s="1"/>
  <c r="P68" i="21" s="1"/>
  <c r="J69" i="21" s="1"/>
  <c r="K69" i="21" s="1"/>
  <c r="L69" i="21" s="1"/>
  <c r="M69" i="21" s="1"/>
  <c r="N69" i="21" s="1"/>
  <c r="O69" i="21" s="1"/>
  <c r="P69" i="21" s="1"/>
  <c r="J70" i="21" s="1"/>
  <c r="K70" i="21" s="1"/>
  <c r="L70" i="21" s="1"/>
  <c r="M70" i="21" s="1"/>
  <c r="N70" i="21" s="1"/>
  <c r="O70" i="21" s="1"/>
  <c r="P70" i="21" s="1"/>
  <c r="F63" i="21"/>
  <c r="G63" i="21" s="1"/>
  <c r="B65" i="21" s="1"/>
  <c r="C65" i="21" s="1"/>
  <c r="D65" i="21" s="1"/>
  <c r="E65" i="21" s="1"/>
  <c r="F65" i="21" s="1"/>
  <c r="G65" i="21" s="1"/>
  <c r="H65" i="21" s="1"/>
  <c r="B66" i="21" s="1"/>
  <c r="C66" i="21" s="1"/>
  <c r="D66" i="21" s="1"/>
  <c r="E66" i="21" s="1"/>
  <c r="F66" i="21" s="1"/>
  <c r="G66" i="21" s="1"/>
  <c r="H66" i="21" s="1"/>
  <c r="B67" i="21" s="1"/>
  <c r="C67" i="21" s="1"/>
  <c r="D67" i="21" s="1"/>
  <c r="E67" i="21" s="1"/>
  <c r="F67" i="21" s="1"/>
  <c r="G67" i="21" s="1"/>
  <c r="H67" i="21" s="1"/>
  <c r="B68" i="21" s="1"/>
  <c r="C68" i="21" s="1"/>
  <c r="D68" i="21" s="1"/>
  <c r="E68" i="21" s="1"/>
  <c r="F68" i="21" s="1"/>
  <c r="G68" i="21" s="1"/>
  <c r="H68" i="21" s="1"/>
  <c r="B69" i="21" s="1"/>
  <c r="C69" i="21" s="1"/>
  <c r="D69" i="21" s="1"/>
  <c r="E69" i="21" s="1"/>
  <c r="F69" i="21" s="1"/>
  <c r="G69" i="21" s="1"/>
  <c r="H69" i="21" s="1"/>
  <c r="B70" i="21" s="1"/>
  <c r="C70" i="21" s="1"/>
  <c r="D70" i="21" s="1"/>
  <c r="E70" i="21" s="1"/>
  <c r="F70" i="21" s="1"/>
  <c r="G70" i="21" s="1"/>
  <c r="H70" i="21" s="1"/>
  <c r="F52" i="16"/>
  <c r="G52" i="16" l="1"/>
  <c r="B54" i="16" s="1"/>
  <c r="C54" i="16" s="1"/>
  <c r="D54" i="16" s="1"/>
  <c r="E54" i="16" s="1"/>
  <c r="F54" i="16" s="1"/>
  <c r="G54" i="16" s="1"/>
  <c r="H54" i="16" s="1"/>
  <c r="B55" i="16" s="1"/>
  <c r="C55" i="16" s="1"/>
  <c r="D55" i="16" s="1"/>
  <c r="E55" i="16" s="1"/>
  <c r="F55" i="16" s="1"/>
  <c r="G55" i="16" s="1"/>
  <c r="H55" i="16" s="1"/>
  <c r="B56" i="16" s="1"/>
  <c r="C56" i="16" s="1"/>
  <c r="D56" i="16" s="1"/>
  <c r="E56" i="16" s="1"/>
  <c r="F56" i="16" s="1"/>
  <c r="G56" i="16" s="1"/>
  <c r="H56" i="16" s="1"/>
  <c r="B57" i="16" s="1"/>
  <c r="C57" i="16" s="1"/>
  <c r="D57" i="16" s="1"/>
  <c r="E57" i="16" s="1"/>
  <c r="F57" i="16" s="1"/>
  <c r="G57" i="16" s="1"/>
  <c r="H57" i="16" s="1"/>
  <c r="B58" i="16" s="1"/>
  <c r="C58" i="16" s="1"/>
  <c r="D58" i="16" s="1"/>
  <c r="E58" i="16" s="1"/>
  <c r="F58" i="16" s="1"/>
  <c r="G58" i="16" s="1"/>
  <c r="H58" i="16" s="1"/>
  <c r="B59" i="16" s="1"/>
  <c r="C59" i="16" s="1"/>
  <c r="D59" i="16" s="1"/>
  <c r="E59" i="16" s="1"/>
  <c r="F59" i="16" s="1"/>
  <c r="G59" i="16" s="1"/>
  <c r="H59" i="16" s="1"/>
  <c r="N52" i="16"/>
  <c r="O52" i="16" s="1"/>
  <c r="J54" i="16" s="1"/>
  <c r="K54" i="16" s="1"/>
  <c r="L54" i="16" s="1"/>
  <c r="M54" i="16" s="1"/>
  <c r="N54" i="16" s="1"/>
  <c r="O54" i="16" s="1"/>
  <c r="K55" i="16" s="1"/>
  <c r="L55" i="16" s="1"/>
  <c r="M55" i="16" s="1"/>
  <c r="N55" i="16" s="1"/>
  <c r="O55" i="16" s="1"/>
  <c r="P55" i="16" s="1"/>
  <c r="J56" i="16" s="1"/>
  <c r="K56" i="16" s="1"/>
  <c r="L56" i="16" s="1"/>
  <c r="M56" i="16" s="1"/>
  <c r="N56" i="16" s="1"/>
  <c r="O56" i="16" s="1"/>
  <c r="P56" i="16" s="1"/>
  <c r="J57" i="16" s="1"/>
  <c r="K57" i="16" s="1"/>
  <c r="L57" i="16" s="1"/>
  <c r="M57" i="16" s="1"/>
  <c r="N57" i="16" s="1"/>
  <c r="O57" i="16" s="1"/>
  <c r="P57" i="16" s="1"/>
  <c r="J58" i="16" s="1"/>
  <c r="K58" i="16" s="1"/>
  <c r="L58" i="16" s="1"/>
  <c r="M58" i="16" s="1"/>
  <c r="N58" i="16" s="1"/>
  <c r="O58" i="16" s="1"/>
  <c r="P58" i="16" s="1"/>
  <c r="J59" i="16" s="1"/>
  <c r="K59" i="16" s="1"/>
  <c r="L59" i="16" s="1"/>
  <c r="M59" i="16" s="1"/>
  <c r="N59" i="16" s="1"/>
  <c r="O59" i="16" s="1"/>
  <c r="P59" i="16" s="1"/>
  <c r="N63" i="16" l="1"/>
  <c r="O63" i="16" s="1"/>
  <c r="J65" i="16" s="1"/>
  <c r="K65" i="16" s="1"/>
  <c r="L65" i="16" s="1"/>
  <c r="M65" i="16" s="1"/>
  <c r="N65" i="16" s="1"/>
  <c r="O65" i="16" s="1"/>
  <c r="P65" i="16" s="1"/>
  <c r="J66" i="16" s="1"/>
  <c r="K66" i="16" s="1"/>
  <c r="L66" i="16" s="1"/>
  <c r="M66" i="16" s="1"/>
  <c r="N66" i="16" s="1"/>
  <c r="O66" i="16" s="1"/>
  <c r="P66" i="16" s="1"/>
  <c r="J67" i="16" s="1"/>
  <c r="K67" i="16" s="1"/>
  <c r="L67" i="16" s="1"/>
  <c r="M67" i="16" s="1"/>
  <c r="N67" i="16" s="1"/>
  <c r="O67" i="16" s="1"/>
  <c r="P67" i="16" s="1"/>
  <c r="J68" i="16" s="1"/>
  <c r="K68" i="16" s="1"/>
  <c r="L68" i="16" s="1"/>
  <c r="M68" i="16" s="1"/>
  <c r="N68" i="16" s="1"/>
  <c r="O68" i="16" s="1"/>
  <c r="P68" i="16" s="1"/>
  <c r="J69" i="16" s="1"/>
  <c r="K69" i="16" s="1"/>
  <c r="L69" i="16" s="1"/>
  <c r="M69" i="16" s="1"/>
  <c r="N69" i="16" s="1"/>
  <c r="O69" i="16" s="1"/>
  <c r="P69" i="16" s="1"/>
  <c r="J70" i="16" s="1"/>
  <c r="K70" i="16" s="1"/>
  <c r="L70" i="16" s="1"/>
  <c r="M70" i="16" s="1"/>
  <c r="N70" i="16" s="1"/>
  <c r="O70" i="16" s="1"/>
  <c r="P70" i="16" s="1"/>
  <c r="F63" i="16"/>
  <c r="G63" i="16" s="1"/>
  <c r="B65" i="16" s="1"/>
  <c r="C65" i="16" s="1"/>
  <c r="D65" i="16" s="1"/>
  <c r="E65" i="16" s="1"/>
  <c r="F65" i="16" s="1"/>
  <c r="G65" i="16" s="1"/>
  <c r="H65" i="16" s="1"/>
  <c r="B66" i="16" s="1"/>
  <c r="C66" i="16" s="1"/>
  <c r="D66" i="16" s="1"/>
  <c r="E66" i="16" s="1"/>
  <c r="F66" i="16" s="1"/>
  <c r="G66" i="16" s="1"/>
  <c r="H66" i="16" s="1"/>
  <c r="B67" i="16" s="1"/>
  <c r="C67" i="16" s="1"/>
  <c r="D67" i="16" s="1"/>
  <c r="E67" i="16" s="1"/>
  <c r="F67" i="16" s="1"/>
  <c r="G67" i="16" s="1"/>
  <c r="H67" i="16" s="1"/>
  <c r="B68" i="16" s="1"/>
  <c r="C68" i="16" s="1"/>
  <c r="D68" i="16" s="1"/>
  <c r="E68" i="16" s="1"/>
  <c r="F68" i="16" s="1"/>
  <c r="G68" i="16" s="1"/>
  <c r="H68" i="16" s="1"/>
  <c r="B69" i="16" s="1"/>
  <c r="C69" i="16" s="1"/>
  <c r="D69" i="16" s="1"/>
  <c r="E69" i="16" s="1"/>
  <c r="F69" i="16" s="1"/>
  <c r="G69" i="16" s="1"/>
  <c r="H69" i="16" s="1"/>
  <c r="B70" i="16" s="1"/>
  <c r="C70" i="16" s="1"/>
  <c r="D70" i="16" s="1"/>
  <c r="E70" i="16" s="1"/>
  <c r="F70" i="16" s="1"/>
  <c r="G70" i="16" s="1"/>
  <c r="H7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H6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完成日</t>
        </r>
      </text>
    </comment>
  </commentList>
</comments>
</file>

<file path=xl/sharedStrings.xml><?xml version="1.0" encoding="utf-8"?>
<sst xmlns="http://schemas.openxmlformats.org/spreadsheetml/2006/main" count="363" uniqueCount="56">
  <si>
    <t>日</t>
  </si>
  <si>
    <t>月</t>
  </si>
  <si>
    <t>火</t>
  </si>
  <si>
    <t>水</t>
  </si>
  <si>
    <t>木</t>
  </si>
  <si>
    <t>金</t>
  </si>
  <si>
    <t>土</t>
  </si>
  <si>
    <t>～</t>
    <phoneticPr fontId="5"/>
  </si>
  <si>
    <t>受注者名：</t>
    <rPh sb="0" eb="3">
      <t>ジュチュウシャ</t>
    </rPh>
    <rPh sb="3" eb="4">
      <t>メイ</t>
    </rPh>
    <phoneticPr fontId="5"/>
  </si>
  <si>
    <t>工　   期：</t>
    <rPh sb="0" eb="1">
      <t>コウ</t>
    </rPh>
    <rPh sb="5" eb="6">
      <t>キ</t>
    </rPh>
    <phoneticPr fontId="5"/>
  </si>
  <si>
    <t>工 事 名：</t>
    <rPh sb="0" eb="1">
      <t>コウ</t>
    </rPh>
    <rPh sb="2" eb="3">
      <t>コト</t>
    </rPh>
    <rPh sb="4" eb="5">
      <t>メイ</t>
    </rPh>
    <phoneticPr fontId="5"/>
  </si>
  <si>
    <t>1月</t>
    <rPh sb="1" eb="2">
      <t>ガツ</t>
    </rPh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</si>
  <si>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</si>
  <si>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</si>
  <si>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</si>
  <si>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</si>
  <si>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</si>
  <si>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</si>
  <si>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</si>
  <si>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</si>
  <si>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</si>
  <si>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</si>
  <si>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</si>
  <si>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5"/>
  </si>
  <si>
    <t>＝</t>
    <phoneticPr fontId="5"/>
  </si>
  <si>
    <t>凡例</t>
    <rPh sb="0" eb="2">
      <t>ハンレイ</t>
    </rPh>
    <phoneticPr fontId="5"/>
  </si>
  <si>
    <t>%</t>
    <phoneticPr fontId="5"/>
  </si>
  <si>
    <t>取得計画表（当初・変更）</t>
    <rPh sb="0" eb="2">
      <t>シュトク</t>
    </rPh>
    <rPh sb="2" eb="4">
      <t>ケイカク</t>
    </rPh>
    <rPh sb="4" eb="5">
      <t>オモテ</t>
    </rPh>
    <rPh sb="6" eb="8">
      <t>トウショ</t>
    </rPh>
    <rPh sb="9" eb="11">
      <t>ヘンコウ</t>
    </rPh>
    <phoneticPr fontId="5"/>
  </si>
  <si>
    <t>○○工事</t>
    <rPh sb="2" eb="4">
      <t>コウジ</t>
    </rPh>
    <phoneticPr fontId="5"/>
  </si>
  <si>
    <t>○○建設(株)</t>
    <rPh sb="2" eb="4">
      <t>ケンセツ</t>
    </rPh>
    <rPh sb="4" eb="7">
      <t>カブ</t>
    </rPh>
    <phoneticPr fontId="5"/>
  </si>
  <si>
    <t>年末年始・夏季休暇</t>
    <rPh sb="0" eb="2">
      <t>ネンマツ</t>
    </rPh>
    <rPh sb="2" eb="4">
      <t>ネンシ</t>
    </rPh>
    <rPh sb="5" eb="7">
      <t>カキ</t>
    </rPh>
    <rPh sb="7" eb="9">
      <t>キュウカ</t>
    </rPh>
    <phoneticPr fontId="5"/>
  </si>
  <si>
    <t>対象期間</t>
    <rPh sb="0" eb="2">
      <t>タイショウ</t>
    </rPh>
    <rPh sb="2" eb="4">
      <t>キカン</t>
    </rPh>
    <phoneticPr fontId="5"/>
  </si>
  <si>
    <t>計画日数</t>
    <rPh sb="0" eb="2">
      <t>ケイカク</t>
    </rPh>
    <rPh sb="2" eb="4">
      <t>ニッスウ</t>
    </rPh>
    <phoneticPr fontId="5"/>
  </si>
  <si>
    <t>現場閉所率</t>
    <rPh sb="0" eb="2">
      <t>ゲンバ</t>
    </rPh>
    <rPh sb="2" eb="4">
      <t>ヘイショ</t>
    </rPh>
    <rPh sb="4" eb="5">
      <t>リツ</t>
    </rPh>
    <phoneticPr fontId="5"/>
  </si>
  <si>
    <t>日  （対象期間）</t>
    <rPh sb="0" eb="1">
      <t>ニチ</t>
    </rPh>
    <rPh sb="4" eb="6">
      <t>タイショウ</t>
    </rPh>
    <rPh sb="6" eb="8">
      <t>キカン</t>
    </rPh>
    <phoneticPr fontId="5"/>
  </si>
  <si>
    <t>日　(計画日数）</t>
    <rPh sb="0" eb="1">
      <t>ニチ</t>
    </rPh>
    <rPh sb="3" eb="5">
      <t>ケイカク</t>
    </rPh>
    <rPh sb="5" eb="7">
      <t>ニッスウ</t>
    </rPh>
    <phoneticPr fontId="5"/>
  </si>
  <si>
    <t>※　年末年始･夏期休暇は、対象期間に含めないこと。</t>
    <rPh sb="2" eb="4">
      <t>ネンマツ</t>
    </rPh>
    <rPh sb="4" eb="6">
      <t>ネンシ</t>
    </rPh>
    <rPh sb="7" eb="9">
      <t>カキ</t>
    </rPh>
    <rPh sb="9" eb="11">
      <t>キュウカ</t>
    </rPh>
    <rPh sb="13" eb="15">
      <t>タイショウ</t>
    </rPh>
    <rPh sb="15" eb="17">
      <t>キカン</t>
    </rPh>
    <rPh sb="18" eb="19">
      <t>フク</t>
    </rPh>
    <phoneticPr fontId="5"/>
  </si>
  <si>
    <t>様式(週休2日工事)</t>
    <rPh sb="0" eb="2">
      <t>ヨウシキ</t>
    </rPh>
    <phoneticPr fontId="5"/>
  </si>
  <si>
    <t>現場閉所日</t>
    <rPh sb="0" eb="2">
      <t>ゲンバ</t>
    </rPh>
    <rPh sb="2" eb="4">
      <t>ヘイショ</t>
    </rPh>
    <rPh sb="4" eb="5">
      <t>ビ</t>
    </rPh>
    <phoneticPr fontId="5"/>
  </si>
  <si>
    <t>休日数</t>
    <rPh sb="0" eb="2">
      <t>キュウジツ</t>
    </rPh>
    <rPh sb="2" eb="3">
      <t>スウ</t>
    </rPh>
    <phoneticPr fontId="5"/>
  </si>
  <si>
    <t>日　(休日数）</t>
    <rPh sb="0" eb="1">
      <t>ニチ</t>
    </rPh>
    <rPh sb="3" eb="5">
      <t>キュウジツ</t>
    </rPh>
    <rPh sb="5" eb="6">
      <t>スウ</t>
    </rPh>
    <phoneticPr fontId="5"/>
  </si>
  <si>
    <t>※　降雨等による予定外の現場閉所も休日数に含む。</t>
    <rPh sb="2" eb="4">
      <t>コウウ</t>
    </rPh>
    <rPh sb="4" eb="5">
      <t>ナド</t>
    </rPh>
    <rPh sb="8" eb="11">
      <t>ヨテイガイ</t>
    </rPh>
    <rPh sb="12" eb="14">
      <t>ゲンバ</t>
    </rPh>
    <rPh sb="14" eb="16">
      <t>ヘイショ</t>
    </rPh>
    <rPh sb="17" eb="19">
      <t>キュウジツ</t>
    </rPh>
    <rPh sb="19" eb="20">
      <t>スウ</t>
    </rPh>
    <rPh sb="21" eb="22">
      <t>フク</t>
    </rPh>
    <phoneticPr fontId="5"/>
  </si>
  <si>
    <t>※　計画休日の祝日への振替えは可。夏季休暇・年末年始への振替えは不可。</t>
    <rPh sb="2" eb="4">
      <t>ケイカク</t>
    </rPh>
    <rPh sb="4" eb="6">
      <t>キュウジツ</t>
    </rPh>
    <rPh sb="7" eb="9">
      <t>シュクジツ</t>
    </rPh>
    <rPh sb="11" eb="13">
      <t>フリカ</t>
    </rPh>
    <rPh sb="15" eb="16">
      <t>カ</t>
    </rPh>
    <rPh sb="17" eb="19">
      <t>カキ</t>
    </rPh>
    <rPh sb="19" eb="21">
      <t>キュウカ</t>
    </rPh>
    <rPh sb="22" eb="24">
      <t>ネンマツ</t>
    </rPh>
    <rPh sb="24" eb="26">
      <t>ネンシ</t>
    </rPh>
    <rPh sb="28" eb="30">
      <t>フリカ</t>
    </rPh>
    <rPh sb="32" eb="34">
      <t>フカ</t>
    </rPh>
    <phoneticPr fontId="5"/>
  </si>
  <si>
    <t>現場閉所率　＝</t>
    <rPh sb="0" eb="2">
      <t>ゲンバ</t>
    </rPh>
    <rPh sb="2" eb="4">
      <t>ヘイショ</t>
    </rPh>
    <rPh sb="4" eb="5">
      <t>リツ</t>
    </rPh>
    <phoneticPr fontId="5"/>
  </si>
  <si>
    <t>計画現場閉所率　＝</t>
    <rPh sb="0" eb="2">
      <t>ケイカク</t>
    </rPh>
    <rPh sb="2" eb="4">
      <t>ゲンバ</t>
    </rPh>
    <rPh sb="4" eb="6">
      <t>ヘイショ</t>
    </rPh>
    <rPh sb="6" eb="7">
      <t>リツ</t>
    </rPh>
    <phoneticPr fontId="5"/>
  </si>
  <si>
    <t>休日取得計画日</t>
    <rPh sb="0" eb="2">
      <t>キュウジツ</t>
    </rPh>
    <rPh sb="2" eb="4">
      <t>シュトク</t>
    </rPh>
    <phoneticPr fontId="5"/>
  </si>
  <si>
    <t>休日取得計画日</t>
    <rPh sb="0" eb="2">
      <t>キュウジツ</t>
    </rPh>
    <rPh sb="2" eb="4">
      <t>シュトク</t>
    </rPh>
    <rPh sb="4" eb="6">
      <t>ケイカク</t>
    </rPh>
    <rPh sb="6" eb="7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</si>
  <si>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</si>
  <si>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</si>
  <si>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</si>
  <si>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</si>
  <si>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休日取得状況報告書（10月）</t>
    <rPh sb="0" eb="2">
      <t>キュウジツ</t>
    </rPh>
    <rPh sb="2" eb="4">
      <t>シュトク</t>
    </rPh>
    <rPh sb="4" eb="6">
      <t>ジョウキョウ</t>
    </rPh>
    <rPh sb="6" eb="9">
      <t>ホウコクショ</t>
    </rPh>
    <rPh sb="12" eb="13">
      <t>ガツ</t>
    </rPh>
    <phoneticPr fontId="5"/>
  </si>
  <si>
    <t>令和6年 10月1日</t>
    <rPh sb="0" eb="2">
      <t>レイワ</t>
    </rPh>
    <phoneticPr fontId="5"/>
  </si>
  <si>
    <t>令和7年 ９月30日</t>
    <rPh sb="0" eb="2">
      <t>レイワ</t>
    </rPh>
    <phoneticPr fontId="5"/>
  </si>
  <si>
    <t>令和6年</t>
    <rPh sb="0" eb="2">
      <t>レイワ</t>
    </rPh>
    <rPh sb="3" eb="4">
      <t>ネン</t>
    </rPh>
    <phoneticPr fontId="5"/>
  </si>
  <si>
    <t>令和7年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</si>
</sst>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日&quot;"/>
    <numFmt numFmtId="177" formatCode="0.0%"/>
    <numFmt numFmtId="178" formatCode="#,##0.0;[Red]\-#,##0.0"/>
    <numFmt numFmtId="179" formatCode="d"/>
  </numFmts>
  <fonts count="17">
    <font>
      <i/>
      <sz val="10"/>
      <name val="Meiryo UI"/>
      <family val="3"/>
      <charset val="128"/>
    </font>
    <font>
      <sz val="10"/>
      <name val="HGPｺﾞｼｯｸE"/>
      <family val="2"/>
      <scheme val="minor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sz val="8"/>
      <name val="Meiryo UI"/>
      <family val="3"/>
      <charset val="128"/>
    </font>
    <font>
      <i/>
      <sz val="6"/>
      <name val="Meiryo UI"/>
      <family val="3"/>
      <charset val="128"/>
    </font>
    <font>
      <sz val="10"/>
      <name val="Arial"/>
      <family val="2"/>
    </font>
    <font>
      <sz val="10"/>
      <name val="Arial"/>
      <family val="2"/>
    </font>
    <font>
      <i/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HGPｺﾞｼｯｸE"/>
      <family val="2"/>
      <scheme val="minor"/>
    </font>
    <font>
      <sz val="8"/>
      <color rgb="FFFF0000"/>
      <name val="Meiryo UI"/>
      <family val="3"/>
      <charset val="128"/>
    </font>
    <font>
      <b/>
      <sz val="10"/>
      <name val="HGPｺﾞｼｯｸE"/>
      <family val="3"/>
      <charset val="128"/>
      <scheme val="minor"/>
    </font>
    <font>
      <sz val="8"/>
      <color rgb="FF00B0F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ｺﾞｼｯｸE"/>
      <family val="3"/>
      <charset val="128"/>
      <scheme val="minor"/>
    </font>
    <font>
      <b/>
      <sz val="10"/>
      <color theme="0" tint="-0.499984740745262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11"/>
      </patternFill>
    </fill>
    <fill>
      <patternFill patternType="solid">
        <fgColor theme="0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hair">
        <color theme="7" tint="-0.24994659260841701"/>
      </left>
      <right style="hair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hair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hair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2" fillId="4" borderId="3" xfId="0" applyFont="1" applyFill="1" applyBorder="1"/>
    <xf numFmtId="0" fontId="2" fillId="4" borderId="0" xfId="0" applyFont="1" applyFill="1"/>
    <xf numFmtId="0" fontId="2" fillId="0" borderId="0" xfId="2" applyFont="1"/>
    <xf numFmtId="0" fontId="1" fillId="0" borderId="0" xfId="0" applyFont="1"/>
    <xf numFmtId="0" fontId="2" fillId="2" borderId="0" xfId="0" applyFont="1" applyFill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10" fillId="0" borderId="1" xfId="0" applyFont="1" applyBorder="1"/>
    <xf numFmtId="0" fontId="10" fillId="0" borderId="4" xfId="0" applyFont="1" applyBorder="1"/>
    <xf numFmtId="0" fontId="1" fillId="0" borderId="18" xfId="0" applyFont="1" applyBorder="1"/>
    <xf numFmtId="0" fontId="4" fillId="6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2" fillId="0" borderId="4" xfId="0" applyFont="1" applyBorder="1"/>
    <xf numFmtId="0" fontId="12" fillId="0" borderId="1" xfId="0" applyFont="1" applyBorder="1"/>
    <xf numFmtId="0" fontId="12" fillId="0" borderId="27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27" xfId="0" applyFont="1" applyBorder="1"/>
    <xf numFmtId="0" fontId="12" fillId="0" borderId="2" xfId="0" applyFont="1" applyBorder="1"/>
    <xf numFmtId="0" fontId="12" fillId="0" borderId="13" xfId="0" applyFont="1" applyBorder="1"/>
    <xf numFmtId="0" fontId="12" fillId="0" borderId="5" xfId="0" applyFont="1" applyBorder="1"/>
    <xf numFmtId="0" fontId="12" fillId="0" borderId="35" xfId="0" applyFont="1" applyBorder="1" applyAlignment="1">
      <alignment horizontal="center"/>
    </xf>
    <xf numFmtId="176" fontId="12" fillId="6" borderId="37" xfId="0" applyNumberFormat="1" applyFont="1" applyFill="1" applyBorder="1"/>
    <xf numFmtId="0" fontId="1" fillId="5" borderId="4" xfId="0" applyFont="1" applyFill="1" applyBorder="1"/>
    <xf numFmtId="0" fontId="4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5" borderId="0" xfId="0" applyFont="1" applyFill="1"/>
    <xf numFmtId="0" fontId="11" fillId="5" borderId="0" xfId="0" applyFont="1" applyFill="1" applyAlignment="1">
      <alignment horizontal="center" vertical="center" wrapText="1"/>
    </xf>
    <xf numFmtId="0" fontId="1" fillId="5" borderId="5" xfId="0" applyFont="1" applyFill="1" applyBorder="1"/>
    <xf numFmtId="0" fontId="1" fillId="5" borderId="1" xfId="0" applyFont="1" applyFill="1" applyBorder="1"/>
    <xf numFmtId="0" fontId="1" fillId="0" borderId="3" xfId="0" applyFont="1" applyBorder="1"/>
    <xf numFmtId="38" fontId="12" fillId="0" borderId="2" xfId="3" applyFont="1" applyBorder="1" applyAlignment="1"/>
    <xf numFmtId="0" fontId="1" fillId="5" borderId="25" xfId="0" applyFont="1" applyFill="1" applyBorder="1" applyAlignment="1">
      <alignment horizontal="left"/>
    </xf>
    <xf numFmtId="0" fontId="1" fillId="0" borderId="26" xfId="0" applyFont="1" applyBorder="1"/>
    <xf numFmtId="0" fontId="2" fillId="2" borderId="25" xfId="0" applyFont="1" applyFill="1" applyBorder="1"/>
    <xf numFmtId="0" fontId="1" fillId="0" borderId="2" xfId="0" applyFont="1" applyBorder="1"/>
    <xf numFmtId="0" fontId="12" fillId="0" borderId="17" xfId="0" applyFont="1" applyBorder="1"/>
    <xf numFmtId="176" fontId="12" fillId="6" borderId="38" xfId="0" applyNumberFormat="1" applyFont="1" applyFill="1" applyBorder="1"/>
    <xf numFmtId="38" fontId="12" fillId="0" borderId="13" xfId="3" applyFont="1" applyBorder="1" applyAlignment="1"/>
    <xf numFmtId="3" fontId="12" fillId="0" borderId="17" xfId="0" applyNumberFormat="1" applyFont="1" applyBorder="1"/>
    <xf numFmtId="179" fontId="11" fillId="0" borderId="8" xfId="0" applyNumberFormat="1" applyFont="1" applyBorder="1" applyAlignment="1">
      <alignment horizontal="center" vertical="center" shrinkToFit="1"/>
    </xf>
    <xf numFmtId="179" fontId="4" fillId="0" borderId="8" xfId="0" applyNumberFormat="1" applyFont="1" applyBorder="1" applyAlignment="1">
      <alignment horizontal="center" vertical="center" shrinkToFit="1"/>
    </xf>
    <xf numFmtId="179" fontId="13" fillId="0" borderId="8" xfId="0" applyNumberFormat="1" applyFont="1" applyBorder="1" applyAlignment="1">
      <alignment horizontal="center" vertical="center" shrinkToFit="1"/>
    </xf>
    <xf numFmtId="179" fontId="4" fillId="10" borderId="8" xfId="0" applyNumberFormat="1" applyFont="1" applyFill="1" applyBorder="1" applyAlignment="1">
      <alignment horizontal="center" vertical="center" shrinkToFit="1"/>
    </xf>
    <xf numFmtId="179" fontId="11" fillId="10" borderId="8" xfId="0" applyNumberFormat="1" applyFont="1" applyFill="1" applyBorder="1" applyAlignment="1">
      <alignment horizontal="center" vertical="center" shrinkToFit="1"/>
    </xf>
    <xf numFmtId="179" fontId="13" fillId="9" borderId="8" xfId="0" applyNumberFormat="1" applyFont="1" applyFill="1" applyBorder="1" applyAlignment="1">
      <alignment horizontal="center" vertical="center" shrinkToFit="1"/>
    </xf>
    <xf numFmtId="179" fontId="11" fillId="9" borderId="8" xfId="0" applyNumberFormat="1" applyFont="1" applyFill="1" applyBorder="1" applyAlignment="1">
      <alignment horizontal="center" vertical="center" shrinkToFit="1"/>
    </xf>
    <xf numFmtId="179" fontId="13" fillId="11" borderId="8" xfId="0" applyNumberFormat="1" applyFont="1" applyFill="1" applyBorder="1" applyAlignment="1">
      <alignment horizontal="center" vertical="center" shrinkToFit="1"/>
    </xf>
    <xf numFmtId="179" fontId="11" fillId="11" borderId="8" xfId="0" applyNumberFormat="1" applyFont="1" applyFill="1" applyBorder="1" applyAlignment="1">
      <alignment horizontal="center" vertical="center" shrinkToFit="1"/>
    </xf>
    <xf numFmtId="179" fontId="4" fillId="11" borderId="8" xfId="0" applyNumberFormat="1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4" fontId="16" fillId="7" borderId="10" xfId="0" applyNumberFormat="1" applyFont="1" applyFill="1" applyBorder="1" applyAlignment="1">
      <alignment vertical="center" shrinkToFit="1"/>
    </xf>
    <xf numFmtId="0" fontId="16" fillId="7" borderId="10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5" fillId="0" borderId="19" xfId="3" applyNumberFormat="1" applyFont="1" applyBorder="1" applyAlignment="1">
      <alignment horizontal="center" vertical="center"/>
    </xf>
    <xf numFmtId="178" fontId="15" fillId="0" borderId="2" xfId="3" applyNumberFormat="1" applyFont="1" applyBorder="1" applyAlignment="1">
      <alignment horizontal="center" vertical="center"/>
    </xf>
    <xf numFmtId="38" fontId="15" fillId="0" borderId="19" xfId="3" applyFont="1" applyBorder="1" applyAlignment="1">
      <alignment horizontal="center" vertical="center"/>
    </xf>
    <xf numFmtId="38" fontId="15" fillId="0" borderId="2" xfId="3" applyFont="1" applyBorder="1" applyAlignment="1">
      <alignment horizontal="center" vertical="center"/>
    </xf>
    <xf numFmtId="0" fontId="12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77" fontId="4" fillId="6" borderId="8" xfId="4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5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58" fontId="2" fillId="2" borderId="14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 shrinkToFit="1"/>
    </xf>
    <xf numFmtId="179" fontId="13" fillId="0" borderId="8" xfId="0" applyNumberFormat="1" applyFont="1" applyFill="1" applyBorder="1" applyAlignment="1">
      <alignment horizontal="center" vertical="center" shrinkToFit="1"/>
    </xf>
    <xf numFmtId="179" fontId="11" fillId="0" borderId="8" xfId="0" applyNumberFormat="1" applyFont="1" applyFill="1" applyBorder="1" applyAlignment="1">
      <alignment horizontal="center" vertical="center" shrinkToFit="1"/>
    </xf>
  </cellXfs>
  <cellStyles count="5">
    <cellStyle name="パーセント" xfId="4" builtinId="5"/>
    <cellStyle name="桁区切り" xfId="3" builtinId="6"/>
    <cellStyle name="標準" xfId="0" builtinId="0" customBuiltin="1"/>
    <cellStyle name="標準 2" xfId="1" xr:uid="{00000000-0005-0000-0000-000003000000}"/>
    <cellStyle name="標準 3" xfId="2" xr:uid="{00000000-0005-0000-0000-000004000000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9DAE9"/>
      <rgbColor rgb="00FFFFFF"/>
      <rgbColor rgb="00FF0000"/>
      <rgbColor rgb="0081FB9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F2F7"/>
      <rgbColor rgb="00894F1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C8C9F"/>
      <color rgb="FFFCAAFE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28576</xdr:rowOff>
    </xdr:from>
    <xdr:to>
      <xdr:col>12</xdr:col>
      <xdr:colOff>400050</xdr:colOff>
      <xdr:row>2</xdr:row>
      <xdr:rowOff>161926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72025" y="476251"/>
          <a:ext cx="333375" cy="1333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2</xdr:row>
      <xdr:rowOff>28576</xdr:rowOff>
    </xdr:from>
    <xdr:to>
      <xdr:col>12</xdr:col>
      <xdr:colOff>400050</xdr:colOff>
      <xdr:row>2</xdr:row>
      <xdr:rowOff>161926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772025" y="476251"/>
          <a:ext cx="333375" cy="1333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58393</xdr:colOff>
      <xdr:row>3</xdr:row>
      <xdr:rowOff>28575</xdr:rowOff>
    </xdr:from>
    <xdr:to>
      <xdr:col>12</xdr:col>
      <xdr:colOff>391768</xdr:colOff>
      <xdr:row>3</xdr:row>
      <xdr:rowOff>161925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804328" y="658053"/>
          <a:ext cx="333375" cy="1333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107674</xdr:colOff>
      <xdr:row>8</xdr:row>
      <xdr:rowOff>132521</xdr:rowOff>
    </xdr:from>
    <xdr:to>
      <xdr:col>20</xdr:col>
      <xdr:colOff>422413</xdr:colOff>
      <xdr:row>16</xdr:row>
      <xdr:rowOff>82825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17196" y="1623391"/>
          <a:ext cx="2517913" cy="11761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祝日は利用者にて編集・記入すること。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16</xdr:col>
      <xdr:colOff>124239</xdr:colOff>
      <xdr:row>41</xdr:row>
      <xdr:rowOff>124238</xdr:rowOff>
    </xdr:from>
    <xdr:to>
      <xdr:col>20</xdr:col>
      <xdr:colOff>438978</xdr:colOff>
      <xdr:row>49</xdr:row>
      <xdr:rowOff>74542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33761" y="6899412"/>
          <a:ext cx="2517913" cy="11761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祝日は利用者にて編集・記入すること。</a:t>
          </a:r>
        </a:p>
      </xdr:txBody>
    </xdr:sp>
    <xdr:clientData/>
  </xdr:twoCellAnchor>
  <xdr:twoCellAnchor>
    <xdr:from>
      <xdr:col>17</xdr:col>
      <xdr:colOff>24848</xdr:colOff>
      <xdr:row>64</xdr:row>
      <xdr:rowOff>57978</xdr:rowOff>
    </xdr:from>
    <xdr:to>
      <xdr:col>20</xdr:col>
      <xdr:colOff>480391</xdr:colOff>
      <xdr:row>71</xdr:row>
      <xdr:rowOff>157369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775174" y="10494065"/>
          <a:ext cx="2517913" cy="11761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祝日は利用者にて編集・記入すること。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</xdr:row>
      <xdr:rowOff>28576</xdr:rowOff>
    </xdr:from>
    <xdr:to>
      <xdr:col>12</xdr:col>
      <xdr:colOff>400050</xdr:colOff>
      <xdr:row>2</xdr:row>
      <xdr:rowOff>161926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72025" y="476251"/>
          <a:ext cx="333375" cy="1333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2</xdr:row>
      <xdr:rowOff>28576</xdr:rowOff>
    </xdr:from>
    <xdr:to>
      <xdr:col>12</xdr:col>
      <xdr:colOff>400050</xdr:colOff>
      <xdr:row>2</xdr:row>
      <xdr:rowOff>161926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72025" y="476251"/>
          <a:ext cx="333375" cy="1333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58393</xdr:colOff>
      <xdr:row>3</xdr:row>
      <xdr:rowOff>28575</xdr:rowOff>
    </xdr:from>
    <xdr:to>
      <xdr:col>12</xdr:col>
      <xdr:colOff>391768</xdr:colOff>
      <xdr:row>3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63743" y="657225"/>
          <a:ext cx="333375" cy="133350"/>
        </a:xfrm>
        <a:prstGeom prst="rect">
          <a:avLst/>
        </a:prstGeom>
        <a:solidFill>
          <a:srgbClr val="FF99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58393</xdr:colOff>
      <xdr:row>4</xdr:row>
      <xdr:rowOff>28575</xdr:rowOff>
    </xdr:from>
    <xdr:to>
      <xdr:col>12</xdr:col>
      <xdr:colOff>391768</xdr:colOff>
      <xdr:row>4</xdr:row>
      <xdr:rowOff>161925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04328" y="658053"/>
          <a:ext cx="333375" cy="1333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  <pageSetUpPr fitToPage="1"/>
  </sheetPr>
  <dimension ref="A1:V87"/>
  <sheetViews>
    <sheetView view="pageBreakPreview" topLeftCell="A14" zoomScaleNormal="100" zoomScaleSheetLayoutView="100" workbookViewId="0">
      <selection activeCell="L39" sqref="L39:M39"/>
    </sheetView>
  </sheetViews>
  <sheetFormatPr defaultColWidth="9" defaultRowHeight="12"/>
  <cols>
    <col min="1" max="1" width="1.25" style="2" customWidth="1"/>
    <col min="2" max="14" width="5.5" style="2" customWidth="1"/>
    <col min="15" max="15" width="6.83203125" style="2" customWidth="1"/>
    <col min="16" max="16" width="6.5" style="2" customWidth="1"/>
    <col min="17" max="17" width="1.83203125" style="2" customWidth="1"/>
    <col min="18" max="16384" width="9" style="2"/>
  </cols>
  <sheetData>
    <row r="1" spans="1:17" ht="14.25" customHeight="1">
      <c r="A1" s="1"/>
      <c r="B1" s="8" t="s">
        <v>37</v>
      </c>
      <c r="C1" s="9"/>
      <c r="D1" s="9"/>
      <c r="E1" s="9"/>
      <c r="F1" s="9"/>
      <c r="G1" s="9"/>
      <c r="H1" s="9"/>
      <c r="I1" s="9"/>
      <c r="J1" s="9"/>
      <c r="K1" s="9"/>
      <c r="L1" s="9"/>
      <c r="M1" s="96">
        <v>45566</v>
      </c>
      <c r="N1" s="97"/>
      <c r="O1" s="97"/>
      <c r="P1" s="98"/>
    </row>
    <row r="2" spans="1:17" s="13" customFormat="1" ht="22">
      <c r="A2" s="14"/>
      <c r="B2" s="99" t="s">
        <v>27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7" s="20" customFormat="1" ht="14.25" customHeight="1">
      <c r="A3" s="17"/>
      <c r="B3" s="18" t="s">
        <v>10</v>
      </c>
      <c r="C3" s="18"/>
      <c r="D3" s="18" t="s">
        <v>28</v>
      </c>
      <c r="E3" s="18"/>
      <c r="F3" s="18"/>
      <c r="G3" s="18"/>
      <c r="H3" s="18"/>
      <c r="I3" s="19"/>
      <c r="J3" s="19"/>
      <c r="K3" s="17"/>
      <c r="L3" s="104" t="s">
        <v>25</v>
      </c>
      <c r="M3" s="42"/>
      <c r="N3" s="102" t="s">
        <v>45</v>
      </c>
      <c r="O3" s="103"/>
      <c r="P3" s="103"/>
      <c r="Q3" s="21"/>
    </row>
    <row r="4" spans="1:17" ht="13.5">
      <c r="A4" s="1"/>
      <c r="B4" s="11" t="s">
        <v>9</v>
      </c>
      <c r="C4" s="11"/>
      <c r="D4" s="11" t="s">
        <v>52</v>
      </c>
      <c r="E4" s="11"/>
      <c r="F4" s="11"/>
      <c r="G4" s="11" t="s">
        <v>7</v>
      </c>
      <c r="H4" s="101" t="s">
        <v>53</v>
      </c>
      <c r="I4" s="101"/>
      <c r="J4" s="101"/>
      <c r="K4" s="4"/>
      <c r="L4" s="105"/>
      <c r="M4" s="44"/>
      <c r="N4" s="43" t="s">
        <v>30</v>
      </c>
      <c r="O4" s="44"/>
      <c r="P4" s="43"/>
      <c r="Q4" s="3"/>
    </row>
    <row r="5" spans="1:17" ht="13.5">
      <c r="A5" s="1"/>
      <c r="B5" s="11" t="s">
        <v>8</v>
      </c>
      <c r="C5" s="11"/>
      <c r="D5" s="11" t="s">
        <v>29</v>
      </c>
      <c r="E5" s="11"/>
      <c r="F5" s="11"/>
      <c r="G5" s="11"/>
      <c r="H5" s="11"/>
      <c r="I5" s="12"/>
      <c r="J5" s="11"/>
      <c r="K5" s="4"/>
      <c r="L5" s="4"/>
      <c r="M5" s="4"/>
      <c r="N5" s="4"/>
      <c r="O5" s="4"/>
      <c r="P5" s="4"/>
      <c r="Q5" s="3"/>
    </row>
    <row r="6" spans="1:17" ht="13.5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5"/>
      <c r="M6" s="45"/>
      <c r="N6" s="45"/>
      <c r="O6" s="45"/>
      <c r="P6" s="45"/>
      <c r="Q6" s="3"/>
    </row>
    <row r="7" spans="1:17" ht="10.5" customHeight="1">
      <c r="A7" s="1"/>
      <c r="B7" s="4"/>
      <c r="C7" s="10"/>
      <c r="D7" s="10"/>
      <c r="E7" s="10"/>
      <c r="F7" s="10"/>
      <c r="G7" s="10"/>
      <c r="H7" s="10"/>
      <c r="I7" s="10"/>
      <c r="J7" s="4"/>
      <c r="K7" s="4"/>
      <c r="L7" s="4"/>
      <c r="M7" s="4"/>
      <c r="N7" s="4"/>
      <c r="O7" s="4"/>
      <c r="P7" s="4"/>
      <c r="Q7" s="3"/>
    </row>
    <row r="8" spans="1:17" ht="13.5">
      <c r="A8" s="1"/>
      <c r="B8" s="60">
        <v>2024</v>
      </c>
      <c r="C8" s="61" t="s">
        <v>47</v>
      </c>
      <c r="D8" s="61">
        <v>4</v>
      </c>
      <c r="E8" s="61" t="s">
        <v>48</v>
      </c>
      <c r="F8" s="62">
        <f>+DATE(B8,D8,1)</f>
        <v>45383</v>
      </c>
      <c r="G8" s="63">
        <f>WEEKDAY(F8,1)</f>
        <v>2</v>
      </c>
      <c r="H8" s="64"/>
      <c r="I8" s="40"/>
      <c r="J8" s="60">
        <f>+B8</f>
        <v>2024</v>
      </c>
      <c r="K8" s="61" t="s">
        <v>47</v>
      </c>
      <c r="L8" s="61">
        <f>+D8+1</f>
        <v>5</v>
      </c>
      <c r="M8" s="61" t="s">
        <v>48</v>
      </c>
      <c r="N8" s="62">
        <f>+DATE(J8,L8,1)</f>
        <v>45413</v>
      </c>
      <c r="O8" s="63">
        <f>WEEKDAY(N8,1)</f>
        <v>4</v>
      </c>
      <c r="P8" s="64"/>
      <c r="Q8" s="3"/>
    </row>
    <row r="9" spans="1:17" ht="12" customHeight="1">
      <c r="A9" s="1"/>
      <c r="B9" s="16" t="s">
        <v>0</v>
      </c>
      <c r="C9" s="16" t="s">
        <v>1</v>
      </c>
      <c r="D9" s="16" t="s">
        <v>2</v>
      </c>
      <c r="E9" s="16" t="s">
        <v>3</v>
      </c>
      <c r="F9" s="16" t="s">
        <v>4</v>
      </c>
      <c r="G9" s="16" t="s">
        <v>5</v>
      </c>
      <c r="H9" s="16" t="s">
        <v>6</v>
      </c>
      <c r="I9" s="40"/>
      <c r="J9" s="16" t="s">
        <v>0</v>
      </c>
      <c r="K9" s="16" t="s">
        <v>1</v>
      </c>
      <c r="L9" s="16" t="s">
        <v>2</v>
      </c>
      <c r="M9" s="16" t="s">
        <v>3</v>
      </c>
      <c r="N9" s="16" t="s">
        <v>4</v>
      </c>
      <c r="O9" s="16" t="s">
        <v>5</v>
      </c>
      <c r="P9" s="16" t="s">
        <v>6</v>
      </c>
      <c r="Q9" s="3"/>
    </row>
    <row r="10" spans="1:17" ht="12" customHeight="1">
      <c r="A10" s="1"/>
      <c r="B10" s="50">
        <f>+F8-(G8-1)</f>
        <v>45382</v>
      </c>
      <c r="C10" s="51">
        <f>+B10+1</f>
        <v>45383</v>
      </c>
      <c r="D10" s="51">
        <f t="shared" ref="D10:H10" si="0">+C10+1</f>
        <v>45384</v>
      </c>
      <c r="E10" s="51">
        <f>+D10+1</f>
        <v>45385</v>
      </c>
      <c r="F10" s="51">
        <f t="shared" si="0"/>
        <v>45386</v>
      </c>
      <c r="G10" s="51">
        <f t="shared" si="0"/>
        <v>45387</v>
      </c>
      <c r="H10" s="52">
        <f t="shared" si="0"/>
        <v>45388</v>
      </c>
      <c r="I10" s="40"/>
      <c r="J10" s="50">
        <f>+N8-(O8-1)</f>
        <v>45410</v>
      </c>
      <c r="K10" s="50">
        <f>+J10+1</f>
        <v>45411</v>
      </c>
      <c r="L10" s="50">
        <f t="shared" ref="L10:P10" si="1">+K10+1</f>
        <v>45412</v>
      </c>
      <c r="M10" s="50">
        <f t="shared" si="1"/>
        <v>45413</v>
      </c>
      <c r="N10" s="50">
        <f t="shared" si="1"/>
        <v>45414</v>
      </c>
      <c r="O10" s="50">
        <f t="shared" si="1"/>
        <v>45415</v>
      </c>
      <c r="P10" s="52">
        <f t="shared" si="1"/>
        <v>45416</v>
      </c>
      <c r="Q10" s="3"/>
    </row>
    <row r="11" spans="1:17" ht="12" customHeight="1">
      <c r="A11" s="1"/>
      <c r="B11" s="50">
        <f>+H10+1</f>
        <v>45389</v>
      </c>
      <c r="C11" s="51">
        <f>+B11+1</f>
        <v>45390</v>
      </c>
      <c r="D11" s="51">
        <f t="shared" ref="D11:H11" si="2">+C11+1</f>
        <v>45391</v>
      </c>
      <c r="E11" s="51">
        <f t="shared" si="2"/>
        <v>45392</v>
      </c>
      <c r="F11" s="51">
        <f t="shared" si="2"/>
        <v>45393</v>
      </c>
      <c r="G11" s="51">
        <f t="shared" si="2"/>
        <v>45394</v>
      </c>
      <c r="H11" s="52">
        <f t="shared" si="2"/>
        <v>45395</v>
      </c>
      <c r="I11" s="40"/>
      <c r="J11" s="50">
        <f>+P10+1</f>
        <v>45417</v>
      </c>
      <c r="K11" s="51">
        <f>+J11+1</f>
        <v>45418</v>
      </c>
      <c r="L11" s="51">
        <f t="shared" ref="L11:P11" si="3">+K11+1</f>
        <v>45419</v>
      </c>
      <c r="M11" s="51">
        <f t="shared" si="3"/>
        <v>45420</v>
      </c>
      <c r="N11" s="51">
        <f t="shared" si="3"/>
        <v>45421</v>
      </c>
      <c r="O11" s="51">
        <f t="shared" si="3"/>
        <v>45422</v>
      </c>
      <c r="P11" s="52">
        <f t="shared" si="3"/>
        <v>45423</v>
      </c>
      <c r="Q11" s="3"/>
    </row>
    <row r="12" spans="1:17" ht="12" customHeight="1">
      <c r="A12" s="1"/>
      <c r="B12" s="50">
        <f t="shared" ref="B12:B15" si="4">+H11+1</f>
        <v>45396</v>
      </c>
      <c r="C12" s="51">
        <f t="shared" ref="C12:H15" si="5">+B12+1</f>
        <v>45397</v>
      </c>
      <c r="D12" s="51">
        <f t="shared" si="5"/>
        <v>45398</v>
      </c>
      <c r="E12" s="51">
        <f t="shared" si="5"/>
        <v>45399</v>
      </c>
      <c r="F12" s="51">
        <f t="shared" si="5"/>
        <v>45400</v>
      </c>
      <c r="G12" s="51">
        <f t="shared" si="5"/>
        <v>45401</v>
      </c>
      <c r="H12" s="52">
        <f t="shared" si="5"/>
        <v>45402</v>
      </c>
      <c r="I12" s="40"/>
      <c r="J12" s="50">
        <f t="shared" ref="J12:J15" si="6">+P11+1</f>
        <v>45424</v>
      </c>
      <c r="K12" s="51">
        <f t="shared" ref="K12:P12" si="7">+J12+1</f>
        <v>45425</v>
      </c>
      <c r="L12" s="51">
        <f t="shared" si="7"/>
        <v>45426</v>
      </c>
      <c r="M12" s="51">
        <f t="shared" si="7"/>
        <v>45427</v>
      </c>
      <c r="N12" s="51">
        <f t="shared" si="7"/>
        <v>45428</v>
      </c>
      <c r="O12" s="51">
        <f t="shared" si="7"/>
        <v>45429</v>
      </c>
      <c r="P12" s="52">
        <f t="shared" si="7"/>
        <v>45430</v>
      </c>
      <c r="Q12" s="3"/>
    </row>
    <row r="13" spans="1:17" ht="12" customHeight="1">
      <c r="A13" s="1"/>
      <c r="B13" s="50">
        <f t="shared" si="4"/>
        <v>45403</v>
      </c>
      <c r="C13" s="51">
        <f t="shared" si="5"/>
        <v>45404</v>
      </c>
      <c r="D13" s="51">
        <f t="shared" si="5"/>
        <v>45405</v>
      </c>
      <c r="E13" s="51">
        <f t="shared" si="5"/>
        <v>45406</v>
      </c>
      <c r="F13" s="51">
        <f t="shared" si="5"/>
        <v>45407</v>
      </c>
      <c r="G13" s="51">
        <f t="shared" si="5"/>
        <v>45408</v>
      </c>
      <c r="H13" s="52">
        <f t="shared" si="5"/>
        <v>45409</v>
      </c>
      <c r="I13" s="40"/>
      <c r="J13" s="50">
        <f t="shared" si="6"/>
        <v>45431</v>
      </c>
      <c r="K13" s="51">
        <f t="shared" ref="K13:P13" si="8">+J13+1</f>
        <v>45432</v>
      </c>
      <c r="L13" s="51">
        <f t="shared" si="8"/>
        <v>45433</v>
      </c>
      <c r="M13" s="51">
        <f t="shared" si="8"/>
        <v>45434</v>
      </c>
      <c r="N13" s="51">
        <f t="shared" si="8"/>
        <v>45435</v>
      </c>
      <c r="O13" s="51">
        <f t="shared" si="8"/>
        <v>45436</v>
      </c>
      <c r="P13" s="52">
        <f t="shared" si="8"/>
        <v>45437</v>
      </c>
      <c r="Q13" s="3"/>
    </row>
    <row r="14" spans="1:17" ht="12" customHeight="1">
      <c r="A14" s="1"/>
      <c r="B14" s="50">
        <f t="shared" si="4"/>
        <v>45410</v>
      </c>
      <c r="C14" s="51">
        <f t="shared" si="5"/>
        <v>45411</v>
      </c>
      <c r="D14" s="51">
        <f t="shared" si="5"/>
        <v>45412</v>
      </c>
      <c r="E14" s="51">
        <f t="shared" si="5"/>
        <v>45413</v>
      </c>
      <c r="F14" s="51">
        <f t="shared" si="5"/>
        <v>45414</v>
      </c>
      <c r="G14" s="51">
        <f t="shared" si="5"/>
        <v>45415</v>
      </c>
      <c r="H14" s="52">
        <f t="shared" si="5"/>
        <v>45416</v>
      </c>
      <c r="I14" s="40"/>
      <c r="J14" s="50">
        <f t="shared" si="6"/>
        <v>45438</v>
      </c>
      <c r="K14" s="51">
        <f t="shared" ref="K14:P14" si="9">+J14+1</f>
        <v>45439</v>
      </c>
      <c r="L14" s="51">
        <f t="shared" si="9"/>
        <v>45440</v>
      </c>
      <c r="M14" s="51">
        <f t="shared" si="9"/>
        <v>45441</v>
      </c>
      <c r="N14" s="51">
        <f t="shared" si="9"/>
        <v>45442</v>
      </c>
      <c r="O14" s="51">
        <f t="shared" si="9"/>
        <v>45443</v>
      </c>
      <c r="P14" s="52">
        <f t="shared" si="9"/>
        <v>45444</v>
      </c>
      <c r="Q14" s="3"/>
    </row>
    <row r="15" spans="1:17" ht="12" customHeight="1">
      <c r="A15" s="1"/>
      <c r="B15" s="50">
        <f t="shared" si="4"/>
        <v>45417</v>
      </c>
      <c r="C15" s="50">
        <f t="shared" si="5"/>
        <v>45418</v>
      </c>
      <c r="D15" s="50">
        <f t="shared" si="5"/>
        <v>45419</v>
      </c>
      <c r="E15" s="50">
        <f t="shared" si="5"/>
        <v>45420</v>
      </c>
      <c r="F15" s="50">
        <f t="shared" si="5"/>
        <v>45421</v>
      </c>
      <c r="G15" s="50">
        <f t="shared" si="5"/>
        <v>45422</v>
      </c>
      <c r="H15" s="52">
        <f t="shared" si="5"/>
        <v>45423</v>
      </c>
      <c r="I15" s="40"/>
      <c r="J15" s="50">
        <f t="shared" si="6"/>
        <v>45445</v>
      </c>
      <c r="K15" s="50">
        <f t="shared" ref="K15:P15" si="10">+J15+1</f>
        <v>45446</v>
      </c>
      <c r="L15" s="50">
        <f t="shared" si="10"/>
        <v>45447</v>
      </c>
      <c r="M15" s="50">
        <f t="shared" si="10"/>
        <v>45448</v>
      </c>
      <c r="N15" s="50">
        <f t="shared" si="10"/>
        <v>45449</v>
      </c>
      <c r="O15" s="50">
        <f t="shared" si="10"/>
        <v>45450</v>
      </c>
      <c r="P15" s="52">
        <f t="shared" si="10"/>
        <v>45451</v>
      </c>
      <c r="Q15" s="3"/>
    </row>
    <row r="16" spans="1:17" ht="14.25" customHeight="1">
      <c r="A16" s="1"/>
      <c r="B16" s="94" t="s">
        <v>32</v>
      </c>
      <c r="C16" s="94"/>
      <c r="D16" s="94" t="s">
        <v>31</v>
      </c>
      <c r="E16" s="94"/>
      <c r="F16" s="95" t="s">
        <v>33</v>
      </c>
      <c r="G16" s="95"/>
      <c r="H16" s="95"/>
      <c r="I16" s="7"/>
      <c r="J16" s="94" t="s">
        <v>32</v>
      </c>
      <c r="K16" s="94"/>
      <c r="L16" s="94" t="s">
        <v>31</v>
      </c>
      <c r="M16" s="94"/>
      <c r="N16" s="95" t="s">
        <v>33</v>
      </c>
      <c r="O16" s="95"/>
      <c r="P16" s="95"/>
      <c r="Q16" s="3"/>
    </row>
    <row r="17" spans="1:17">
      <c r="A17" s="1"/>
      <c r="B17" s="85"/>
      <c r="C17" s="85"/>
      <c r="D17" s="85"/>
      <c r="E17" s="85"/>
      <c r="F17" s="93" t="str">
        <f>IF(D17="","-",IF(D17=0,"-",B17/D17))</f>
        <v>-</v>
      </c>
      <c r="G17" s="93"/>
      <c r="H17" s="93"/>
      <c r="I17" s="40"/>
      <c r="J17" s="85"/>
      <c r="K17" s="85"/>
      <c r="L17" s="85"/>
      <c r="M17" s="85"/>
      <c r="N17" s="93" t="str">
        <f>IF(L17="","-",IF(L17=0,"-",J17/L17))</f>
        <v>-</v>
      </c>
      <c r="O17" s="93"/>
      <c r="P17" s="93"/>
      <c r="Q17" s="3"/>
    </row>
    <row r="18" spans="1:17" ht="13.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7" ht="13.5">
      <c r="A19" s="1"/>
      <c r="B19" s="60">
        <f>+J8</f>
        <v>2024</v>
      </c>
      <c r="C19" s="61" t="s">
        <v>47</v>
      </c>
      <c r="D19" s="61">
        <f>+L8+1</f>
        <v>6</v>
      </c>
      <c r="E19" s="61" t="s">
        <v>48</v>
      </c>
      <c r="F19" s="62">
        <f>+DATE(B19,D19,1)</f>
        <v>45444</v>
      </c>
      <c r="G19" s="63">
        <f>WEEKDAY(F19,1)</f>
        <v>7</v>
      </c>
      <c r="H19" s="64"/>
      <c r="I19" s="40"/>
      <c r="J19" s="60">
        <f>+B19</f>
        <v>2024</v>
      </c>
      <c r="K19" s="61" t="s">
        <v>47</v>
      </c>
      <c r="L19" s="61">
        <f>+D19+1</f>
        <v>7</v>
      </c>
      <c r="M19" s="61" t="s">
        <v>48</v>
      </c>
      <c r="N19" s="62">
        <f>+DATE(J19,L19,1)</f>
        <v>45474</v>
      </c>
      <c r="O19" s="63">
        <f>WEEKDAY(N19,1)</f>
        <v>2</v>
      </c>
      <c r="P19" s="64"/>
      <c r="Q19" s="3"/>
    </row>
    <row r="20" spans="1:17" ht="12" customHeight="1">
      <c r="A20" s="1"/>
      <c r="B20" s="16" t="s">
        <v>0</v>
      </c>
      <c r="C20" s="16" t="s">
        <v>1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5"/>
      <c r="J20" s="16" t="s">
        <v>0</v>
      </c>
      <c r="K20" s="16" t="s">
        <v>1</v>
      </c>
      <c r="L20" s="16" t="s">
        <v>2</v>
      </c>
      <c r="M20" s="16" t="s">
        <v>3</v>
      </c>
      <c r="N20" s="16" t="s">
        <v>4</v>
      </c>
      <c r="O20" s="16" t="s">
        <v>5</v>
      </c>
      <c r="P20" s="16" t="s">
        <v>6</v>
      </c>
      <c r="Q20" s="3"/>
    </row>
    <row r="21" spans="1:17" ht="12" customHeight="1">
      <c r="A21" s="1"/>
      <c r="B21" s="50">
        <f>+F19-(G19-1)</f>
        <v>45438</v>
      </c>
      <c r="C21" s="51">
        <f>+B21+1</f>
        <v>45439</v>
      </c>
      <c r="D21" s="51">
        <f t="shared" ref="D21:H21" si="11">+C21+1</f>
        <v>45440</v>
      </c>
      <c r="E21" s="51">
        <f t="shared" si="11"/>
        <v>45441</v>
      </c>
      <c r="F21" s="51">
        <f t="shared" si="11"/>
        <v>45442</v>
      </c>
      <c r="G21" s="51">
        <f t="shared" si="11"/>
        <v>45443</v>
      </c>
      <c r="H21" s="52">
        <f t="shared" si="11"/>
        <v>45444</v>
      </c>
      <c r="I21" s="5"/>
      <c r="J21" s="50">
        <f>+N19-(O19-1)</f>
        <v>45473</v>
      </c>
      <c r="K21" s="51">
        <f>+J21+1</f>
        <v>45474</v>
      </c>
      <c r="L21" s="51">
        <f t="shared" ref="L21:P21" si="12">+K21+1</f>
        <v>45475</v>
      </c>
      <c r="M21" s="51">
        <f t="shared" si="12"/>
        <v>45476</v>
      </c>
      <c r="N21" s="51">
        <f t="shared" si="12"/>
        <v>45477</v>
      </c>
      <c r="O21" s="51">
        <f t="shared" si="12"/>
        <v>45478</v>
      </c>
      <c r="P21" s="52">
        <f t="shared" si="12"/>
        <v>45479</v>
      </c>
      <c r="Q21" s="3"/>
    </row>
    <row r="22" spans="1:17" ht="12" customHeight="1">
      <c r="A22" s="1"/>
      <c r="B22" s="50">
        <f>+H21+1</f>
        <v>45445</v>
      </c>
      <c r="C22" s="51">
        <f>+B22+1</f>
        <v>45446</v>
      </c>
      <c r="D22" s="51">
        <f t="shared" ref="D22:H22" si="13">+C22+1</f>
        <v>45447</v>
      </c>
      <c r="E22" s="51">
        <f t="shared" si="13"/>
        <v>45448</v>
      </c>
      <c r="F22" s="51">
        <f t="shared" si="13"/>
        <v>45449</v>
      </c>
      <c r="G22" s="51">
        <f t="shared" si="13"/>
        <v>45450</v>
      </c>
      <c r="H22" s="52">
        <f t="shared" si="13"/>
        <v>45451</v>
      </c>
      <c r="I22" s="5"/>
      <c r="J22" s="50">
        <f>+P21+1</f>
        <v>45480</v>
      </c>
      <c r="K22" s="51">
        <f>+J22+1</f>
        <v>45481</v>
      </c>
      <c r="L22" s="51">
        <f t="shared" ref="L22:P22" si="14">+K22+1</f>
        <v>45482</v>
      </c>
      <c r="M22" s="51">
        <f t="shared" si="14"/>
        <v>45483</v>
      </c>
      <c r="N22" s="51">
        <f t="shared" si="14"/>
        <v>45484</v>
      </c>
      <c r="O22" s="51">
        <f t="shared" si="14"/>
        <v>45485</v>
      </c>
      <c r="P22" s="52">
        <f t="shared" si="14"/>
        <v>45486</v>
      </c>
      <c r="Q22" s="3"/>
    </row>
    <row r="23" spans="1:17" ht="12" customHeight="1">
      <c r="A23" s="1"/>
      <c r="B23" s="50">
        <f t="shared" ref="B23:B26" si="15">+H22+1</f>
        <v>45452</v>
      </c>
      <c r="C23" s="51">
        <f t="shared" ref="C23:H23" si="16">+B23+1</f>
        <v>45453</v>
      </c>
      <c r="D23" s="51">
        <f t="shared" si="16"/>
        <v>45454</v>
      </c>
      <c r="E23" s="51">
        <f t="shared" si="16"/>
        <v>45455</v>
      </c>
      <c r="F23" s="51">
        <f t="shared" si="16"/>
        <v>45456</v>
      </c>
      <c r="G23" s="51">
        <f t="shared" si="16"/>
        <v>45457</v>
      </c>
      <c r="H23" s="52">
        <f t="shared" si="16"/>
        <v>45458</v>
      </c>
      <c r="I23" s="5"/>
      <c r="J23" s="50">
        <f t="shared" ref="J23:J26" si="17">+P22+1</f>
        <v>45487</v>
      </c>
      <c r="K23" s="51">
        <f t="shared" ref="K23:P23" si="18">+J23+1</f>
        <v>45488</v>
      </c>
      <c r="L23" s="51">
        <f t="shared" si="18"/>
        <v>45489</v>
      </c>
      <c r="M23" s="51">
        <f t="shared" si="18"/>
        <v>45490</v>
      </c>
      <c r="N23" s="51">
        <f t="shared" si="18"/>
        <v>45491</v>
      </c>
      <c r="O23" s="51">
        <f t="shared" si="18"/>
        <v>45492</v>
      </c>
      <c r="P23" s="52">
        <f t="shared" si="18"/>
        <v>45493</v>
      </c>
      <c r="Q23" s="3"/>
    </row>
    <row r="24" spans="1:17" ht="12" customHeight="1">
      <c r="A24" s="1"/>
      <c r="B24" s="50">
        <f t="shared" si="15"/>
        <v>45459</v>
      </c>
      <c r="C24" s="51">
        <f t="shared" ref="C24:H24" si="19">+B24+1</f>
        <v>45460</v>
      </c>
      <c r="D24" s="51">
        <f t="shared" si="19"/>
        <v>45461</v>
      </c>
      <c r="E24" s="51">
        <f t="shared" si="19"/>
        <v>45462</v>
      </c>
      <c r="F24" s="51">
        <f t="shared" si="19"/>
        <v>45463</v>
      </c>
      <c r="G24" s="51">
        <f t="shared" si="19"/>
        <v>45464</v>
      </c>
      <c r="H24" s="52">
        <f t="shared" si="19"/>
        <v>45465</v>
      </c>
      <c r="I24" s="5"/>
      <c r="J24" s="50">
        <f t="shared" si="17"/>
        <v>45494</v>
      </c>
      <c r="K24" s="51">
        <f t="shared" ref="K24:P24" si="20">+J24+1</f>
        <v>45495</v>
      </c>
      <c r="L24" s="51">
        <f t="shared" si="20"/>
        <v>45496</v>
      </c>
      <c r="M24" s="51">
        <f t="shared" si="20"/>
        <v>45497</v>
      </c>
      <c r="N24" s="51">
        <f t="shared" si="20"/>
        <v>45498</v>
      </c>
      <c r="O24" s="51">
        <f t="shared" si="20"/>
        <v>45499</v>
      </c>
      <c r="P24" s="52">
        <f t="shared" si="20"/>
        <v>45500</v>
      </c>
      <c r="Q24" s="3"/>
    </row>
    <row r="25" spans="1:17" ht="12" customHeight="1">
      <c r="A25" s="1"/>
      <c r="B25" s="50">
        <f t="shared" si="15"/>
        <v>45466</v>
      </c>
      <c r="C25" s="51">
        <f t="shared" ref="C25:H25" si="21">+B25+1</f>
        <v>45467</v>
      </c>
      <c r="D25" s="51">
        <f t="shared" si="21"/>
        <v>45468</v>
      </c>
      <c r="E25" s="51">
        <f t="shared" si="21"/>
        <v>45469</v>
      </c>
      <c r="F25" s="51">
        <f t="shared" si="21"/>
        <v>45470</v>
      </c>
      <c r="G25" s="51">
        <f t="shared" si="21"/>
        <v>45471</v>
      </c>
      <c r="H25" s="52">
        <f t="shared" si="21"/>
        <v>45472</v>
      </c>
      <c r="I25" s="5"/>
      <c r="J25" s="50">
        <f t="shared" si="17"/>
        <v>45501</v>
      </c>
      <c r="K25" s="51">
        <f t="shared" ref="K25:P25" si="22">+J25+1</f>
        <v>45502</v>
      </c>
      <c r="L25" s="51">
        <f t="shared" si="22"/>
        <v>45503</v>
      </c>
      <c r="M25" s="51">
        <f t="shared" si="22"/>
        <v>45504</v>
      </c>
      <c r="N25" s="51">
        <f t="shared" si="22"/>
        <v>45505</v>
      </c>
      <c r="O25" s="51">
        <f t="shared" si="22"/>
        <v>45506</v>
      </c>
      <c r="P25" s="52">
        <f t="shared" si="22"/>
        <v>45507</v>
      </c>
      <c r="Q25" s="3"/>
    </row>
    <row r="26" spans="1:17" ht="12" customHeight="1">
      <c r="A26" s="1"/>
      <c r="B26" s="50">
        <f t="shared" si="15"/>
        <v>45473</v>
      </c>
      <c r="C26" s="51">
        <f t="shared" ref="C26:H26" si="23">+B26+1</f>
        <v>45474</v>
      </c>
      <c r="D26" s="51">
        <f t="shared" si="23"/>
        <v>45475</v>
      </c>
      <c r="E26" s="51">
        <f t="shared" si="23"/>
        <v>45476</v>
      </c>
      <c r="F26" s="51">
        <f t="shared" si="23"/>
        <v>45477</v>
      </c>
      <c r="G26" s="51">
        <f t="shared" si="23"/>
        <v>45478</v>
      </c>
      <c r="H26" s="52">
        <f t="shared" si="23"/>
        <v>45479</v>
      </c>
      <c r="I26" s="5"/>
      <c r="J26" s="50">
        <f t="shared" si="17"/>
        <v>45508</v>
      </c>
      <c r="K26" s="51">
        <f t="shared" ref="K26:P26" si="24">+J26+1</f>
        <v>45509</v>
      </c>
      <c r="L26" s="51">
        <f t="shared" si="24"/>
        <v>45510</v>
      </c>
      <c r="M26" s="51">
        <f t="shared" si="24"/>
        <v>45511</v>
      </c>
      <c r="N26" s="51">
        <f t="shared" si="24"/>
        <v>45512</v>
      </c>
      <c r="O26" s="51">
        <f t="shared" si="24"/>
        <v>45513</v>
      </c>
      <c r="P26" s="52">
        <f t="shared" si="24"/>
        <v>45514</v>
      </c>
      <c r="Q26" s="3"/>
    </row>
    <row r="27" spans="1:17" ht="14.25" customHeight="1">
      <c r="A27" s="1"/>
      <c r="B27" s="94" t="s">
        <v>32</v>
      </c>
      <c r="C27" s="94"/>
      <c r="D27" s="94" t="s">
        <v>31</v>
      </c>
      <c r="E27" s="94"/>
      <c r="F27" s="95" t="s">
        <v>33</v>
      </c>
      <c r="G27" s="95"/>
      <c r="H27" s="95"/>
      <c r="I27" s="7"/>
      <c r="J27" s="94" t="s">
        <v>32</v>
      </c>
      <c r="K27" s="94"/>
      <c r="L27" s="94" t="s">
        <v>31</v>
      </c>
      <c r="M27" s="94"/>
      <c r="N27" s="95" t="s">
        <v>33</v>
      </c>
      <c r="O27" s="95"/>
      <c r="P27" s="95"/>
      <c r="Q27" s="3"/>
    </row>
    <row r="28" spans="1:17" ht="14.25" customHeight="1">
      <c r="A28" s="1"/>
      <c r="B28" s="85"/>
      <c r="C28" s="85"/>
      <c r="D28" s="85"/>
      <c r="E28" s="85"/>
      <c r="F28" s="93" t="str">
        <f>IF(D28="","-",IF(D28=0,"-",B28/D28))</f>
        <v>-</v>
      </c>
      <c r="G28" s="93"/>
      <c r="H28" s="93"/>
      <c r="I28" s="7"/>
      <c r="J28" s="85"/>
      <c r="K28" s="85"/>
      <c r="L28" s="85"/>
      <c r="M28" s="85"/>
      <c r="N28" s="93" t="str">
        <f>IF(L28="","-",IF(L28=0,"-",J28/L28))</f>
        <v>-</v>
      </c>
      <c r="O28" s="93"/>
      <c r="P28" s="93"/>
      <c r="Q28" s="3"/>
    </row>
    <row r="29" spans="1:17" ht="13.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7" ht="13.5">
      <c r="A30" s="1"/>
      <c r="B30" s="60">
        <f>+J19</f>
        <v>2024</v>
      </c>
      <c r="C30" s="61" t="s">
        <v>47</v>
      </c>
      <c r="D30" s="61">
        <f>+L19+1</f>
        <v>8</v>
      </c>
      <c r="E30" s="61" t="s">
        <v>48</v>
      </c>
      <c r="F30" s="62">
        <f>+DATE(B30,D30,1)</f>
        <v>45505</v>
      </c>
      <c r="G30" s="63">
        <f>WEEKDAY(F30,1)</f>
        <v>5</v>
      </c>
      <c r="H30" s="64"/>
      <c r="I30" s="40"/>
      <c r="J30" s="60">
        <f>+B30</f>
        <v>2024</v>
      </c>
      <c r="K30" s="61" t="s">
        <v>47</v>
      </c>
      <c r="L30" s="61">
        <f>+D30+1</f>
        <v>9</v>
      </c>
      <c r="M30" s="61" t="s">
        <v>48</v>
      </c>
      <c r="N30" s="62">
        <f>+DATE(J30,L30,1)</f>
        <v>45536</v>
      </c>
      <c r="O30" s="63">
        <f>WEEKDAY(N30,1)</f>
        <v>1</v>
      </c>
      <c r="P30" s="64"/>
      <c r="Q30" s="3"/>
    </row>
    <row r="31" spans="1:17" ht="12" customHeight="1">
      <c r="A31" s="1"/>
      <c r="B31" s="16" t="s">
        <v>0</v>
      </c>
      <c r="C31" s="16" t="s">
        <v>1</v>
      </c>
      <c r="D31" s="16" t="s">
        <v>2</v>
      </c>
      <c r="E31" s="16" t="s">
        <v>3</v>
      </c>
      <c r="F31" s="16" t="s">
        <v>4</v>
      </c>
      <c r="G31" s="16" t="s">
        <v>5</v>
      </c>
      <c r="H31" s="16" t="s">
        <v>6</v>
      </c>
      <c r="I31" s="5"/>
      <c r="J31" s="16" t="s">
        <v>0</v>
      </c>
      <c r="K31" s="16" t="s">
        <v>1</v>
      </c>
      <c r="L31" s="16" t="s">
        <v>2</v>
      </c>
      <c r="M31" s="16" t="s">
        <v>3</v>
      </c>
      <c r="N31" s="16" t="s">
        <v>4</v>
      </c>
      <c r="O31" s="16" t="s">
        <v>5</v>
      </c>
      <c r="P31" s="16" t="s">
        <v>6</v>
      </c>
      <c r="Q31" s="3"/>
    </row>
    <row r="32" spans="1:17" ht="12" customHeight="1">
      <c r="A32" s="1"/>
      <c r="B32" s="50">
        <f>+F30-(G30-1)</f>
        <v>45501</v>
      </c>
      <c r="C32" s="51">
        <f>+B32+1</f>
        <v>45502</v>
      </c>
      <c r="D32" s="51">
        <f t="shared" ref="D32:H32" si="25">+C32+1</f>
        <v>45503</v>
      </c>
      <c r="E32" s="51">
        <f t="shared" si="25"/>
        <v>45504</v>
      </c>
      <c r="F32" s="51">
        <f t="shared" si="25"/>
        <v>45505</v>
      </c>
      <c r="G32" s="51">
        <f t="shared" si="25"/>
        <v>45506</v>
      </c>
      <c r="H32" s="52">
        <f t="shared" si="25"/>
        <v>45507</v>
      </c>
      <c r="I32" s="5"/>
      <c r="J32" s="50">
        <f>+N30-(O30-1)</f>
        <v>45536</v>
      </c>
      <c r="K32" s="51">
        <f>+J32+1</f>
        <v>45537</v>
      </c>
      <c r="L32" s="51">
        <f t="shared" ref="L32:P32" si="26">+K32+1</f>
        <v>45538</v>
      </c>
      <c r="M32" s="51">
        <f t="shared" si="26"/>
        <v>45539</v>
      </c>
      <c r="N32" s="51">
        <f t="shared" si="26"/>
        <v>45540</v>
      </c>
      <c r="O32" s="51">
        <f t="shared" si="26"/>
        <v>45541</v>
      </c>
      <c r="P32" s="111">
        <f t="shared" si="26"/>
        <v>45542</v>
      </c>
      <c r="Q32" s="3"/>
    </row>
    <row r="33" spans="1:17" ht="12" customHeight="1">
      <c r="A33" s="1"/>
      <c r="B33" s="50">
        <f>+H32+1</f>
        <v>45508</v>
      </c>
      <c r="C33" s="51">
        <f>+B33+1</f>
        <v>45509</v>
      </c>
      <c r="D33" s="51">
        <f t="shared" ref="D33:H36" si="27">+C33+1</f>
        <v>45510</v>
      </c>
      <c r="E33" s="51">
        <f t="shared" si="27"/>
        <v>45511</v>
      </c>
      <c r="F33" s="51">
        <f t="shared" si="27"/>
        <v>45512</v>
      </c>
      <c r="G33" s="51">
        <f t="shared" si="27"/>
        <v>45513</v>
      </c>
      <c r="H33" s="52">
        <f t="shared" si="27"/>
        <v>45514</v>
      </c>
      <c r="I33" s="5"/>
      <c r="J33" s="112">
        <f>+P32+1</f>
        <v>45543</v>
      </c>
      <c r="K33" s="110">
        <f>+J33+1</f>
        <v>45544</v>
      </c>
      <c r="L33" s="51">
        <f t="shared" ref="L33:P33" si="28">+K33+1</f>
        <v>45545</v>
      </c>
      <c r="M33" s="51">
        <f t="shared" si="28"/>
        <v>45546</v>
      </c>
      <c r="N33" s="51">
        <f t="shared" si="28"/>
        <v>45547</v>
      </c>
      <c r="O33" s="51">
        <f t="shared" si="28"/>
        <v>45548</v>
      </c>
      <c r="P33" s="111">
        <f t="shared" si="28"/>
        <v>45549</v>
      </c>
      <c r="Q33" s="3"/>
    </row>
    <row r="34" spans="1:17" ht="12" customHeight="1">
      <c r="A34" s="1"/>
      <c r="B34" s="50">
        <f t="shared" ref="B34:B37" si="29">+H33+1</f>
        <v>45515</v>
      </c>
      <c r="C34" s="51">
        <f t="shared" ref="C34:H34" si="30">+B34+1</f>
        <v>45516</v>
      </c>
      <c r="D34" s="51">
        <f t="shared" si="30"/>
        <v>45517</v>
      </c>
      <c r="E34" s="51">
        <f t="shared" si="30"/>
        <v>45518</v>
      </c>
      <c r="F34" s="51">
        <f t="shared" si="30"/>
        <v>45519</v>
      </c>
      <c r="G34" s="51">
        <f t="shared" si="30"/>
        <v>45520</v>
      </c>
      <c r="H34" s="52">
        <f t="shared" si="27"/>
        <v>45521</v>
      </c>
      <c r="I34" s="5"/>
      <c r="J34" s="112">
        <f t="shared" ref="J34:J37" si="31">+P33+1</f>
        <v>45550</v>
      </c>
      <c r="K34" s="110">
        <f t="shared" ref="K34:P34" si="32">+J34+1</f>
        <v>45551</v>
      </c>
      <c r="L34" s="51">
        <f t="shared" si="32"/>
        <v>45552</v>
      </c>
      <c r="M34" s="51">
        <f t="shared" si="32"/>
        <v>45553</v>
      </c>
      <c r="N34" s="51">
        <f t="shared" si="32"/>
        <v>45554</v>
      </c>
      <c r="O34" s="51">
        <f t="shared" si="32"/>
        <v>45555</v>
      </c>
      <c r="P34" s="111">
        <f t="shared" si="32"/>
        <v>45556</v>
      </c>
      <c r="Q34" s="3"/>
    </row>
    <row r="35" spans="1:17" ht="12" customHeight="1">
      <c r="A35" s="1"/>
      <c r="B35" s="50">
        <f t="shared" si="29"/>
        <v>45522</v>
      </c>
      <c r="C35" s="51">
        <f t="shared" ref="C35:H35" si="33">+B35+1</f>
        <v>45523</v>
      </c>
      <c r="D35" s="51">
        <f t="shared" si="33"/>
        <v>45524</v>
      </c>
      <c r="E35" s="51">
        <f t="shared" si="33"/>
        <v>45525</v>
      </c>
      <c r="F35" s="110">
        <f t="shared" si="33"/>
        <v>45526</v>
      </c>
      <c r="G35" s="110">
        <f t="shared" si="33"/>
        <v>45527</v>
      </c>
      <c r="H35" s="52">
        <f t="shared" si="27"/>
        <v>45528</v>
      </c>
      <c r="I35" s="5"/>
      <c r="J35" s="112">
        <f t="shared" si="31"/>
        <v>45557</v>
      </c>
      <c r="K35" s="110">
        <f t="shared" ref="K35:P35" si="34">+J35+1</f>
        <v>45558</v>
      </c>
      <c r="L35" s="51">
        <f t="shared" si="34"/>
        <v>45559</v>
      </c>
      <c r="M35" s="51">
        <f t="shared" si="34"/>
        <v>45560</v>
      </c>
      <c r="N35" s="51">
        <f t="shared" si="34"/>
        <v>45561</v>
      </c>
      <c r="O35" s="51">
        <f t="shared" si="34"/>
        <v>45562</v>
      </c>
      <c r="P35" s="111">
        <f t="shared" si="34"/>
        <v>45563</v>
      </c>
      <c r="Q35" s="3"/>
    </row>
    <row r="36" spans="1:17" ht="12" customHeight="1">
      <c r="A36" s="1"/>
      <c r="B36" s="50">
        <f t="shared" si="29"/>
        <v>45529</v>
      </c>
      <c r="C36" s="51">
        <f t="shared" ref="C36:H36" si="35">+B36+1</f>
        <v>45530</v>
      </c>
      <c r="D36" s="51">
        <f t="shared" si="35"/>
        <v>45531</v>
      </c>
      <c r="E36" s="51">
        <f t="shared" si="35"/>
        <v>45532</v>
      </c>
      <c r="F36" s="51">
        <f t="shared" si="35"/>
        <v>45533</v>
      </c>
      <c r="G36" s="51">
        <f t="shared" si="35"/>
        <v>45534</v>
      </c>
      <c r="H36" s="52">
        <f t="shared" si="27"/>
        <v>45535</v>
      </c>
      <c r="I36" s="5"/>
      <c r="J36" s="112">
        <f t="shared" si="31"/>
        <v>45564</v>
      </c>
      <c r="K36" s="110">
        <f t="shared" ref="K36:P36" si="36">+J36+1</f>
        <v>45565</v>
      </c>
      <c r="L36" s="51">
        <f t="shared" si="36"/>
        <v>45566</v>
      </c>
      <c r="M36" s="51">
        <f t="shared" si="36"/>
        <v>45567</v>
      </c>
      <c r="N36" s="51">
        <f t="shared" si="36"/>
        <v>45568</v>
      </c>
      <c r="O36" s="51">
        <f t="shared" si="36"/>
        <v>45569</v>
      </c>
      <c r="P36" s="52">
        <f t="shared" si="36"/>
        <v>45570</v>
      </c>
      <c r="Q36" s="3"/>
    </row>
    <row r="37" spans="1:17" ht="12" customHeight="1">
      <c r="A37" s="1"/>
      <c r="B37" s="50">
        <f t="shared" si="29"/>
        <v>45536</v>
      </c>
      <c r="C37" s="51">
        <f t="shared" ref="C37:H37" si="37">+B37+1</f>
        <v>45537</v>
      </c>
      <c r="D37" s="51">
        <f t="shared" si="37"/>
        <v>45538</v>
      </c>
      <c r="E37" s="51">
        <f t="shared" si="37"/>
        <v>45539</v>
      </c>
      <c r="F37" s="51">
        <f t="shared" si="37"/>
        <v>45540</v>
      </c>
      <c r="G37" s="51">
        <f t="shared" si="37"/>
        <v>45541</v>
      </c>
      <c r="H37" s="52">
        <f t="shared" si="37"/>
        <v>45542</v>
      </c>
      <c r="I37" s="5"/>
      <c r="J37" s="50">
        <f t="shared" si="31"/>
        <v>45571</v>
      </c>
      <c r="K37" s="51">
        <f t="shared" ref="K37:P37" si="38">+J37+1</f>
        <v>45572</v>
      </c>
      <c r="L37" s="51">
        <f t="shared" si="38"/>
        <v>45573</v>
      </c>
      <c r="M37" s="51">
        <f t="shared" si="38"/>
        <v>45574</v>
      </c>
      <c r="N37" s="51">
        <f t="shared" si="38"/>
        <v>45575</v>
      </c>
      <c r="O37" s="51">
        <f t="shared" si="38"/>
        <v>45576</v>
      </c>
      <c r="P37" s="52">
        <f t="shared" si="38"/>
        <v>45577</v>
      </c>
      <c r="Q37" s="3"/>
    </row>
    <row r="38" spans="1:17" ht="14.25" customHeight="1">
      <c r="A38" s="1"/>
      <c r="B38" s="94" t="s">
        <v>32</v>
      </c>
      <c r="C38" s="94"/>
      <c r="D38" s="94" t="s">
        <v>31</v>
      </c>
      <c r="E38" s="94"/>
      <c r="F38" s="95" t="s">
        <v>33</v>
      </c>
      <c r="G38" s="95"/>
      <c r="H38" s="95"/>
      <c r="I38" s="7"/>
      <c r="J38" s="94" t="s">
        <v>32</v>
      </c>
      <c r="K38" s="94"/>
      <c r="L38" s="94" t="s">
        <v>31</v>
      </c>
      <c r="M38" s="94"/>
      <c r="N38" s="95" t="s">
        <v>33</v>
      </c>
      <c r="O38" s="95"/>
      <c r="P38" s="95"/>
      <c r="Q38" s="3"/>
    </row>
    <row r="39" spans="1:17" ht="13.5">
      <c r="A39" s="1"/>
      <c r="B39" s="85"/>
      <c r="C39" s="85"/>
      <c r="D39" s="85"/>
      <c r="E39" s="85"/>
      <c r="F39" s="93" t="str">
        <f>IF(D39="","-",IF(D39=0,"-",B39/D39))</f>
        <v>-</v>
      </c>
      <c r="G39" s="93"/>
      <c r="H39" s="93"/>
      <c r="I39" s="7"/>
      <c r="J39" s="85"/>
      <c r="K39" s="85"/>
      <c r="L39" s="85"/>
      <c r="M39" s="85"/>
      <c r="N39" s="93" t="str">
        <f>IF(L39="","-",IF(L39=0,"-",J39/L39))</f>
        <v>-</v>
      </c>
      <c r="O39" s="93"/>
      <c r="P39" s="93"/>
      <c r="Q39" s="3"/>
    </row>
    <row r="40" spans="1:17" ht="13.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ht="13.5">
      <c r="A41" s="1"/>
      <c r="B41" s="60">
        <f>+J30</f>
        <v>2024</v>
      </c>
      <c r="C41" s="61" t="s">
        <v>47</v>
      </c>
      <c r="D41" s="61">
        <f>+L30+1</f>
        <v>10</v>
      </c>
      <c r="E41" s="61" t="s">
        <v>48</v>
      </c>
      <c r="F41" s="62">
        <f>+DATE(B41,D41,1)</f>
        <v>45566</v>
      </c>
      <c r="G41" s="63">
        <f>WEEKDAY(F41,1)</f>
        <v>3</v>
      </c>
      <c r="H41" s="64"/>
      <c r="I41" s="40"/>
      <c r="J41" s="60">
        <f>+B41</f>
        <v>2024</v>
      </c>
      <c r="K41" s="61" t="s">
        <v>47</v>
      </c>
      <c r="L41" s="61">
        <f>+D41+1</f>
        <v>11</v>
      </c>
      <c r="M41" s="61" t="s">
        <v>48</v>
      </c>
      <c r="N41" s="62">
        <f>+DATE(J41,L41,1)</f>
        <v>45597</v>
      </c>
      <c r="O41" s="63">
        <f>WEEKDAY(N41,1)</f>
        <v>6</v>
      </c>
      <c r="P41" s="64"/>
      <c r="Q41" s="3"/>
    </row>
    <row r="42" spans="1:17" ht="12" customHeight="1">
      <c r="A42" s="1"/>
      <c r="B42" s="16" t="s">
        <v>0</v>
      </c>
      <c r="C42" s="16" t="s">
        <v>1</v>
      </c>
      <c r="D42" s="16" t="s">
        <v>2</v>
      </c>
      <c r="E42" s="16" t="s">
        <v>3</v>
      </c>
      <c r="F42" s="16" t="s">
        <v>4</v>
      </c>
      <c r="G42" s="16" t="s">
        <v>5</v>
      </c>
      <c r="H42" s="16" t="s">
        <v>6</v>
      </c>
      <c r="I42" s="5"/>
      <c r="J42" s="16" t="s">
        <v>0</v>
      </c>
      <c r="K42" s="16" t="s">
        <v>1</v>
      </c>
      <c r="L42" s="16" t="s">
        <v>2</v>
      </c>
      <c r="M42" s="16" t="s">
        <v>3</v>
      </c>
      <c r="N42" s="16" t="s">
        <v>4</v>
      </c>
      <c r="O42" s="16" t="s">
        <v>5</v>
      </c>
      <c r="P42" s="16" t="s">
        <v>6</v>
      </c>
      <c r="Q42" s="3"/>
    </row>
    <row r="43" spans="1:17" ht="12" customHeight="1">
      <c r="A43" s="1"/>
      <c r="B43" s="50">
        <f>+F41-(G41-1)</f>
        <v>45564</v>
      </c>
      <c r="C43" s="51">
        <f>+B43+1</f>
        <v>45565</v>
      </c>
      <c r="D43" s="51">
        <f t="shared" ref="D43:H43" si="39">+C43+1</f>
        <v>45566</v>
      </c>
      <c r="E43" s="51">
        <f t="shared" si="39"/>
        <v>45567</v>
      </c>
      <c r="F43" s="51">
        <f t="shared" si="39"/>
        <v>45568</v>
      </c>
      <c r="G43" s="51">
        <f t="shared" si="39"/>
        <v>45569</v>
      </c>
      <c r="H43" s="55">
        <f t="shared" si="39"/>
        <v>45570</v>
      </c>
      <c r="I43" s="5"/>
      <c r="J43" s="56">
        <f>+N41-(O41-1)</f>
        <v>45592</v>
      </c>
      <c r="K43" s="51">
        <f>+J43+1</f>
        <v>45593</v>
      </c>
      <c r="L43" s="51">
        <f t="shared" ref="L43:P43" si="40">+K43+1</f>
        <v>45594</v>
      </c>
      <c r="M43" s="51">
        <f t="shared" si="40"/>
        <v>45595</v>
      </c>
      <c r="N43" s="51">
        <f t="shared" si="40"/>
        <v>45596</v>
      </c>
      <c r="O43" s="51">
        <f t="shared" si="40"/>
        <v>45597</v>
      </c>
      <c r="P43" s="55">
        <f t="shared" si="40"/>
        <v>45598</v>
      </c>
      <c r="Q43" s="3"/>
    </row>
    <row r="44" spans="1:17" ht="12" customHeight="1">
      <c r="A44" s="1"/>
      <c r="B44" s="56">
        <f>+H43+1</f>
        <v>45571</v>
      </c>
      <c r="C44" s="51">
        <f>+B44+1</f>
        <v>45572</v>
      </c>
      <c r="D44" s="51">
        <f t="shared" ref="D44:H44" si="41">+C44+1</f>
        <v>45573</v>
      </c>
      <c r="E44" s="51">
        <f t="shared" si="41"/>
        <v>45574</v>
      </c>
      <c r="F44" s="51">
        <f t="shared" si="41"/>
        <v>45575</v>
      </c>
      <c r="G44" s="51">
        <f t="shared" si="41"/>
        <v>45576</v>
      </c>
      <c r="H44" s="55">
        <f t="shared" si="41"/>
        <v>45577</v>
      </c>
      <c r="I44" s="5"/>
      <c r="J44" s="56">
        <f>+P43+1</f>
        <v>45599</v>
      </c>
      <c r="K44" s="51">
        <f>+J44+1</f>
        <v>45600</v>
      </c>
      <c r="L44" s="51">
        <f t="shared" ref="L44:P44" si="42">+K44+1</f>
        <v>45601</v>
      </c>
      <c r="M44" s="51">
        <f t="shared" si="42"/>
        <v>45602</v>
      </c>
      <c r="N44" s="51">
        <f t="shared" si="42"/>
        <v>45603</v>
      </c>
      <c r="O44" s="51">
        <f t="shared" si="42"/>
        <v>45604</v>
      </c>
      <c r="P44" s="55">
        <f t="shared" si="42"/>
        <v>45605</v>
      </c>
      <c r="Q44" s="3"/>
    </row>
    <row r="45" spans="1:17" ht="12" customHeight="1">
      <c r="A45" s="1"/>
      <c r="B45" s="56">
        <f t="shared" ref="B45:B48" si="43">+H44+1</f>
        <v>45578</v>
      </c>
      <c r="C45" s="51">
        <f t="shared" ref="C45:H45" si="44">+B45+1</f>
        <v>45579</v>
      </c>
      <c r="D45" s="51">
        <f t="shared" si="44"/>
        <v>45580</v>
      </c>
      <c r="E45" s="51">
        <f t="shared" si="44"/>
        <v>45581</v>
      </c>
      <c r="F45" s="51">
        <f t="shared" si="44"/>
        <v>45582</v>
      </c>
      <c r="G45" s="51">
        <f t="shared" si="44"/>
        <v>45583</v>
      </c>
      <c r="H45" s="55">
        <f t="shared" si="44"/>
        <v>45584</v>
      </c>
      <c r="I45" s="5"/>
      <c r="J45" s="56">
        <f t="shared" ref="J45:J48" si="45">+P44+1</f>
        <v>45606</v>
      </c>
      <c r="K45" s="51">
        <f t="shared" ref="K45:P45" si="46">+J45+1</f>
        <v>45607</v>
      </c>
      <c r="L45" s="51">
        <f t="shared" si="46"/>
        <v>45608</v>
      </c>
      <c r="M45" s="51">
        <f t="shared" si="46"/>
        <v>45609</v>
      </c>
      <c r="N45" s="51">
        <f t="shared" si="46"/>
        <v>45610</v>
      </c>
      <c r="O45" s="51">
        <f t="shared" si="46"/>
        <v>45611</v>
      </c>
      <c r="P45" s="55">
        <f t="shared" si="46"/>
        <v>45612</v>
      </c>
      <c r="Q45" s="3"/>
    </row>
    <row r="46" spans="1:17" ht="12" customHeight="1">
      <c r="A46" s="1"/>
      <c r="B46" s="56">
        <f t="shared" si="43"/>
        <v>45585</v>
      </c>
      <c r="C46" s="51">
        <f t="shared" ref="C46:H46" si="47">+B46+1</f>
        <v>45586</v>
      </c>
      <c r="D46" s="51">
        <f t="shared" si="47"/>
        <v>45587</v>
      </c>
      <c r="E46" s="51">
        <f t="shared" si="47"/>
        <v>45588</v>
      </c>
      <c r="F46" s="51">
        <f t="shared" si="47"/>
        <v>45589</v>
      </c>
      <c r="G46" s="51">
        <f t="shared" si="47"/>
        <v>45590</v>
      </c>
      <c r="H46" s="55">
        <f t="shared" si="47"/>
        <v>45591</v>
      </c>
      <c r="I46" s="5"/>
      <c r="J46" s="56">
        <f t="shared" si="45"/>
        <v>45613</v>
      </c>
      <c r="K46" s="51">
        <f t="shared" ref="K46:P46" si="48">+J46+1</f>
        <v>45614</v>
      </c>
      <c r="L46" s="51">
        <f t="shared" si="48"/>
        <v>45615</v>
      </c>
      <c r="M46" s="51">
        <f t="shared" si="48"/>
        <v>45616</v>
      </c>
      <c r="N46" s="51">
        <f t="shared" si="48"/>
        <v>45617</v>
      </c>
      <c r="O46" s="51">
        <f t="shared" si="48"/>
        <v>45618</v>
      </c>
      <c r="P46" s="55">
        <f t="shared" si="48"/>
        <v>45619</v>
      </c>
      <c r="Q46" s="3"/>
    </row>
    <row r="47" spans="1:17" ht="12" customHeight="1">
      <c r="A47" s="1"/>
      <c r="B47" s="56">
        <f t="shared" si="43"/>
        <v>45592</v>
      </c>
      <c r="C47" s="51">
        <f t="shared" ref="C47:H47" si="49">+B47+1</f>
        <v>45593</v>
      </c>
      <c r="D47" s="51">
        <f t="shared" si="49"/>
        <v>45594</v>
      </c>
      <c r="E47" s="51">
        <f t="shared" si="49"/>
        <v>45595</v>
      </c>
      <c r="F47" s="51">
        <f t="shared" si="49"/>
        <v>45596</v>
      </c>
      <c r="G47" s="51">
        <f t="shared" si="49"/>
        <v>45597</v>
      </c>
      <c r="H47" s="55">
        <f t="shared" si="49"/>
        <v>45598</v>
      </c>
      <c r="I47" s="5"/>
      <c r="J47" s="56">
        <f t="shared" si="45"/>
        <v>45620</v>
      </c>
      <c r="K47" s="51">
        <f t="shared" ref="K47:P47" si="50">+J47+1</f>
        <v>45621</v>
      </c>
      <c r="L47" s="51">
        <f t="shared" si="50"/>
        <v>45622</v>
      </c>
      <c r="M47" s="51">
        <f t="shared" si="50"/>
        <v>45623</v>
      </c>
      <c r="N47" s="51">
        <f t="shared" si="50"/>
        <v>45624</v>
      </c>
      <c r="O47" s="51">
        <f t="shared" si="50"/>
        <v>45625</v>
      </c>
      <c r="P47" s="52">
        <f t="shared" si="50"/>
        <v>45626</v>
      </c>
      <c r="Q47" s="3"/>
    </row>
    <row r="48" spans="1:17" ht="12" customHeight="1">
      <c r="A48" s="1"/>
      <c r="B48" s="50">
        <f t="shared" si="43"/>
        <v>45599</v>
      </c>
      <c r="C48" s="51">
        <f t="shared" ref="C48:H48" si="51">+B48+1</f>
        <v>45600</v>
      </c>
      <c r="D48" s="51">
        <f t="shared" si="51"/>
        <v>45601</v>
      </c>
      <c r="E48" s="51">
        <f t="shared" si="51"/>
        <v>45602</v>
      </c>
      <c r="F48" s="51">
        <f t="shared" si="51"/>
        <v>45603</v>
      </c>
      <c r="G48" s="51">
        <f t="shared" si="51"/>
        <v>45604</v>
      </c>
      <c r="H48" s="52">
        <f t="shared" si="51"/>
        <v>45605</v>
      </c>
      <c r="I48" s="5"/>
      <c r="J48" s="50">
        <f t="shared" si="45"/>
        <v>45627</v>
      </c>
      <c r="K48" s="51">
        <f t="shared" ref="K48:P48" si="52">+J48+1</f>
        <v>45628</v>
      </c>
      <c r="L48" s="51">
        <f t="shared" si="52"/>
        <v>45629</v>
      </c>
      <c r="M48" s="51">
        <f t="shared" si="52"/>
        <v>45630</v>
      </c>
      <c r="N48" s="51">
        <f t="shared" si="52"/>
        <v>45631</v>
      </c>
      <c r="O48" s="51">
        <f t="shared" si="52"/>
        <v>45632</v>
      </c>
      <c r="P48" s="52">
        <f t="shared" si="52"/>
        <v>45633</v>
      </c>
      <c r="Q48" s="3"/>
    </row>
    <row r="49" spans="1:17" ht="14.25" customHeight="1">
      <c r="A49" s="1"/>
      <c r="B49" s="94" t="s">
        <v>32</v>
      </c>
      <c r="C49" s="94"/>
      <c r="D49" s="94" t="s">
        <v>31</v>
      </c>
      <c r="E49" s="94"/>
      <c r="F49" s="95" t="s">
        <v>33</v>
      </c>
      <c r="G49" s="95"/>
      <c r="H49" s="95"/>
      <c r="I49" s="7"/>
      <c r="J49" s="94" t="s">
        <v>32</v>
      </c>
      <c r="K49" s="94"/>
      <c r="L49" s="94" t="s">
        <v>31</v>
      </c>
      <c r="M49" s="94"/>
      <c r="N49" s="95" t="s">
        <v>33</v>
      </c>
      <c r="O49" s="95"/>
      <c r="P49" s="95"/>
      <c r="Q49" s="3"/>
    </row>
    <row r="50" spans="1:17" ht="13.5">
      <c r="A50" s="1"/>
      <c r="B50" s="85">
        <v>9</v>
      </c>
      <c r="C50" s="85"/>
      <c r="D50" s="85">
        <v>31</v>
      </c>
      <c r="E50" s="85"/>
      <c r="F50" s="93">
        <f>IF(D50="","-",IF(D50=0,"-",B50/D50))</f>
        <v>0.29032258064516131</v>
      </c>
      <c r="G50" s="93"/>
      <c r="H50" s="93"/>
      <c r="I50" s="7"/>
      <c r="J50" s="85">
        <v>9</v>
      </c>
      <c r="K50" s="85"/>
      <c r="L50" s="85">
        <v>30</v>
      </c>
      <c r="M50" s="85"/>
      <c r="N50" s="93">
        <f>IF(L50="","-",IF(L50=0,"-",J50/L50))</f>
        <v>0.3</v>
      </c>
      <c r="O50" s="93"/>
      <c r="P50" s="93"/>
      <c r="Q50" s="3"/>
    </row>
    <row r="51" spans="1:17" ht="13.5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/>
    </row>
    <row r="52" spans="1:17" ht="13.5">
      <c r="A52" s="1"/>
      <c r="B52" s="60">
        <f>+J41</f>
        <v>2024</v>
      </c>
      <c r="C52" s="61" t="s">
        <v>47</v>
      </c>
      <c r="D52" s="61">
        <f>+L41+1</f>
        <v>12</v>
      </c>
      <c r="E52" s="61" t="s">
        <v>48</v>
      </c>
      <c r="F52" s="62">
        <f>+DATE(B52,D52,1)</f>
        <v>45627</v>
      </c>
      <c r="G52" s="63">
        <f>WEEKDAY(F52,1)</f>
        <v>1</v>
      </c>
      <c r="H52" s="64"/>
      <c r="I52" s="40"/>
      <c r="J52" s="60">
        <f>+B52+1</f>
        <v>2025</v>
      </c>
      <c r="K52" s="61" t="s">
        <v>47</v>
      </c>
      <c r="L52" s="61">
        <f>+IF(D52=12,1,D52+1)</f>
        <v>1</v>
      </c>
      <c r="M52" s="61" t="s">
        <v>48</v>
      </c>
      <c r="N52" s="62">
        <f>+DATE(J52,L52,1)</f>
        <v>45658</v>
      </c>
      <c r="O52" s="63">
        <f>WEEKDAY(N52,1)</f>
        <v>4</v>
      </c>
      <c r="P52" s="64"/>
      <c r="Q52" s="3"/>
    </row>
    <row r="53" spans="1:17" ht="12" customHeight="1">
      <c r="A53" s="1"/>
      <c r="B53" s="16" t="s">
        <v>0</v>
      </c>
      <c r="C53" s="16" t="s">
        <v>1</v>
      </c>
      <c r="D53" s="16" t="s">
        <v>2</v>
      </c>
      <c r="E53" s="16" t="s">
        <v>3</v>
      </c>
      <c r="F53" s="16" t="s">
        <v>4</v>
      </c>
      <c r="G53" s="16" t="s">
        <v>5</v>
      </c>
      <c r="H53" s="16" t="s">
        <v>6</v>
      </c>
      <c r="I53" s="5"/>
      <c r="J53" s="16" t="s">
        <v>0</v>
      </c>
      <c r="K53" s="16" t="s">
        <v>1</v>
      </c>
      <c r="L53" s="16" t="s">
        <v>2</v>
      </c>
      <c r="M53" s="16" t="s">
        <v>3</v>
      </c>
      <c r="N53" s="16" t="s">
        <v>4</v>
      </c>
      <c r="O53" s="16" t="s">
        <v>5</v>
      </c>
      <c r="P53" s="16" t="s">
        <v>6</v>
      </c>
      <c r="Q53" s="3"/>
    </row>
    <row r="54" spans="1:17" ht="12" customHeight="1">
      <c r="A54" s="1"/>
      <c r="B54" s="50">
        <f>+F52-(G52-1)</f>
        <v>45627</v>
      </c>
      <c r="C54" s="51">
        <f>+B54+1</f>
        <v>45628</v>
      </c>
      <c r="D54" s="51">
        <f t="shared" ref="D54:H54" si="53">+C54+1</f>
        <v>45629</v>
      </c>
      <c r="E54" s="51">
        <f t="shared" si="53"/>
        <v>45630</v>
      </c>
      <c r="F54" s="51">
        <f t="shared" si="53"/>
        <v>45631</v>
      </c>
      <c r="G54" s="51">
        <f t="shared" si="53"/>
        <v>45632</v>
      </c>
      <c r="H54" s="55">
        <f t="shared" si="53"/>
        <v>45633</v>
      </c>
      <c r="I54" s="5"/>
      <c r="J54" s="50">
        <f>+N52-(O52-1)</f>
        <v>45655</v>
      </c>
      <c r="K54" s="51">
        <f>+J54+1</f>
        <v>45656</v>
      </c>
      <c r="L54" s="51">
        <f t="shared" ref="L54:P54" si="54">+K54+1</f>
        <v>45657</v>
      </c>
      <c r="M54" s="53">
        <f t="shared" si="54"/>
        <v>45658</v>
      </c>
      <c r="N54" s="53">
        <f t="shared" si="54"/>
        <v>45659</v>
      </c>
      <c r="O54" s="53">
        <f t="shared" si="54"/>
        <v>45660</v>
      </c>
      <c r="P54" s="55">
        <f t="shared" ref="L54:P55" si="55">+O54+1</f>
        <v>45661</v>
      </c>
      <c r="Q54" s="3"/>
    </row>
    <row r="55" spans="1:17" ht="12" customHeight="1">
      <c r="A55" s="1"/>
      <c r="B55" s="56">
        <f>+H54+1</f>
        <v>45634</v>
      </c>
      <c r="C55" s="51">
        <f>+B55+1</f>
        <v>45635</v>
      </c>
      <c r="D55" s="51">
        <f t="shared" ref="D55:H55" si="56">+C55+1</f>
        <v>45636</v>
      </c>
      <c r="E55" s="51">
        <f t="shared" si="56"/>
        <v>45637</v>
      </c>
      <c r="F55" s="51">
        <f t="shared" si="56"/>
        <v>45638</v>
      </c>
      <c r="G55" s="51">
        <f t="shared" si="56"/>
        <v>45639</v>
      </c>
      <c r="H55" s="55">
        <f t="shared" si="56"/>
        <v>45640</v>
      </c>
      <c r="I55" s="5"/>
      <c r="J55" s="56">
        <f t="shared" ref="J55:J59" si="57">+P54+1</f>
        <v>45662</v>
      </c>
      <c r="K55" s="110">
        <f>+J55+1</f>
        <v>45663</v>
      </c>
      <c r="L55" s="51">
        <f t="shared" si="55"/>
        <v>45664</v>
      </c>
      <c r="M55" s="51">
        <f t="shared" si="55"/>
        <v>45665</v>
      </c>
      <c r="N55" s="51">
        <f t="shared" si="55"/>
        <v>45666</v>
      </c>
      <c r="O55" s="51">
        <f t="shared" si="55"/>
        <v>45667</v>
      </c>
      <c r="P55" s="55">
        <f t="shared" si="55"/>
        <v>45668</v>
      </c>
      <c r="Q55" s="3"/>
    </row>
    <row r="56" spans="1:17" ht="12" customHeight="1">
      <c r="A56" s="1"/>
      <c r="B56" s="56">
        <f t="shared" ref="B56:B59" si="58">+H55+1</f>
        <v>45641</v>
      </c>
      <c r="C56" s="51">
        <f t="shared" ref="C56:H56" si="59">+B56+1</f>
        <v>45642</v>
      </c>
      <c r="D56" s="51">
        <f t="shared" si="59"/>
        <v>45643</v>
      </c>
      <c r="E56" s="51">
        <f t="shared" si="59"/>
        <v>45644</v>
      </c>
      <c r="F56" s="51">
        <f t="shared" si="59"/>
        <v>45645</v>
      </c>
      <c r="G56" s="51">
        <f t="shared" si="59"/>
        <v>45646</v>
      </c>
      <c r="H56" s="55">
        <f t="shared" si="59"/>
        <v>45647</v>
      </c>
      <c r="I56" s="5"/>
      <c r="J56" s="56">
        <f t="shared" si="57"/>
        <v>45669</v>
      </c>
      <c r="K56" s="51">
        <f t="shared" ref="K56:P56" si="60">+J56+1</f>
        <v>45670</v>
      </c>
      <c r="L56" s="51">
        <f t="shared" si="60"/>
        <v>45671</v>
      </c>
      <c r="M56" s="51">
        <f t="shared" si="60"/>
        <v>45672</v>
      </c>
      <c r="N56" s="51">
        <f t="shared" si="60"/>
        <v>45673</v>
      </c>
      <c r="O56" s="51">
        <f t="shared" si="60"/>
        <v>45674</v>
      </c>
      <c r="P56" s="55">
        <f t="shared" si="60"/>
        <v>45675</v>
      </c>
      <c r="Q56" s="3"/>
    </row>
    <row r="57" spans="1:17" ht="12" customHeight="1">
      <c r="A57" s="1"/>
      <c r="B57" s="56">
        <f t="shared" si="58"/>
        <v>45648</v>
      </c>
      <c r="C57" s="51">
        <f t="shared" ref="C57:H57" si="61">+B57+1</f>
        <v>45649</v>
      </c>
      <c r="D57" s="51">
        <f t="shared" si="61"/>
        <v>45650</v>
      </c>
      <c r="E57" s="51">
        <f t="shared" si="61"/>
        <v>45651</v>
      </c>
      <c r="F57" s="51">
        <f t="shared" si="61"/>
        <v>45652</v>
      </c>
      <c r="G57" s="51">
        <f t="shared" si="61"/>
        <v>45653</v>
      </c>
      <c r="H57" s="55">
        <f t="shared" si="61"/>
        <v>45654</v>
      </c>
      <c r="I57" s="5"/>
      <c r="J57" s="56">
        <f t="shared" si="57"/>
        <v>45676</v>
      </c>
      <c r="K57" s="51">
        <f t="shared" ref="K57:P57" si="62">+J57+1</f>
        <v>45677</v>
      </c>
      <c r="L57" s="51">
        <f t="shared" si="62"/>
        <v>45678</v>
      </c>
      <c r="M57" s="51">
        <f t="shared" si="62"/>
        <v>45679</v>
      </c>
      <c r="N57" s="51">
        <f t="shared" si="62"/>
        <v>45680</v>
      </c>
      <c r="O57" s="51">
        <f t="shared" si="62"/>
        <v>45681</v>
      </c>
      <c r="P57" s="55">
        <f t="shared" si="62"/>
        <v>45682</v>
      </c>
      <c r="Q57" s="3"/>
    </row>
    <row r="58" spans="1:17" ht="12" customHeight="1">
      <c r="A58" s="1"/>
      <c r="B58" s="54">
        <f t="shared" si="58"/>
        <v>45655</v>
      </c>
      <c r="C58" s="53">
        <f t="shared" ref="C58:H58" si="63">+B58+1</f>
        <v>45656</v>
      </c>
      <c r="D58" s="53">
        <f t="shared" si="63"/>
        <v>45657</v>
      </c>
      <c r="E58" s="110">
        <f t="shared" si="63"/>
        <v>45658</v>
      </c>
      <c r="F58" s="110">
        <f t="shared" si="63"/>
        <v>45659</v>
      </c>
      <c r="G58" s="110">
        <f t="shared" si="63"/>
        <v>45660</v>
      </c>
      <c r="H58" s="52">
        <f t="shared" si="63"/>
        <v>45661</v>
      </c>
      <c r="I58" s="5"/>
      <c r="J58" s="56">
        <f t="shared" si="57"/>
        <v>45683</v>
      </c>
      <c r="K58" s="51">
        <f t="shared" ref="K58:P58" si="64">+J58+1</f>
        <v>45684</v>
      </c>
      <c r="L58" s="51">
        <f t="shared" si="64"/>
        <v>45685</v>
      </c>
      <c r="M58" s="51">
        <f t="shared" si="64"/>
        <v>45686</v>
      </c>
      <c r="N58" s="51">
        <f t="shared" si="64"/>
        <v>45687</v>
      </c>
      <c r="O58" s="51">
        <f t="shared" si="64"/>
        <v>45688</v>
      </c>
      <c r="P58" s="55">
        <f t="shared" si="64"/>
        <v>45689</v>
      </c>
      <c r="Q58" s="3"/>
    </row>
    <row r="59" spans="1:17" ht="12" customHeight="1">
      <c r="A59" s="1"/>
      <c r="B59" s="50">
        <f t="shared" si="58"/>
        <v>45662</v>
      </c>
      <c r="C59" s="51">
        <f t="shared" ref="C59:H59" si="65">+B59+1</f>
        <v>45663</v>
      </c>
      <c r="D59" s="51">
        <f t="shared" si="65"/>
        <v>45664</v>
      </c>
      <c r="E59" s="51">
        <f t="shared" si="65"/>
        <v>45665</v>
      </c>
      <c r="F59" s="51">
        <f t="shared" si="65"/>
        <v>45666</v>
      </c>
      <c r="G59" s="51">
        <f t="shared" si="65"/>
        <v>45667</v>
      </c>
      <c r="H59" s="52">
        <f t="shared" si="65"/>
        <v>45668</v>
      </c>
      <c r="I59" s="5"/>
      <c r="J59" s="56">
        <f t="shared" si="57"/>
        <v>45690</v>
      </c>
      <c r="K59" s="51">
        <f t="shared" ref="K59:P59" si="66">+J59+1</f>
        <v>45691</v>
      </c>
      <c r="L59" s="51">
        <f t="shared" si="66"/>
        <v>45692</v>
      </c>
      <c r="M59" s="51">
        <f t="shared" si="66"/>
        <v>45693</v>
      </c>
      <c r="N59" s="51">
        <f t="shared" si="66"/>
        <v>45694</v>
      </c>
      <c r="O59" s="51">
        <f t="shared" si="66"/>
        <v>45695</v>
      </c>
      <c r="P59" s="52">
        <f t="shared" si="66"/>
        <v>45696</v>
      </c>
      <c r="Q59" s="3"/>
    </row>
    <row r="60" spans="1:17" ht="14.25" customHeight="1">
      <c r="A60" s="1"/>
      <c r="B60" s="94" t="s">
        <v>32</v>
      </c>
      <c r="C60" s="94"/>
      <c r="D60" s="94" t="s">
        <v>31</v>
      </c>
      <c r="E60" s="94"/>
      <c r="F60" s="95" t="s">
        <v>33</v>
      </c>
      <c r="G60" s="95"/>
      <c r="H60" s="95"/>
      <c r="I60" s="7"/>
      <c r="J60" s="94" t="s">
        <v>32</v>
      </c>
      <c r="K60" s="94"/>
      <c r="L60" s="94" t="s">
        <v>31</v>
      </c>
      <c r="M60" s="94"/>
      <c r="N60" s="95" t="s">
        <v>33</v>
      </c>
      <c r="O60" s="95"/>
      <c r="P60" s="95"/>
      <c r="Q60" s="3"/>
    </row>
    <row r="61" spans="1:17" ht="13.5">
      <c r="A61" s="1"/>
      <c r="B61" s="85">
        <v>8</v>
      </c>
      <c r="C61" s="85"/>
      <c r="D61" s="85">
        <f>31-3</f>
        <v>28</v>
      </c>
      <c r="E61" s="85"/>
      <c r="F61" s="93">
        <f>IF(D61="","-",IF(D61=0,"-",B61/D61))</f>
        <v>0.2857142857142857</v>
      </c>
      <c r="G61" s="93"/>
      <c r="H61" s="93"/>
      <c r="I61" s="7"/>
      <c r="J61" s="85">
        <v>8</v>
      </c>
      <c r="K61" s="85"/>
      <c r="L61" s="85">
        <f>31-3</f>
        <v>28</v>
      </c>
      <c r="M61" s="85"/>
      <c r="N61" s="93">
        <f>IF(L61="","-",IF(L61=0,"-",J61/L61))</f>
        <v>0.2857142857142857</v>
      </c>
      <c r="O61" s="93"/>
      <c r="P61" s="93"/>
      <c r="Q61" s="3"/>
    </row>
    <row r="62" spans="1:17">
      <c r="A62" s="1"/>
      <c r="B62" s="15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3"/>
    </row>
    <row r="63" spans="1:17" ht="13.5">
      <c r="A63" s="1"/>
      <c r="B63" s="60">
        <f>+J52</f>
        <v>2025</v>
      </c>
      <c r="C63" s="61" t="s">
        <v>47</v>
      </c>
      <c r="D63" s="61">
        <f>+IF(L52=12,1,L52+1)</f>
        <v>2</v>
      </c>
      <c r="E63" s="61" t="s">
        <v>48</v>
      </c>
      <c r="F63" s="62">
        <f>+DATE(B63,D63,1)</f>
        <v>45689</v>
      </c>
      <c r="G63" s="63">
        <f>WEEKDAY(F63,1)</f>
        <v>7</v>
      </c>
      <c r="H63" s="64"/>
      <c r="I63" s="40"/>
      <c r="J63" s="60">
        <f>+B63</f>
        <v>2025</v>
      </c>
      <c r="K63" s="61" t="s">
        <v>47</v>
      </c>
      <c r="L63" s="61">
        <f>+IF(D63=12,1,D63+1)</f>
        <v>3</v>
      </c>
      <c r="M63" s="61" t="s">
        <v>48</v>
      </c>
      <c r="N63" s="62">
        <f>+DATE(J63,L63,1)</f>
        <v>45717</v>
      </c>
      <c r="O63" s="63">
        <f>WEEKDAY(N63,1)</f>
        <v>7</v>
      </c>
      <c r="P63" s="64"/>
      <c r="Q63" s="3"/>
    </row>
    <row r="64" spans="1:17" ht="12" customHeight="1">
      <c r="A64" s="1"/>
      <c r="B64" s="16" t="s">
        <v>0</v>
      </c>
      <c r="C64" s="16" t="s">
        <v>1</v>
      </c>
      <c r="D64" s="16" t="s">
        <v>2</v>
      </c>
      <c r="E64" s="16" t="s">
        <v>3</v>
      </c>
      <c r="F64" s="16" t="s">
        <v>4</v>
      </c>
      <c r="G64" s="16" t="s">
        <v>5</v>
      </c>
      <c r="H64" s="16" t="s">
        <v>6</v>
      </c>
      <c r="I64" s="5"/>
      <c r="J64" s="16" t="s">
        <v>0</v>
      </c>
      <c r="K64" s="16" t="s">
        <v>1</v>
      </c>
      <c r="L64" s="16" t="s">
        <v>2</v>
      </c>
      <c r="M64" s="16" t="s">
        <v>3</v>
      </c>
      <c r="N64" s="16" t="s">
        <v>4</v>
      </c>
      <c r="O64" s="16" t="s">
        <v>5</v>
      </c>
      <c r="P64" s="16" t="s">
        <v>6</v>
      </c>
      <c r="Q64" s="3"/>
    </row>
    <row r="65" spans="1:22" ht="12" customHeight="1">
      <c r="A65" s="1"/>
      <c r="B65" s="50">
        <f>+F63-(G63-1)</f>
        <v>45683</v>
      </c>
      <c r="C65" s="51">
        <f>+B65+1</f>
        <v>45684</v>
      </c>
      <c r="D65" s="51">
        <f t="shared" ref="D65:H65" si="67">+C65+1</f>
        <v>45685</v>
      </c>
      <c r="E65" s="51">
        <f t="shared" si="67"/>
        <v>45686</v>
      </c>
      <c r="F65" s="51">
        <f t="shared" si="67"/>
        <v>45687</v>
      </c>
      <c r="G65" s="51">
        <f t="shared" si="67"/>
        <v>45688</v>
      </c>
      <c r="H65" s="55">
        <f t="shared" si="67"/>
        <v>45689</v>
      </c>
      <c r="I65" s="5"/>
      <c r="J65" s="50">
        <f>+N63-(O63-1)</f>
        <v>45711</v>
      </c>
      <c r="K65" s="51">
        <f>+J65+1</f>
        <v>45712</v>
      </c>
      <c r="L65" s="51">
        <f t="shared" ref="L65:P65" si="68">+K65+1</f>
        <v>45713</v>
      </c>
      <c r="M65" s="51">
        <f t="shared" si="68"/>
        <v>45714</v>
      </c>
      <c r="N65" s="51">
        <f t="shared" si="68"/>
        <v>45715</v>
      </c>
      <c r="O65" s="51">
        <f t="shared" si="68"/>
        <v>45716</v>
      </c>
      <c r="P65" s="52">
        <f t="shared" si="68"/>
        <v>45717</v>
      </c>
      <c r="Q65" s="3"/>
    </row>
    <row r="66" spans="1:22" ht="12" customHeight="1">
      <c r="A66" s="1"/>
      <c r="B66" s="56">
        <f>+H65+1</f>
        <v>45690</v>
      </c>
      <c r="C66" s="51">
        <f>+B66+1</f>
        <v>45691</v>
      </c>
      <c r="D66" s="51">
        <f t="shared" ref="D66:H66" si="69">+C66+1</f>
        <v>45692</v>
      </c>
      <c r="E66" s="51">
        <f t="shared" si="69"/>
        <v>45693</v>
      </c>
      <c r="F66" s="51">
        <f t="shared" si="69"/>
        <v>45694</v>
      </c>
      <c r="G66" s="51">
        <f t="shared" si="69"/>
        <v>45695</v>
      </c>
      <c r="H66" s="55">
        <f t="shared" si="69"/>
        <v>45696</v>
      </c>
      <c r="I66" s="5"/>
      <c r="J66" s="50">
        <f>+P65+1</f>
        <v>45718</v>
      </c>
      <c r="K66" s="51">
        <f>+J66+1</f>
        <v>45719</v>
      </c>
      <c r="L66" s="51">
        <f t="shared" ref="L66:P66" si="70">+K66+1</f>
        <v>45720</v>
      </c>
      <c r="M66" s="51">
        <f t="shared" si="70"/>
        <v>45721</v>
      </c>
      <c r="N66" s="51">
        <f t="shared" si="70"/>
        <v>45722</v>
      </c>
      <c r="O66" s="51">
        <f t="shared" si="70"/>
        <v>45723</v>
      </c>
      <c r="P66" s="52">
        <f t="shared" si="70"/>
        <v>45724</v>
      </c>
      <c r="Q66" s="3"/>
    </row>
    <row r="67" spans="1:22" ht="12" customHeight="1">
      <c r="A67" s="1"/>
      <c r="B67" s="56">
        <f t="shared" ref="B67:B70" si="71">+H66+1</f>
        <v>45697</v>
      </c>
      <c r="C67" s="51">
        <f t="shared" ref="C67:H67" si="72">+B67+1</f>
        <v>45698</v>
      </c>
      <c r="D67" s="51">
        <f t="shared" si="72"/>
        <v>45699</v>
      </c>
      <c r="E67" s="51">
        <f t="shared" si="72"/>
        <v>45700</v>
      </c>
      <c r="F67" s="51">
        <f t="shared" si="72"/>
        <v>45701</v>
      </c>
      <c r="G67" s="51">
        <f t="shared" si="72"/>
        <v>45702</v>
      </c>
      <c r="H67" s="55">
        <f t="shared" si="72"/>
        <v>45703</v>
      </c>
      <c r="I67" s="5"/>
      <c r="J67" s="50">
        <f t="shared" ref="J67:J70" si="73">+P66+1</f>
        <v>45725</v>
      </c>
      <c r="K67" s="51">
        <f t="shared" ref="K67:P67" si="74">+J67+1</f>
        <v>45726</v>
      </c>
      <c r="L67" s="51">
        <f t="shared" si="74"/>
        <v>45727</v>
      </c>
      <c r="M67" s="51">
        <f t="shared" si="74"/>
        <v>45728</v>
      </c>
      <c r="N67" s="51">
        <f t="shared" si="74"/>
        <v>45729</v>
      </c>
      <c r="O67" s="51">
        <f t="shared" si="74"/>
        <v>45730</v>
      </c>
      <c r="P67" s="52">
        <f t="shared" si="74"/>
        <v>45731</v>
      </c>
      <c r="Q67" s="3"/>
    </row>
    <row r="68" spans="1:22" ht="12" customHeight="1">
      <c r="A68" s="1"/>
      <c r="B68" s="50">
        <f t="shared" si="71"/>
        <v>45704</v>
      </c>
      <c r="C68" s="51">
        <f t="shared" ref="C68:H68" si="75">+B68+1</f>
        <v>45705</v>
      </c>
      <c r="D68" s="51">
        <f t="shared" si="75"/>
        <v>45706</v>
      </c>
      <c r="E68" s="51">
        <f t="shared" si="75"/>
        <v>45707</v>
      </c>
      <c r="F68" s="51">
        <f t="shared" si="75"/>
        <v>45708</v>
      </c>
      <c r="G68" s="51">
        <f t="shared" si="75"/>
        <v>45709</v>
      </c>
      <c r="H68" s="52">
        <f t="shared" si="75"/>
        <v>45710</v>
      </c>
      <c r="I68" s="5"/>
      <c r="J68" s="50">
        <f t="shared" si="73"/>
        <v>45732</v>
      </c>
      <c r="K68" s="51">
        <f t="shared" ref="K68:P68" si="76">+J68+1</f>
        <v>45733</v>
      </c>
      <c r="L68" s="51">
        <f t="shared" si="76"/>
        <v>45734</v>
      </c>
      <c r="M68" s="51">
        <f t="shared" si="76"/>
        <v>45735</v>
      </c>
      <c r="N68" s="51">
        <f t="shared" si="76"/>
        <v>45736</v>
      </c>
      <c r="O68" s="51">
        <f t="shared" si="76"/>
        <v>45737</v>
      </c>
      <c r="P68" s="52">
        <f t="shared" si="76"/>
        <v>45738</v>
      </c>
      <c r="Q68" s="3"/>
      <c r="S68" s="39"/>
      <c r="T68" s="39"/>
      <c r="U68" s="39"/>
      <c r="V68" s="39"/>
    </row>
    <row r="69" spans="1:22" ht="12" customHeight="1">
      <c r="A69" s="1"/>
      <c r="B69" s="50">
        <f t="shared" si="71"/>
        <v>45711</v>
      </c>
      <c r="C69" s="51">
        <f t="shared" ref="C69:H69" si="77">+B69+1</f>
        <v>45712</v>
      </c>
      <c r="D69" s="51">
        <f t="shared" si="77"/>
        <v>45713</v>
      </c>
      <c r="E69" s="51">
        <f t="shared" si="77"/>
        <v>45714</v>
      </c>
      <c r="F69" s="51">
        <f t="shared" si="77"/>
        <v>45715</v>
      </c>
      <c r="G69" s="51">
        <f t="shared" si="77"/>
        <v>45716</v>
      </c>
      <c r="H69" s="52">
        <f t="shared" si="77"/>
        <v>45717</v>
      </c>
      <c r="I69" s="5"/>
      <c r="J69" s="50">
        <f t="shared" si="73"/>
        <v>45739</v>
      </c>
      <c r="K69" s="51">
        <f t="shared" ref="K69:P69" si="78">+J69+1</f>
        <v>45740</v>
      </c>
      <c r="L69" s="51">
        <f t="shared" si="78"/>
        <v>45741</v>
      </c>
      <c r="M69" s="51">
        <f t="shared" si="78"/>
        <v>45742</v>
      </c>
      <c r="N69" s="51">
        <f t="shared" si="78"/>
        <v>45743</v>
      </c>
      <c r="O69" s="51">
        <f t="shared" si="78"/>
        <v>45744</v>
      </c>
      <c r="P69" s="52">
        <f t="shared" si="78"/>
        <v>45745</v>
      </c>
      <c r="Q69" s="3"/>
      <c r="S69" s="23"/>
      <c r="T69" s="23"/>
      <c r="U69" s="23"/>
      <c r="V69" s="23"/>
    </row>
    <row r="70" spans="1:22" ht="12" customHeight="1">
      <c r="A70" s="1"/>
      <c r="B70" s="50">
        <f t="shared" si="71"/>
        <v>45718</v>
      </c>
      <c r="C70" s="51">
        <f t="shared" ref="C70:H70" si="79">+B70+1</f>
        <v>45719</v>
      </c>
      <c r="D70" s="51">
        <f t="shared" si="79"/>
        <v>45720</v>
      </c>
      <c r="E70" s="51">
        <f t="shared" si="79"/>
        <v>45721</v>
      </c>
      <c r="F70" s="51">
        <f t="shared" si="79"/>
        <v>45722</v>
      </c>
      <c r="G70" s="51">
        <f t="shared" si="79"/>
        <v>45723</v>
      </c>
      <c r="H70" s="52">
        <f t="shared" si="79"/>
        <v>45724</v>
      </c>
      <c r="I70" s="5"/>
      <c r="J70" s="50">
        <f t="shared" si="73"/>
        <v>45746</v>
      </c>
      <c r="K70" s="51">
        <f t="shared" ref="K70:P70" si="80">+J70+1</f>
        <v>45747</v>
      </c>
      <c r="L70" s="51">
        <f t="shared" si="80"/>
        <v>45748</v>
      </c>
      <c r="M70" s="51">
        <f t="shared" si="80"/>
        <v>45749</v>
      </c>
      <c r="N70" s="51">
        <f t="shared" si="80"/>
        <v>45750</v>
      </c>
      <c r="O70" s="51">
        <f t="shared" si="80"/>
        <v>45751</v>
      </c>
      <c r="P70" s="52">
        <f t="shared" si="80"/>
        <v>45752</v>
      </c>
      <c r="Q70" s="3"/>
      <c r="S70" s="23"/>
      <c r="T70" s="23"/>
      <c r="U70" s="23"/>
      <c r="V70" s="23"/>
    </row>
    <row r="71" spans="1:22" ht="14.25" customHeight="1">
      <c r="A71" s="1"/>
      <c r="B71" s="94" t="s">
        <v>32</v>
      </c>
      <c r="C71" s="94"/>
      <c r="D71" s="94" t="s">
        <v>31</v>
      </c>
      <c r="E71" s="94"/>
      <c r="F71" s="95" t="s">
        <v>33</v>
      </c>
      <c r="G71" s="95"/>
      <c r="H71" s="95"/>
      <c r="I71" s="7"/>
      <c r="J71" s="94" t="s">
        <v>32</v>
      </c>
      <c r="K71" s="94"/>
      <c r="L71" s="94" t="s">
        <v>31</v>
      </c>
      <c r="M71" s="94"/>
      <c r="N71" s="95" t="s">
        <v>33</v>
      </c>
      <c r="O71" s="95"/>
      <c r="P71" s="95"/>
      <c r="Q71" s="3"/>
      <c r="S71" s="23"/>
      <c r="T71" s="23"/>
      <c r="U71" s="23"/>
      <c r="V71" s="23"/>
    </row>
    <row r="72" spans="1:22" ht="13.5">
      <c r="A72" s="1"/>
      <c r="B72" s="85">
        <v>5</v>
      </c>
      <c r="C72" s="85"/>
      <c r="D72" s="85">
        <v>20</v>
      </c>
      <c r="E72" s="85"/>
      <c r="F72" s="93">
        <f>IF(D72="","-",IF(D72=0,"-",B72/D72))</f>
        <v>0.25</v>
      </c>
      <c r="G72" s="93"/>
      <c r="H72" s="93"/>
      <c r="I72" s="7"/>
      <c r="J72" s="85"/>
      <c r="K72" s="85"/>
      <c r="L72" s="85"/>
      <c r="M72" s="85"/>
      <c r="N72" s="93" t="str">
        <f>IF(L72="","-",IF(L72=0,"-",J72/L72))</f>
        <v>-</v>
      </c>
      <c r="O72" s="93"/>
      <c r="P72" s="93"/>
      <c r="Q72" s="3"/>
      <c r="S72" s="23"/>
      <c r="T72" s="23"/>
      <c r="U72" s="23"/>
      <c r="V72" s="23"/>
    </row>
    <row r="73" spans="1:22" s="39" customFormat="1" ht="13.5">
      <c r="A73" s="32"/>
      <c r="B73" s="33"/>
      <c r="C73" s="33"/>
      <c r="D73" s="34"/>
      <c r="E73" s="34"/>
      <c r="F73" s="35"/>
      <c r="G73" s="35"/>
      <c r="H73" s="35"/>
      <c r="I73" s="36"/>
      <c r="J73" s="35"/>
      <c r="K73" s="35"/>
      <c r="L73" s="37"/>
      <c r="M73" s="37"/>
      <c r="N73" s="35"/>
      <c r="O73" s="35"/>
      <c r="P73" s="35"/>
      <c r="Q73" s="38"/>
      <c r="S73" s="23"/>
      <c r="T73" s="23"/>
      <c r="U73" s="23"/>
      <c r="V73" s="23"/>
    </row>
    <row r="74" spans="1:22" s="23" customFormat="1" ht="14.25" customHeight="1">
      <c r="A74" s="22"/>
      <c r="B74" s="86"/>
      <c r="C74" s="87"/>
      <c r="D74" s="90" t="s">
        <v>54</v>
      </c>
      <c r="E74" s="91"/>
      <c r="F74" s="91"/>
      <c r="G74" s="91"/>
      <c r="H74" s="91"/>
      <c r="I74" s="91"/>
      <c r="J74" s="91"/>
      <c r="K74" s="91"/>
      <c r="L74" s="92"/>
      <c r="M74" s="90" t="s">
        <v>55</v>
      </c>
      <c r="N74" s="91"/>
      <c r="O74" s="91"/>
      <c r="P74" s="65" t="s">
        <v>23</v>
      </c>
      <c r="Q74" s="29"/>
    </row>
    <row r="75" spans="1:22" s="23" customFormat="1">
      <c r="A75" s="22"/>
      <c r="B75" s="88"/>
      <c r="C75" s="89"/>
      <c r="D75" s="24" t="s">
        <v>14</v>
      </c>
      <c r="E75" s="24" t="s">
        <v>15</v>
      </c>
      <c r="F75" s="24" t="s">
        <v>16</v>
      </c>
      <c r="G75" s="24" t="s">
        <v>17</v>
      </c>
      <c r="H75" s="24" t="s">
        <v>18</v>
      </c>
      <c r="I75" s="24" t="s">
        <v>19</v>
      </c>
      <c r="J75" s="24" t="s">
        <v>20</v>
      </c>
      <c r="K75" s="24" t="s">
        <v>21</v>
      </c>
      <c r="L75" s="24" t="s">
        <v>22</v>
      </c>
      <c r="M75" s="25" t="s">
        <v>11</v>
      </c>
      <c r="N75" s="24" t="s">
        <v>12</v>
      </c>
      <c r="O75" s="30" t="s">
        <v>13</v>
      </c>
      <c r="P75" s="66"/>
      <c r="Q75" s="29"/>
    </row>
    <row r="76" spans="1:22" s="23" customFormat="1">
      <c r="A76" s="22"/>
      <c r="B76" s="26" t="s">
        <v>32</v>
      </c>
      <c r="C76" s="26"/>
      <c r="D76" s="49" t="str">
        <f>IF(B17="","",B17)</f>
        <v/>
      </c>
      <c r="E76" s="49" t="str">
        <f>IF(J17="","",J17)</f>
        <v/>
      </c>
      <c r="F76" s="49" t="str">
        <f>IF(B28="","",B28)</f>
        <v/>
      </c>
      <c r="G76" s="49" t="str">
        <f>IF(J28="","",J28)</f>
        <v/>
      </c>
      <c r="H76" s="49" t="str">
        <f>IF(B39="","",B39)</f>
        <v/>
      </c>
      <c r="I76" s="49" t="str">
        <f>IF(J39="","",J39)</f>
        <v/>
      </c>
      <c r="J76" s="49">
        <f>IF(B50="","",B50)</f>
        <v>9</v>
      </c>
      <c r="K76" s="49">
        <f>IF(J50="","",J50)</f>
        <v>9</v>
      </c>
      <c r="L76" s="49">
        <f>IF(B61="","",B61)</f>
        <v>8</v>
      </c>
      <c r="M76" s="49">
        <f>IF(J61="","",J61)</f>
        <v>8</v>
      </c>
      <c r="N76" s="49">
        <f>IF(B72="","",B72)</f>
        <v>5</v>
      </c>
      <c r="O76" s="49" t="str">
        <f>IF(J72="","",J72)</f>
        <v/>
      </c>
      <c r="P76" s="31">
        <f>SUM(D76:O76)</f>
        <v>39</v>
      </c>
      <c r="Q76" s="29"/>
    </row>
    <row r="77" spans="1:22" s="23" customFormat="1">
      <c r="B77" s="46" t="s">
        <v>31</v>
      </c>
      <c r="C77" s="46"/>
      <c r="D77" s="49" t="str">
        <f>IF(D17="","",D17)</f>
        <v/>
      </c>
      <c r="E77" s="49" t="str">
        <f>IF(L17="","",L17)</f>
        <v/>
      </c>
      <c r="F77" s="49" t="str">
        <f>IF(D28="","",D28)</f>
        <v/>
      </c>
      <c r="G77" s="49" t="str">
        <f>IF(L28="","",L28)</f>
        <v/>
      </c>
      <c r="H77" s="49" t="str">
        <f>IF(D39="","",D39)</f>
        <v/>
      </c>
      <c r="I77" s="49" t="str">
        <f>IF(L39="","",L39)</f>
        <v/>
      </c>
      <c r="J77" s="49">
        <f>IF(D50="","",D50)</f>
        <v>31</v>
      </c>
      <c r="K77" s="49">
        <f>IF(L50="","",L50)</f>
        <v>30</v>
      </c>
      <c r="L77" s="49">
        <f>IF(D61="","",D61)</f>
        <v>28</v>
      </c>
      <c r="M77" s="49">
        <f>IF(L61="","",L61)</f>
        <v>28</v>
      </c>
      <c r="N77" s="49">
        <f>IF(D72="","",D72)</f>
        <v>20</v>
      </c>
      <c r="O77" s="49" t="str">
        <f>IF(L17="","",L17)</f>
        <v/>
      </c>
      <c r="P77" s="47">
        <f>SUM(D77:O77)</f>
        <v>137</v>
      </c>
      <c r="Q77" s="29"/>
    </row>
    <row r="78" spans="1:22" s="23" customFormat="1" ht="4.5" customHeigh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22" s="23" customFormat="1" ht="4.5" customHeight="1"/>
    <row r="80" spans="1:22" s="23" customFormat="1" ht="12" customHeight="1"/>
    <row r="81" spans="2:22" s="23" customFormat="1" ht="12" customHeight="1">
      <c r="B81" s="67"/>
      <c r="C81" s="68"/>
      <c r="D81" s="69"/>
      <c r="E81" s="79" t="s">
        <v>44</v>
      </c>
      <c r="F81" s="80"/>
      <c r="G81" s="81"/>
      <c r="H81" s="48">
        <f>P76</f>
        <v>39</v>
      </c>
      <c r="I81" s="28" t="s">
        <v>35</v>
      </c>
      <c r="J81" s="28"/>
      <c r="K81" s="28"/>
      <c r="L81" s="28"/>
      <c r="M81" s="28"/>
      <c r="N81" s="73" t="s">
        <v>24</v>
      </c>
      <c r="O81" s="75">
        <f>IF(H82=0,"－",ROUNDDOWN(H81/H82*100,2))</f>
        <v>28.46</v>
      </c>
      <c r="P81" s="77" t="s">
        <v>26</v>
      </c>
    </row>
    <row r="82" spans="2:22" s="23" customFormat="1">
      <c r="B82" s="70"/>
      <c r="C82" s="71"/>
      <c r="D82" s="72"/>
      <c r="E82" s="82"/>
      <c r="F82" s="83"/>
      <c r="G82" s="84"/>
      <c r="H82" s="41">
        <f>P77</f>
        <v>137</v>
      </c>
      <c r="I82" s="27" t="s">
        <v>34</v>
      </c>
      <c r="J82" s="27"/>
      <c r="K82" s="27"/>
      <c r="L82" s="27"/>
      <c r="M82" s="27"/>
      <c r="N82" s="74"/>
      <c r="O82" s="76"/>
      <c r="P82" s="78"/>
      <c r="S82" s="2"/>
      <c r="T82" s="2"/>
      <c r="U82" s="2"/>
      <c r="V82" s="2"/>
    </row>
    <row r="83" spans="2:22" s="23" customFormat="1">
      <c r="S83" s="2"/>
      <c r="T83" s="2"/>
      <c r="U83" s="2"/>
      <c r="V83" s="2"/>
    </row>
    <row r="84" spans="2:22" s="23" customFormat="1">
      <c r="B84" s="23" t="s">
        <v>36</v>
      </c>
      <c r="S84" s="2"/>
      <c r="T84" s="2"/>
      <c r="U84" s="2"/>
      <c r="V84" s="2"/>
    </row>
    <row r="85" spans="2:22" s="23" customFormat="1">
      <c r="S85" s="2"/>
      <c r="T85" s="2"/>
      <c r="U85" s="2"/>
      <c r="V85" s="2"/>
    </row>
    <row r="86" spans="2:22" s="23" customFormat="1">
      <c r="S86" s="2"/>
      <c r="T86" s="2"/>
      <c r="U86" s="2"/>
      <c r="V86" s="2"/>
    </row>
    <row r="87" spans="2:22">
      <c r="B87" s="23"/>
      <c r="C87" s="23"/>
      <c r="D87" s="23"/>
    </row>
  </sheetData>
  <mergeCells count="86">
    <mergeCell ref="M1:P1"/>
    <mergeCell ref="B2:P2"/>
    <mergeCell ref="J17:K17"/>
    <mergeCell ref="L17:M17"/>
    <mergeCell ref="N17:P17"/>
    <mergeCell ref="B16:C16"/>
    <mergeCell ref="D16:E16"/>
    <mergeCell ref="F16:H16"/>
    <mergeCell ref="B17:C17"/>
    <mergeCell ref="D17:E17"/>
    <mergeCell ref="F17:H17"/>
    <mergeCell ref="H4:J4"/>
    <mergeCell ref="N3:P3"/>
    <mergeCell ref="L3:L4"/>
    <mergeCell ref="J16:K16"/>
    <mergeCell ref="L16:M16"/>
    <mergeCell ref="F38:H38"/>
    <mergeCell ref="B38:C38"/>
    <mergeCell ref="D38:E38"/>
    <mergeCell ref="N16:P16"/>
    <mergeCell ref="F27:H27"/>
    <mergeCell ref="B28:C28"/>
    <mergeCell ref="D28:E28"/>
    <mergeCell ref="F28:H28"/>
    <mergeCell ref="B27:C27"/>
    <mergeCell ref="D27:E27"/>
    <mergeCell ref="J28:K28"/>
    <mergeCell ref="L28:M28"/>
    <mergeCell ref="N28:P28"/>
    <mergeCell ref="J27:K27"/>
    <mergeCell ref="L27:M27"/>
    <mergeCell ref="N27:P27"/>
    <mergeCell ref="N61:P61"/>
    <mergeCell ref="J38:K38"/>
    <mergeCell ref="L38:M38"/>
    <mergeCell ref="N38:P38"/>
    <mergeCell ref="B49:C49"/>
    <mergeCell ref="D49:E49"/>
    <mergeCell ref="F39:H39"/>
    <mergeCell ref="B39:C39"/>
    <mergeCell ref="D39:E39"/>
    <mergeCell ref="N49:P49"/>
    <mergeCell ref="F49:H49"/>
    <mergeCell ref="J39:K39"/>
    <mergeCell ref="L39:M39"/>
    <mergeCell ref="N39:P39"/>
    <mergeCell ref="J49:K49"/>
    <mergeCell ref="L49:M49"/>
    <mergeCell ref="L72:M72"/>
    <mergeCell ref="N50:P50"/>
    <mergeCell ref="B61:C61"/>
    <mergeCell ref="D61:E61"/>
    <mergeCell ref="F61:H61"/>
    <mergeCell ref="N60:P60"/>
    <mergeCell ref="B60:C60"/>
    <mergeCell ref="D60:E60"/>
    <mergeCell ref="B50:C50"/>
    <mergeCell ref="D50:E50"/>
    <mergeCell ref="F50:H50"/>
    <mergeCell ref="J60:K60"/>
    <mergeCell ref="L60:M60"/>
    <mergeCell ref="F60:H60"/>
    <mergeCell ref="J50:K50"/>
    <mergeCell ref="L50:M50"/>
    <mergeCell ref="J61:K61"/>
    <mergeCell ref="L61:M61"/>
    <mergeCell ref="B74:C75"/>
    <mergeCell ref="D74:L74"/>
    <mergeCell ref="M74:O74"/>
    <mergeCell ref="N72:P72"/>
    <mergeCell ref="J71:K71"/>
    <mergeCell ref="N71:P71"/>
    <mergeCell ref="B71:C71"/>
    <mergeCell ref="D71:E71"/>
    <mergeCell ref="F71:H71"/>
    <mergeCell ref="B72:C72"/>
    <mergeCell ref="D72:E72"/>
    <mergeCell ref="F72:H72"/>
    <mergeCell ref="L71:M71"/>
    <mergeCell ref="J72:K72"/>
    <mergeCell ref="P74:P75"/>
    <mergeCell ref="B81:D82"/>
    <mergeCell ref="N81:N82"/>
    <mergeCell ref="O81:O82"/>
    <mergeCell ref="P81:P82"/>
    <mergeCell ref="E81:G82"/>
  </mergeCells>
  <phoneticPr fontId="5"/>
  <conditionalFormatting sqref="B10:H15">
    <cfRule type="expression" dxfId="23" priority="919">
      <formula>MONTH(B10)&lt;&gt;$D$8</formula>
    </cfRule>
  </conditionalFormatting>
  <conditionalFormatting sqref="B21:H26">
    <cfRule type="expression" dxfId="22" priority="711">
      <formula>MONTH(B21)&lt;&gt;$D$19</formula>
    </cfRule>
  </conditionalFormatting>
  <conditionalFormatting sqref="B32:H37">
    <cfRule type="expression" dxfId="21" priority="545">
      <formula>MONTH(B32)&lt;&gt;$D$30</formula>
    </cfRule>
  </conditionalFormatting>
  <conditionalFormatting sqref="B43:H48">
    <cfRule type="expression" dxfId="20" priority="379">
      <formula>MONTH(B43)&lt;&gt;$D$41</formula>
    </cfRule>
  </conditionalFormatting>
  <conditionalFormatting sqref="B54:H59">
    <cfRule type="expression" dxfId="19" priority="211">
      <formula>MONTH(B54)&lt;&gt;$D$52</formula>
    </cfRule>
  </conditionalFormatting>
  <conditionalFormatting sqref="B65:H70">
    <cfRule type="expression" dxfId="18" priority="43">
      <formula>MONTH(B65)&lt;&gt;$D$63</formula>
    </cfRule>
  </conditionalFormatting>
  <conditionalFormatting sqref="J10:P15">
    <cfRule type="expression" dxfId="17" priority="836">
      <formula>MONTH(J10)&lt;&gt;$L$8</formula>
    </cfRule>
  </conditionalFormatting>
  <conditionalFormatting sqref="J21:P26">
    <cfRule type="expression" dxfId="16" priority="670">
      <formula>MONTH(J21)&lt;&gt;$L$19</formula>
    </cfRule>
  </conditionalFormatting>
  <conditionalFormatting sqref="J32:P37">
    <cfRule type="expression" dxfId="0" priority="504">
      <formula>MONTH(J32)&lt;&gt;$L$30</formula>
    </cfRule>
  </conditionalFormatting>
  <conditionalFormatting sqref="J43:P48">
    <cfRule type="expression" dxfId="15" priority="337">
      <formula>MONTH(J43)&lt;&gt;$L$41</formula>
    </cfRule>
  </conditionalFormatting>
  <conditionalFormatting sqref="J54:P59">
    <cfRule type="expression" dxfId="14" priority="169">
      <formula>MONTH(J54)&lt;&gt;$L$52</formula>
    </cfRule>
  </conditionalFormatting>
  <conditionalFormatting sqref="J65:P70">
    <cfRule type="expression" dxfId="13" priority="1">
      <formula>MONTH(J65)&lt;&gt;$L$63</formula>
    </cfRule>
  </conditionalFormatting>
  <printOptions horizontalCentered="1"/>
  <pageMargins left="0.75" right="0.75" top="0.75" bottom="0.5" header="0.5" footer="0.5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1"/>
    <pageSetUpPr fitToPage="1"/>
  </sheetPr>
  <dimension ref="A1:Q87"/>
  <sheetViews>
    <sheetView tabSelected="1" view="pageBreakPreview" topLeftCell="A47" zoomScaleNormal="100" zoomScaleSheetLayoutView="100" workbookViewId="0">
      <selection activeCell="B37" sqref="B37"/>
    </sheetView>
  </sheetViews>
  <sheetFormatPr defaultColWidth="9" defaultRowHeight="12"/>
  <cols>
    <col min="1" max="1" width="1.25" style="2" customWidth="1"/>
    <col min="2" max="14" width="5.5" style="2" customWidth="1"/>
    <col min="15" max="15" width="6.83203125" style="2" customWidth="1"/>
    <col min="16" max="16" width="6.5" style="2" customWidth="1"/>
    <col min="17" max="17" width="1.83203125" style="2" customWidth="1"/>
    <col min="18" max="16384" width="9" style="2"/>
  </cols>
  <sheetData>
    <row r="1" spans="1:17" ht="14.25" customHeight="1">
      <c r="A1" s="1"/>
      <c r="B1" s="8" t="s">
        <v>37</v>
      </c>
      <c r="C1" s="9"/>
      <c r="D1" s="9"/>
      <c r="E1" s="9"/>
      <c r="F1" s="9"/>
      <c r="G1" s="9"/>
      <c r="H1" s="9"/>
      <c r="I1" s="9"/>
      <c r="J1" s="9"/>
      <c r="K1" s="9"/>
      <c r="L1" s="9"/>
      <c r="M1" s="96">
        <v>45566</v>
      </c>
      <c r="N1" s="97"/>
      <c r="O1" s="97"/>
      <c r="P1" s="98"/>
    </row>
    <row r="2" spans="1:17" s="13" customFormat="1" ht="22">
      <c r="A2" s="14"/>
      <c r="B2" s="99" t="s">
        <v>51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17" s="20" customFormat="1" ht="14.25" customHeight="1">
      <c r="A3" s="17"/>
      <c r="B3" s="18" t="s">
        <v>10</v>
      </c>
      <c r="C3" s="18"/>
      <c r="D3" s="18" t="s">
        <v>28</v>
      </c>
      <c r="E3" s="18"/>
      <c r="F3" s="18"/>
      <c r="G3" s="18"/>
      <c r="H3" s="18"/>
      <c r="I3" s="19"/>
      <c r="J3" s="19"/>
      <c r="K3" s="17"/>
      <c r="L3" s="104" t="s">
        <v>25</v>
      </c>
      <c r="M3" s="42"/>
      <c r="N3" s="102" t="s">
        <v>46</v>
      </c>
      <c r="O3" s="103"/>
      <c r="P3" s="103"/>
      <c r="Q3" s="21"/>
    </row>
    <row r="4" spans="1:17" ht="13.5">
      <c r="A4" s="1"/>
      <c r="B4" s="11" t="s">
        <v>9</v>
      </c>
      <c r="C4" s="11"/>
      <c r="D4" s="11" t="s">
        <v>52</v>
      </c>
      <c r="E4" s="11"/>
      <c r="F4" s="11"/>
      <c r="G4" s="11" t="s">
        <v>7</v>
      </c>
      <c r="H4" s="101" t="s">
        <v>53</v>
      </c>
      <c r="I4" s="101"/>
      <c r="J4" s="101"/>
      <c r="K4" s="4"/>
      <c r="L4" s="106"/>
      <c r="M4" s="44"/>
      <c r="N4" s="43" t="s">
        <v>38</v>
      </c>
      <c r="O4" s="44"/>
      <c r="P4" s="43"/>
      <c r="Q4" s="3"/>
    </row>
    <row r="5" spans="1:17" ht="13.5">
      <c r="A5" s="1"/>
      <c r="B5" s="11" t="s">
        <v>8</v>
      </c>
      <c r="C5" s="11"/>
      <c r="D5" s="11" t="s">
        <v>29</v>
      </c>
      <c r="E5" s="11"/>
      <c r="F5" s="11"/>
      <c r="G5" s="11"/>
      <c r="H5" s="11"/>
      <c r="I5" s="12"/>
      <c r="J5" s="11"/>
      <c r="K5" s="4"/>
      <c r="L5" s="105"/>
      <c r="M5" s="44"/>
      <c r="N5" s="43" t="s">
        <v>30</v>
      </c>
      <c r="O5" s="44"/>
      <c r="P5" s="43"/>
      <c r="Q5" s="3"/>
    </row>
    <row r="6" spans="1:17" ht="13.5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5"/>
      <c r="M6" s="45"/>
      <c r="N6" s="45"/>
      <c r="O6" s="45"/>
      <c r="P6" s="45"/>
      <c r="Q6" s="3"/>
    </row>
    <row r="7" spans="1:17" ht="10.5" customHeight="1">
      <c r="A7" s="1"/>
      <c r="B7" s="4"/>
      <c r="C7" s="10"/>
      <c r="D7" s="10"/>
      <c r="E7" s="10"/>
      <c r="F7" s="10"/>
      <c r="G7" s="10"/>
      <c r="H7" s="10"/>
      <c r="I7" s="10"/>
      <c r="J7" s="4"/>
      <c r="K7" s="4"/>
      <c r="L7" s="4"/>
      <c r="M7" s="4"/>
      <c r="N7" s="4"/>
      <c r="O7" s="4"/>
      <c r="P7" s="4"/>
      <c r="Q7" s="3"/>
    </row>
    <row r="8" spans="1:17" ht="13.5">
      <c r="A8" s="1"/>
      <c r="B8" s="60">
        <v>2024</v>
      </c>
      <c r="C8" s="61" t="s">
        <v>47</v>
      </c>
      <c r="D8" s="61">
        <v>4</v>
      </c>
      <c r="E8" s="61" t="s">
        <v>48</v>
      </c>
      <c r="F8" s="62">
        <f>+DATE(B8,D8,1)</f>
        <v>45383</v>
      </c>
      <c r="G8" s="63">
        <f>WEEKDAY(F8,1)</f>
        <v>2</v>
      </c>
      <c r="H8" s="64"/>
      <c r="I8" s="40"/>
      <c r="J8" s="60">
        <f>+B8</f>
        <v>2024</v>
      </c>
      <c r="K8" s="61" t="s">
        <v>47</v>
      </c>
      <c r="L8" s="61">
        <f>+D8+1</f>
        <v>5</v>
      </c>
      <c r="M8" s="61" t="s">
        <v>48</v>
      </c>
      <c r="N8" s="62">
        <f>+DATE(J8,L8,1)</f>
        <v>45413</v>
      </c>
      <c r="O8" s="63">
        <f>WEEKDAY(N8,1)</f>
        <v>4</v>
      </c>
      <c r="P8" s="64"/>
      <c r="Q8" s="3"/>
    </row>
    <row r="9" spans="1:17" ht="12" customHeight="1">
      <c r="A9" s="1"/>
      <c r="B9" s="16" t="s">
        <v>0</v>
      </c>
      <c r="C9" s="16" t="s">
        <v>1</v>
      </c>
      <c r="D9" s="16" t="s">
        <v>2</v>
      </c>
      <c r="E9" s="16" t="s">
        <v>3</v>
      </c>
      <c r="F9" s="16" t="s">
        <v>4</v>
      </c>
      <c r="G9" s="16" t="s">
        <v>5</v>
      </c>
      <c r="H9" s="16" t="s">
        <v>6</v>
      </c>
      <c r="I9" s="40"/>
      <c r="J9" s="16" t="s">
        <v>0</v>
      </c>
      <c r="K9" s="16" t="s">
        <v>1</v>
      </c>
      <c r="L9" s="16" t="s">
        <v>2</v>
      </c>
      <c r="M9" s="16" t="s">
        <v>3</v>
      </c>
      <c r="N9" s="16" t="s">
        <v>4</v>
      </c>
      <c r="O9" s="16" t="s">
        <v>5</v>
      </c>
      <c r="P9" s="16" t="s">
        <v>6</v>
      </c>
      <c r="Q9" s="3"/>
    </row>
    <row r="10" spans="1:17" ht="12" customHeight="1">
      <c r="A10" s="1"/>
      <c r="B10" s="50">
        <f>+F8-(G8-1)</f>
        <v>45382</v>
      </c>
      <c r="C10" s="51">
        <f>+B10+1</f>
        <v>45383</v>
      </c>
      <c r="D10" s="51">
        <f t="shared" ref="D10:H11" si="0">+C10+1</f>
        <v>45384</v>
      </c>
      <c r="E10" s="51">
        <f t="shared" si="0"/>
        <v>45385</v>
      </c>
      <c r="F10" s="51">
        <f t="shared" si="0"/>
        <v>45386</v>
      </c>
      <c r="G10" s="51">
        <f t="shared" si="0"/>
        <v>45387</v>
      </c>
      <c r="H10" s="52">
        <f t="shared" si="0"/>
        <v>45388</v>
      </c>
      <c r="I10" s="40"/>
      <c r="J10" s="50">
        <f>+N8-(O8-1)</f>
        <v>45410</v>
      </c>
      <c r="K10" s="50">
        <f>+J10+1</f>
        <v>45411</v>
      </c>
      <c r="L10" s="50">
        <f t="shared" ref="L10:P11" si="1">+K10+1</f>
        <v>45412</v>
      </c>
      <c r="M10" s="50">
        <f t="shared" si="1"/>
        <v>45413</v>
      </c>
      <c r="N10" s="50">
        <f t="shared" si="1"/>
        <v>45414</v>
      </c>
      <c r="O10" s="50">
        <f t="shared" si="1"/>
        <v>45415</v>
      </c>
      <c r="P10" s="52">
        <f t="shared" si="1"/>
        <v>45416</v>
      </c>
      <c r="Q10" s="3"/>
    </row>
    <row r="11" spans="1:17" ht="12" customHeight="1">
      <c r="A11" s="1"/>
      <c r="B11" s="50">
        <f>+H10+1</f>
        <v>45389</v>
      </c>
      <c r="C11" s="51">
        <f>+B11+1</f>
        <v>45390</v>
      </c>
      <c r="D11" s="51">
        <f t="shared" si="0"/>
        <v>45391</v>
      </c>
      <c r="E11" s="51">
        <f t="shared" si="0"/>
        <v>45392</v>
      </c>
      <c r="F11" s="51">
        <f t="shared" si="0"/>
        <v>45393</v>
      </c>
      <c r="G11" s="51">
        <f t="shared" si="0"/>
        <v>45394</v>
      </c>
      <c r="H11" s="52">
        <f t="shared" si="0"/>
        <v>45395</v>
      </c>
      <c r="I11" s="40"/>
      <c r="J11" s="50">
        <f>+P10+1</f>
        <v>45417</v>
      </c>
      <c r="K11" s="51">
        <f>+J11+1</f>
        <v>45418</v>
      </c>
      <c r="L11" s="51">
        <f t="shared" si="1"/>
        <v>45419</v>
      </c>
      <c r="M11" s="51">
        <f t="shared" si="1"/>
        <v>45420</v>
      </c>
      <c r="N11" s="51">
        <f t="shared" si="1"/>
        <v>45421</v>
      </c>
      <c r="O11" s="51">
        <f t="shared" si="1"/>
        <v>45422</v>
      </c>
      <c r="P11" s="52">
        <f t="shared" si="1"/>
        <v>45423</v>
      </c>
      <c r="Q11" s="3"/>
    </row>
    <row r="12" spans="1:17" ht="12" customHeight="1">
      <c r="A12" s="1"/>
      <c r="B12" s="50">
        <f t="shared" ref="B12:B15" si="2">+H11+1</f>
        <v>45396</v>
      </c>
      <c r="C12" s="51">
        <f t="shared" ref="C12:H15" si="3">+B12+1</f>
        <v>45397</v>
      </c>
      <c r="D12" s="51">
        <f t="shared" si="3"/>
        <v>45398</v>
      </c>
      <c r="E12" s="51">
        <f t="shared" si="3"/>
        <v>45399</v>
      </c>
      <c r="F12" s="51">
        <f t="shared" si="3"/>
        <v>45400</v>
      </c>
      <c r="G12" s="51">
        <f t="shared" si="3"/>
        <v>45401</v>
      </c>
      <c r="H12" s="52">
        <f t="shared" si="3"/>
        <v>45402</v>
      </c>
      <c r="I12" s="40"/>
      <c r="J12" s="50">
        <f t="shared" ref="J12:J15" si="4">+P11+1</f>
        <v>45424</v>
      </c>
      <c r="K12" s="51">
        <f t="shared" ref="K12:P15" si="5">+J12+1</f>
        <v>45425</v>
      </c>
      <c r="L12" s="51">
        <f t="shared" si="5"/>
        <v>45426</v>
      </c>
      <c r="M12" s="51">
        <f t="shared" si="5"/>
        <v>45427</v>
      </c>
      <c r="N12" s="51">
        <f t="shared" si="5"/>
        <v>45428</v>
      </c>
      <c r="O12" s="51">
        <f t="shared" si="5"/>
        <v>45429</v>
      </c>
      <c r="P12" s="52">
        <f t="shared" si="5"/>
        <v>45430</v>
      </c>
      <c r="Q12" s="3"/>
    </row>
    <row r="13" spans="1:17" ht="12" customHeight="1">
      <c r="A13" s="1"/>
      <c r="B13" s="50">
        <f t="shared" si="2"/>
        <v>45403</v>
      </c>
      <c r="C13" s="51">
        <f t="shared" si="3"/>
        <v>45404</v>
      </c>
      <c r="D13" s="51">
        <f t="shared" si="3"/>
        <v>45405</v>
      </c>
      <c r="E13" s="51">
        <f t="shared" si="3"/>
        <v>45406</v>
      </c>
      <c r="F13" s="51">
        <f t="shared" si="3"/>
        <v>45407</v>
      </c>
      <c r="G13" s="51">
        <f t="shared" si="3"/>
        <v>45408</v>
      </c>
      <c r="H13" s="52">
        <f t="shared" si="3"/>
        <v>45409</v>
      </c>
      <c r="I13" s="40"/>
      <c r="J13" s="50">
        <f t="shared" si="4"/>
        <v>45431</v>
      </c>
      <c r="K13" s="51">
        <f t="shared" si="5"/>
        <v>45432</v>
      </c>
      <c r="L13" s="51">
        <f t="shared" si="5"/>
        <v>45433</v>
      </c>
      <c r="M13" s="51">
        <f t="shared" si="5"/>
        <v>45434</v>
      </c>
      <c r="N13" s="51">
        <f t="shared" si="5"/>
        <v>45435</v>
      </c>
      <c r="O13" s="51">
        <f t="shared" si="5"/>
        <v>45436</v>
      </c>
      <c r="P13" s="52">
        <f t="shared" si="5"/>
        <v>45437</v>
      </c>
      <c r="Q13" s="3"/>
    </row>
    <row r="14" spans="1:17" ht="12" customHeight="1">
      <c r="A14" s="1"/>
      <c r="B14" s="50">
        <f t="shared" si="2"/>
        <v>45410</v>
      </c>
      <c r="C14" s="51">
        <f t="shared" si="3"/>
        <v>45411</v>
      </c>
      <c r="D14" s="51">
        <f t="shared" si="3"/>
        <v>45412</v>
      </c>
      <c r="E14" s="51">
        <f t="shared" si="3"/>
        <v>45413</v>
      </c>
      <c r="F14" s="51">
        <f t="shared" si="3"/>
        <v>45414</v>
      </c>
      <c r="G14" s="51">
        <f t="shared" si="3"/>
        <v>45415</v>
      </c>
      <c r="H14" s="52">
        <f t="shared" si="3"/>
        <v>45416</v>
      </c>
      <c r="I14" s="40"/>
      <c r="J14" s="50">
        <f t="shared" si="4"/>
        <v>45438</v>
      </c>
      <c r="K14" s="51">
        <f t="shared" si="5"/>
        <v>45439</v>
      </c>
      <c r="L14" s="51">
        <f t="shared" si="5"/>
        <v>45440</v>
      </c>
      <c r="M14" s="51">
        <f t="shared" si="5"/>
        <v>45441</v>
      </c>
      <c r="N14" s="51">
        <f t="shared" si="5"/>
        <v>45442</v>
      </c>
      <c r="O14" s="51">
        <f t="shared" si="5"/>
        <v>45443</v>
      </c>
      <c r="P14" s="52">
        <f t="shared" si="5"/>
        <v>45444</v>
      </c>
      <c r="Q14" s="3"/>
    </row>
    <row r="15" spans="1:17" ht="12" customHeight="1">
      <c r="A15" s="1"/>
      <c r="B15" s="50">
        <f t="shared" si="2"/>
        <v>45417</v>
      </c>
      <c r="C15" s="50">
        <f t="shared" si="3"/>
        <v>45418</v>
      </c>
      <c r="D15" s="50">
        <f t="shared" si="3"/>
        <v>45419</v>
      </c>
      <c r="E15" s="50">
        <f t="shared" si="3"/>
        <v>45420</v>
      </c>
      <c r="F15" s="50">
        <f t="shared" si="3"/>
        <v>45421</v>
      </c>
      <c r="G15" s="50">
        <f t="shared" si="3"/>
        <v>45422</v>
      </c>
      <c r="H15" s="52">
        <f t="shared" si="3"/>
        <v>45423</v>
      </c>
      <c r="I15" s="40"/>
      <c r="J15" s="50">
        <f t="shared" si="4"/>
        <v>45445</v>
      </c>
      <c r="K15" s="50">
        <f t="shared" si="5"/>
        <v>45446</v>
      </c>
      <c r="L15" s="50">
        <f t="shared" si="5"/>
        <v>45447</v>
      </c>
      <c r="M15" s="50">
        <f t="shared" si="5"/>
        <v>45448</v>
      </c>
      <c r="N15" s="50">
        <f t="shared" si="5"/>
        <v>45449</v>
      </c>
      <c r="O15" s="50">
        <f t="shared" si="5"/>
        <v>45450</v>
      </c>
      <c r="P15" s="52">
        <f t="shared" si="5"/>
        <v>45451</v>
      </c>
      <c r="Q15" s="3"/>
    </row>
    <row r="16" spans="1:17" ht="14.25" customHeight="1">
      <c r="A16" s="1"/>
      <c r="B16" s="94" t="s">
        <v>39</v>
      </c>
      <c r="C16" s="94"/>
      <c r="D16" s="94" t="s">
        <v>31</v>
      </c>
      <c r="E16" s="94"/>
      <c r="F16" s="95" t="s">
        <v>33</v>
      </c>
      <c r="G16" s="95"/>
      <c r="H16" s="95"/>
      <c r="I16" s="7"/>
      <c r="J16" s="94" t="s">
        <v>39</v>
      </c>
      <c r="K16" s="94"/>
      <c r="L16" s="94" t="s">
        <v>31</v>
      </c>
      <c r="M16" s="94"/>
      <c r="N16" s="95" t="s">
        <v>33</v>
      </c>
      <c r="O16" s="95"/>
      <c r="P16" s="95"/>
      <c r="Q16" s="3"/>
    </row>
    <row r="17" spans="1:17">
      <c r="A17" s="1"/>
      <c r="B17" s="85"/>
      <c r="C17" s="85"/>
      <c r="D17" s="85"/>
      <c r="E17" s="85"/>
      <c r="F17" s="93" t="str">
        <f>IF(D17="","-",IF(D17=0,"-",B17/D17))</f>
        <v>-</v>
      </c>
      <c r="G17" s="93"/>
      <c r="H17" s="93"/>
      <c r="I17" s="40"/>
      <c r="J17" s="85"/>
      <c r="K17" s="85"/>
      <c r="L17" s="85"/>
      <c r="M17" s="85"/>
      <c r="N17" s="93" t="str">
        <f>IF(L17="","-",IF(L17=0,"-",J17/L17))</f>
        <v>-</v>
      </c>
      <c r="O17" s="93"/>
      <c r="P17" s="93"/>
      <c r="Q17" s="3"/>
    </row>
    <row r="18" spans="1:17" ht="13.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7" ht="13.5">
      <c r="A19" s="1"/>
      <c r="B19" s="60">
        <f>+J8</f>
        <v>2024</v>
      </c>
      <c r="C19" s="61" t="s">
        <v>47</v>
      </c>
      <c r="D19" s="61">
        <f>+L8+1</f>
        <v>6</v>
      </c>
      <c r="E19" s="61" t="s">
        <v>48</v>
      </c>
      <c r="F19" s="62">
        <f>+DATE(B19,D19,1)</f>
        <v>45444</v>
      </c>
      <c r="G19" s="63">
        <f>WEEKDAY(F19,1)</f>
        <v>7</v>
      </c>
      <c r="H19" s="64"/>
      <c r="I19" s="40"/>
      <c r="J19" s="60">
        <f>+B19</f>
        <v>2024</v>
      </c>
      <c r="K19" s="61" t="s">
        <v>47</v>
      </c>
      <c r="L19" s="61">
        <f>+D19+1</f>
        <v>7</v>
      </c>
      <c r="M19" s="61" t="s">
        <v>48</v>
      </c>
      <c r="N19" s="62">
        <f>+DATE(J19,L19,1)</f>
        <v>45474</v>
      </c>
      <c r="O19" s="63">
        <f>WEEKDAY(N19,1)</f>
        <v>2</v>
      </c>
      <c r="P19" s="64"/>
      <c r="Q19" s="3"/>
    </row>
    <row r="20" spans="1:17" ht="12" customHeight="1">
      <c r="A20" s="1"/>
      <c r="B20" s="16" t="s">
        <v>0</v>
      </c>
      <c r="C20" s="16" t="s">
        <v>1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5"/>
      <c r="J20" s="16" t="s">
        <v>0</v>
      </c>
      <c r="K20" s="16" t="s">
        <v>1</v>
      </c>
      <c r="L20" s="16" t="s">
        <v>2</v>
      </c>
      <c r="M20" s="16" t="s">
        <v>3</v>
      </c>
      <c r="N20" s="16" t="s">
        <v>4</v>
      </c>
      <c r="O20" s="16" t="s">
        <v>5</v>
      </c>
      <c r="P20" s="16" t="s">
        <v>6</v>
      </c>
      <c r="Q20" s="3"/>
    </row>
    <row r="21" spans="1:17" ht="12" customHeight="1">
      <c r="A21" s="1"/>
      <c r="B21" s="50">
        <f>+F19-(G19-1)</f>
        <v>45438</v>
      </c>
      <c r="C21" s="51">
        <f>+B21+1</f>
        <v>45439</v>
      </c>
      <c r="D21" s="51">
        <f t="shared" ref="D21:H22" si="6">+C21+1</f>
        <v>45440</v>
      </c>
      <c r="E21" s="51">
        <f t="shared" si="6"/>
        <v>45441</v>
      </c>
      <c r="F21" s="51">
        <f t="shared" si="6"/>
        <v>45442</v>
      </c>
      <c r="G21" s="51">
        <f t="shared" si="6"/>
        <v>45443</v>
      </c>
      <c r="H21" s="52">
        <f t="shared" si="6"/>
        <v>45444</v>
      </c>
      <c r="I21" s="5"/>
      <c r="J21" s="50">
        <f>+N19-(O19-1)</f>
        <v>45473</v>
      </c>
      <c r="K21" s="51">
        <f>+J21+1</f>
        <v>45474</v>
      </c>
      <c r="L21" s="51">
        <f t="shared" ref="L21:P22" si="7">+K21+1</f>
        <v>45475</v>
      </c>
      <c r="M21" s="51">
        <f t="shared" si="7"/>
        <v>45476</v>
      </c>
      <c r="N21" s="51">
        <f t="shared" si="7"/>
        <v>45477</v>
      </c>
      <c r="O21" s="51">
        <f t="shared" si="7"/>
        <v>45478</v>
      </c>
      <c r="P21" s="52">
        <f t="shared" si="7"/>
        <v>45479</v>
      </c>
      <c r="Q21" s="3"/>
    </row>
    <row r="22" spans="1:17" ht="12" customHeight="1">
      <c r="A22" s="1"/>
      <c r="B22" s="50">
        <f>+H21+1</f>
        <v>45445</v>
      </c>
      <c r="C22" s="51">
        <f>+B22+1</f>
        <v>45446</v>
      </c>
      <c r="D22" s="51">
        <f t="shared" si="6"/>
        <v>45447</v>
      </c>
      <c r="E22" s="51">
        <f t="shared" si="6"/>
        <v>45448</v>
      </c>
      <c r="F22" s="51">
        <f t="shared" si="6"/>
        <v>45449</v>
      </c>
      <c r="G22" s="51">
        <f t="shared" si="6"/>
        <v>45450</v>
      </c>
      <c r="H22" s="52">
        <f t="shared" si="6"/>
        <v>45451</v>
      </c>
      <c r="I22" s="5"/>
      <c r="J22" s="50">
        <f>+P21+1</f>
        <v>45480</v>
      </c>
      <c r="K22" s="51">
        <f>+J22+1</f>
        <v>45481</v>
      </c>
      <c r="L22" s="51">
        <f t="shared" si="7"/>
        <v>45482</v>
      </c>
      <c r="M22" s="51">
        <f t="shared" si="7"/>
        <v>45483</v>
      </c>
      <c r="N22" s="51">
        <f t="shared" si="7"/>
        <v>45484</v>
      </c>
      <c r="O22" s="51">
        <f t="shared" si="7"/>
        <v>45485</v>
      </c>
      <c r="P22" s="52">
        <f t="shared" si="7"/>
        <v>45486</v>
      </c>
      <c r="Q22" s="3"/>
    </row>
    <row r="23" spans="1:17" ht="12" customHeight="1">
      <c r="A23" s="1"/>
      <c r="B23" s="50">
        <f t="shared" ref="B23:B26" si="8">+H22+1</f>
        <v>45452</v>
      </c>
      <c r="C23" s="51">
        <f t="shared" ref="C23:H26" si="9">+B23+1</f>
        <v>45453</v>
      </c>
      <c r="D23" s="51">
        <f t="shared" si="9"/>
        <v>45454</v>
      </c>
      <c r="E23" s="51">
        <f t="shared" si="9"/>
        <v>45455</v>
      </c>
      <c r="F23" s="51">
        <f t="shared" si="9"/>
        <v>45456</v>
      </c>
      <c r="G23" s="51">
        <f t="shared" si="9"/>
        <v>45457</v>
      </c>
      <c r="H23" s="52">
        <f t="shared" si="9"/>
        <v>45458</v>
      </c>
      <c r="I23" s="5"/>
      <c r="J23" s="50">
        <f t="shared" ref="J23:J26" si="10">+P22+1</f>
        <v>45487</v>
      </c>
      <c r="K23" s="51">
        <f t="shared" ref="K23:P26" si="11">+J23+1</f>
        <v>45488</v>
      </c>
      <c r="L23" s="51">
        <f t="shared" si="11"/>
        <v>45489</v>
      </c>
      <c r="M23" s="51">
        <f t="shared" si="11"/>
        <v>45490</v>
      </c>
      <c r="N23" s="51">
        <f t="shared" si="11"/>
        <v>45491</v>
      </c>
      <c r="O23" s="51">
        <f t="shared" si="11"/>
        <v>45492</v>
      </c>
      <c r="P23" s="52">
        <f t="shared" si="11"/>
        <v>45493</v>
      </c>
      <c r="Q23" s="3"/>
    </row>
    <row r="24" spans="1:17" ht="12" customHeight="1">
      <c r="A24" s="1"/>
      <c r="B24" s="50">
        <f t="shared" si="8"/>
        <v>45459</v>
      </c>
      <c r="C24" s="51">
        <f t="shared" si="9"/>
        <v>45460</v>
      </c>
      <c r="D24" s="51">
        <f t="shared" si="9"/>
        <v>45461</v>
      </c>
      <c r="E24" s="51">
        <f t="shared" si="9"/>
        <v>45462</v>
      </c>
      <c r="F24" s="51">
        <f t="shared" si="9"/>
        <v>45463</v>
      </c>
      <c r="G24" s="51">
        <f t="shared" si="9"/>
        <v>45464</v>
      </c>
      <c r="H24" s="52">
        <f t="shared" si="9"/>
        <v>45465</v>
      </c>
      <c r="I24" s="5"/>
      <c r="J24" s="50">
        <f t="shared" si="10"/>
        <v>45494</v>
      </c>
      <c r="K24" s="51">
        <f t="shared" si="11"/>
        <v>45495</v>
      </c>
      <c r="L24" s="51">
        <f t="shared" si="11"/>
        <v>45496</v>
      </c>
      <c r="M24" s="51">
        <f t="shared" si="11"/>
        <v>45497</v>
      </c>
      <c r="N24" s="51">
        <f t="shared" si="11"/>
        <v>45498</v>
      </c>
      <c r="O24" s="51">
        <f t="shared" si="11"/>
        <v>45499</v>
      </c>
      <c r="P24" s="52">
        <f t="shared" si="11"/>
        <v>45500</v>
      </c>
      <c r="Q24" s="3"/>
    </row>
    <row r="25" spans="1:17" ht="12" customHeight="1">
      <c r="A25" s="1"/>
      <c r="B25" s="50">
        <f t="shared" si="8"/>
        <v>45466</v>
      </c>
      <c r="C25" s="51">
        <f t="shared" si="9"/>
        <v>45467</v>
      </c>
      <c r="D25" s="51">
        <f t="shared" si="9"/>
        <v>45468</v>
      </c>
      <c r="E25" s="51">
        <f t="shared" si="9"/>
        <v>45469</v>
      </c>
      <c r="F25" s="51">
        <f t="shared" si="9"/>
        <v>45470</v>
      </c>
      <c r="G25" s="51">
        <f t="shared" si="9"/>
        <v>45471</v>
      </c>
      <c r="H25" s="52">
        <f t="shared" si="9"/>
        <v>45472</v>
      </c>
      <c r="I25" s="5"/>
      <c r="J25" s="50">
        <f t="shared" si="10"/>
        <v>45501</v>
      </c>
      <c r="K25" s="51">
        <f t="shared" si="11"/>
        <v>45502</v>
      </c>
      <c r="L25" s="51">
        <f t="shared" si="11"/>
        <v>45503</v>
      </c>
      <c r="M25" s="51">
        <f t="shared" si="11"/>
        <v>45504</v>
      </c>
      <c r="N25" s="51">
        <f t="shared" si="11"/>
        <v>45505</v>
      </c>
      <c r="O25" s="51">
        <f t="shared" si="11"/>
        <v>45506</v>
      </c>
      <c r="P25" s="52">
        <f t="shared" si="11"/>
        <v>45507</v>
      </c>
      <c r="Q25" s="3"/>
    </row>
    <row r="26" spans="1:17" ht="12" customHeight="1">
      <c r="A26" s="1"/>
      <c r="B26" s="50">
        <f t="shared" si="8"/>
        <v>45473</v>
      </c>
      <c r="C26" s="51">
        <f t="shared" si="9"/>
        <v>45474</v>
      </c>
      <c r="D26" s="51">
        <f t="shared" si="9"/>
        <v>45475</v>
      </c>
      <c r="E26" s="51">
        <f t="shared" si="9"/>
        <v>45476</v>
      </c>
      <c r="F26" s="51">
        <f t="shared" si="9"/>
        <v>45477</v>
      </c>
      <c r="G26" s="51">
        <f t="shared" si="9"/>
        <v>45478</v>
      </c>
      <c r="H26" s="52">
        <f t="shared" si="9"/>
        <v>45479</v>
      </c>
      <c r="I26" s="5"/>
      <c r="J26" s="50">
        <f t="shared" si="10"/>
        <v>45508</v>
      </c>
      <c r="K26" s="51">
        <f t="shared" si="11"/>
        <v>45509</v>
      </c>
      <c r="L26" s="51">
        <f t="shared" si="11"/>
        <v>45510</v>
      </c>
      <c r="M26" s="51">
        <f t="shared" si="11"/>
        <v>45511</v>
      </c>
      <c r="N26" s="51">
        <f t="shared" si="11"/>
        <v>45512</v>
      </c>
      <c r="O26" s="51">
        <f t="shared" si="11"/>
        <v>45513</v>
      </c>
      <c r="P26" s="52">
        <f t="shared" si="11"/>
        <v>45514</v>
      </c>
      <c r="Q26" s="3"/>
    </row>
    <row r="27" spans="1:17" ht="14.25" customHeight="1">
      <c r="A27" s="1"/>
      <c r="B27" s="94" t="s">
        <v>39</v>
      </c>
      <c r="C27" s="94"/>
      <c r="D27" s="94" t="s">
        <v>31</v>
      </c>
      <c r="E27" s="94"/>
      <c r="F27" s="95" t="s">
        <v>33</v>
      </c>
      <c r="G27" s="95"/>
      <c r="H27" s="95"/>
      <c r="I27" s="7"/>
      <c r="J27" s="94" t="s">
        <v>39</v>
      </c>
      <c r="K27" s="94"/>
      <c r="L27" s="94" t="s">
        <v>31</v>
      </c>
      <c r="M27" s="94"/>
      <c r="N27" s="95" t="s">
        <v>33</v>
      </c>
      <c r="O27" s="95"/>
      <c r="P27" s="95"/>
      <c r="Q27" s="3"/>
    </row>
    <row r="28" spans="1:17" ht="14.25" customHeight="1">
      <c r="A28" s="1"/>
      <c r="B28" s="85"/>
      <c r="C28" s="85"/>
      <c r="D28" s="85"/>
      <c r="E28" s="85"/>
      <c r="F28" s="93" t="str">
        <f>IF(D28="","-",IF(D28=0,"-",B28/D28))</f>
        <v>-</v>
      </c>
      <c r="G28" s="93"/>
      <c r="H28" s="93"/>
      <c r="I28" s="7"/>
      <c r="J28" s="85"/>
      <c r="K28" s="85"/>
      <c r="L28" s="85"/>
      <c r="M28" s="85"/>
      <c r="N28" s="93" t="str">
        <f>IF(L28="","-",IF(L28=0,"-",J28/L28))</f>
        <v>-</v>
      </c>
      <c r="O28" s="93"/>
      <c r="P28" s="93"/>
      <c r="Q28" s="3"/>
    </row>
    <row r="29" spans="1:17" ht="13.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7" ht="13.5">
      <c r="A30" s="1"/>
      <c r="B30" s="60">
        <f>+J19</f>
        <v>2024</v>
      </c>
      <c r="C30" s="61" t="s">
        <v>47</v>
      </c>
      <c r="D30" s="61">
        <f>+L19+1</f>
        <v>8</v>
      </c>
      <c r="E30" s="61" t="s">
        <v>48</v>
      </c>
      <c r="F30" s="62">
        <f>+DATE(B30,D30,1)</f>
        <v>45505</v>
      </c>
      <c r="G30" s="63">
        <f>WEEKDAY(F30,1)</f>
        <v>5</v>
      </c>
      <c r="H30" s="64"/>
      <c r="I30" s="40"/>
      <c r="J30" s="60">
        <f>+B30</f>
        <v>2024</v>
      </c>
      <c r="K30" s="61" t="s">
        <v>47</v>
      </c>
      <c r="L30" s="61">
        <f>+D30+1</f>
        <v>9</v>
      </c>
      <c r="M30" s="61" t="s">
        <v>48</v>
      </c>
      <c r="N30" s="62">
        <f>+DATE(J30,L30,1)</f>
        <v>45536</v>
      </c>
      <c r="O30" s="63">
        <f>WEEKDAY(N30,1)</f>
        <v>1</v>
      </c>
      <c r="P30" s="64"/>
      <c r="Q30" s="3"/>
    </row>
    <row r="31" spans="1:17" ht="12" customHeight="1">
      <c r="A31" s="1"/>
      <c r="B31" s="16" t="s">
        <v>0</v>
      </c>
      <c r="C31" s="16" t="s">
        <v>1</v>
      </c>
      <c r="D31" s="16" t="s">
        <v>2</v>
      </c>
      <c r="E31" s="16" t="s">
        <v>3</v>
      </c>
      <c r="F31" s="16" t="s">
        <v>4</v>
      </c>
      <c r="G31" s="16" t="s">
        <v>5</v>
      </c>
      <c r="H31" s="16" t="s">
        <v>6</v>
      </c>
      <c r="I31" s="5"/>
      <c r="J31" s="16" t="s">
        <v>0</v>
      </c>
      <c r="K31" s="16" t="s">
        <v>1</v>
      </c>
      <c r="L31" s="16" t="s">
        <v>2</v>
      </c>
      <c r="M31" s="16" t="s">
        <v>3</v>
      </c>
      <c r="N31" s="16" t="s">
        <v>4</v>
      </c>
      <c r="O31" s="16" t="s">
        <v>5</v>
      </c>
      <c r="P31" s="16" t="s">
        <v>6</v>
      </c>
      <c r="Q31" s="3"/>
    </row>
    <row r="32" spans="1:17" ht="12" customHeight="1">
      <c r="A32" s="1"/>
      <c r="B32" s="112">
        <f>+F30-(G30-1)</f>
        <v>45501</v>
      </c>
      <c r="C32" s="110">
        <f>+B32+1</f>
        <v>45502</v>
      </c>
      <c r="D32" s="110">
        <f t="shared" ref="D32:H33" si="12">+C32+1</f>
        <v>45503</v>
      </c>
      <c r="E32" s="110">
        <f t="shared" si="12"/>
        <v>45504</v>
      </c>
      <c r="F32" s="110">
        <f t="shared" si="12"/>
        <v>45505</v>
      </c>
      <c r="G32" s="110">
        <f t="shared" si="12"/>
        <v>45506</v>
      </c>
      <c r="H32" s="111">
        <f t="shared" si="12"/>
        <v>45507</v>
      </c>
      <c r="I32" s="5"/>
      <c r="J32" s="112">
        <f>+N30-(O30-1)</f>
        <v>45536</v>
      </c>
      <c r="K32" s="110">
        <f>+J32+1</f>
        <v>45537</v>
      </c>
      <c r="L32" s="110">
        <f t="shared" ref="L32:P33" si="13">+K32+1</f>
        <v>45538</v>
      </c>
      <c r="M32" s="110">
        <f t="shared" si="13"/>
        <v>45539</v>
      </c>
      <c r="N32" s="110">
        <f t="shared" si="13"/>
        <v>45540</v>
      </c>
      <c r="O32" s="110">
        <f t="shared" si="13"/>
        <v>45541</v>
      </c>
      <c r="P32" s="111">
        <f t="shared" si="13"/>
        <v>45542</v>
      </c>
      <c r="Q32" s="3"/>
    </row>
    <row r="33" spans="1:17" ht="12" customHeight="1">
      <c r="A33" s="1"/>
      <c r="B33" s="112">
        <f>+H32+1</f>
        <v>45508</v>
      </c>
      <c r="C33" s="110">
        <f>+B33+1</f>
        <v>45509</v>
      </c>
      <c r="D33" s="110">
        <f t="shared" si="12"/>
        <v>45510</v>
      </c>
      <c r="E33" s="110">
        <f t="shared" si="12"/>
        <v>45511</v>
      </c>
      <c r="F33" s="110">
        <f t="shared" si="12"/>
        <v>45512</v>
      </c>
      <c r="G33" s="110">
        <f t="shared" si="12"/>
        <v>45513</v>
      </c>
      <c r="H33" s="111">
        <f t="shared" si="12"/>
        <v>45514</v>
      </c>
      <c r="I33" s="5"/>
      <c r="J33" s="112">
        <f>+P32+1</f>
        <v>45543</v>
      </c>
      <c r="K33" s="110">
        <f>+J33+1</f>
        <v>45544</v>
      </c>
      <c r="L33" s="110">
        <f t="shared" si="13"/>
        <v>45545</v>
      </c>
      <c r="M33" s="110">
        <f t="shared" si="13"/>
        <v>45546</v>
      </c>
      <c r="N33" s="110">
        <f t="shared" si="13"/>
        <v>45547</v>
      </c>
      <c r="O33" s="110">
        <f t="shared" si="13"/>
        <v>45548</v>
      </c>
      <c r="P33" s="111">
        <f t="shared" si="13"/>
        <v>45549</v>
      </c>
      <c r="Q33" s="3"/>
    </row>
    <row r="34" spans="1:17" ht="12" customHeight="1">
      <c r="A34" s="1"/>
      <c r="B34" s="112">
        <f t="shared" ref="B34:B37" si="14">+H33+1</f>
        <v>45515</v>
      </c>
      <c r="C34" s="110">
        <f t="shared" ref="C34:H37" si="15">+B34+1</f>
        <v>45516</v>
      </c>
      <c r="D34" s="110">
        <f t="shared" si="15"/>
        <v>45517</v>
      </c>
      <c r="E34" s="110">
        <f t="shared" si="15"/>
        <v>45518</v>
      </c>
      <c r="F34" s="110">
        <f t="shared" si="15"/>
        <v>45519</v>
      </c>
      <c r="G34" s="110">
        <f t="shared" si="15"/>
        <v>45520</v>
      </c>
      <c r="H34" s="111">
        <f t="shared" si="15"/>
        <v>45521</v>
      </c>
      <c r="I34" s="5"/>
      <c r="J34" s="112">
        <f t="shared" ref="J34:J37" si="16">+P33+1</f>
        <v>45550</v>
      </c>
      <c r="K34" s="110">
        <f t="shared" ref="K34:K36" si="17">+J34+1</f>
        <v>45551</v>
      </c>
      <c r="L34" s="110">
        <f t="shared" ref="K34:P37" si="18">+K34+1</f>
        <v>45552</v>
      </c>
      <c r="M34" s="110">
        <f t="shared" si="18"/>
        <v>45553</v>
      </c>
      <c r="N34" s="110">
        <f t="shared" si="18"/>
        <v>45554</v>
      </c>
      <c r="O34" s="110">
        <f t="shared" si="18"/>
        <v>45555</v>
      </c>
      <c r="P34" s="111">
        <f t="shared" si="18"/>
        <v>45556</v>
      </c>
      <c r="Q34" s="3"/>
    </row>
    <row r="35" spans="1:17" ht="12" customHeight="1">
      <c r="A35" s="1"/>
      <c r="B35" s="112">
        <f t="shared" si="14"/>
        <v>45522</v>
      </c>
      <c r="C35" s="110">
        <f t="shared" si="15"/>
        <v>45523</v>
      </c>
      <c r="D35" s="110">
        <f t="shared" si="15"/>
        <v>45524</v>
      </c>
      <c r="E35" s="110">
        <f t="shared" si="15"/>
        <v>45525</v>
      </c>
      <c r="F35" s="110">
        <f t="shared" si="15"/>
        <v>45526</v>
      </c>
      <c r="G35" s="110">
        <f t="shared" si="15"/>
        <v>45527</v>
      </c>
      <c r="H35" s="111">
        <f t="shared" si="15"/>
        <v>45528</v>
      </c>
      <c r="I35" s="5"/>
      <c r="J35" s="112">
        <f t="shared" si="16"/>
        <v>45557</v>
      </c>
      <c r="K35" s="110">
        <f t="shared" si="17"/>
        <v>45558</v>
      </c>
      <c r="L35" s="110">
        <f t="shared" si="18"/>
        <v>45559</v>
      </c>
      <c r="M35" s="110">
        <f t="shared" si="18"/>
        <v>45560</v>
      </c>
      <c r="N35" s="110">
        <f t="shared" si="18"/>
        <v>45561</v>
      </c>
      <c r="O35" s="110">
        <f t="shared" si="18"/>
        <v>45562</v>
      </c>
      <c r="P35" s="111">
        <f t="shared" si="18"/>
        <v>45563</v>
      </c>
      <c r="Q35" s="3"/>
    </row>
    <row r="36" spans="1:17" ht="12" customHeight="1">
      <c r="A36" s="1"/>
      <c r="B36" s="112">
        <f t="shared" si="14"/>
        <v>45529</v>
      </c>
      <c r="C36" s="110">
        <f t="shared" si="15"/>
        <v>45530</v>
      </c>
      <c r="D36" s="110">
        <f t="shared" si="15"/>
        <v>45531</v>
      </c>
      <c r="E36" s="110">
        <f t="shared" si="15"/>
        <v>45532</v>
      </c>
      <c r="F36" s="110">
        <f t="shared" si="15"/>
        <v>45533</v>
      </c>
      <c r="G36" s="110">
        <f t="shared" si="15"/>
        <v>45534</v>
      </c>
      <c r="H36" s="111">
        <f t="shared" si="15"/>
        <v>45535</v>
      </c>
      <c r="I36" s="5"/>
      <c r="J36" s="112">
        <f t="shared" si="16"/>
        <v>45564</v>
      </c>
      <c r="K36" s="110">
        <f t="shared" si="17"/>
        <v>45565</v>
      </c>
      <c r="L36" s="110">
        <f t="shared" si="18"/>
        <v>45566</v>
      </c>
      <c r="M36" s="110">
        <f t="shared" si="18"/>
        <v>45567</v>
      </c>
      <c r="N36" s="110">
        <f t="shared" si="18"/>
        <v>45568</v>
      </c>
      <c r="O36" s="110">
        <f t="shared" si="18"/>
        <v>45569</v>
      </c>
      <c r="P36" s="111">
        <f t="shared" si="18"/>
        <v>45570</v>
      </c>
      <c r="Q36" s="3"/>
    </row>
    <row r="37" spans="1:17" ht="12" customHeight="1">
      <c r="A37" s="1"/>
      <c r="B37" s="112">
        <f t="shared" si="14"/>
        <v>45536</v>
      </c>
      <c r="C37" s="51">
        <f t="shared" si="15"/>
        <v>45537</v>
      </c>
      <c r="D37" s="51">
        <f t="shared" si="15"/>
        <v>45538</v>
      </c>
      <c r="E37" s="51">
        <f t="shared" si="15"/>
        <v>45539</v>
      </c>
      <c r="F37" s="51">
        <f t="shared" si="15"/>
        <v>45540</v>
      </c>
      <c r="G37" s="51">
        <f t="shared" si="15"/>
        <v>45541</v>
      </c>
      <c r="H37" s="52">
        <f t="shared" si="15"/>
        <v>45542</v>
      </c>
      <c r="I37" s="5"/>
      <c r="J37" s="112">
        <f t="shared" si="16"/>
        <v>45571</v>
      </c>
      <c r="K37" s="110">
        <f t="shared" si="18"/>
        <v>45572</v>
      </c>
      <c r="L37" s="110">
        <f t="shared" si="18"/>
        <v>45573</v>
      </c>
      <c r="M37" s="110">
        <f t="shared" si="18"/>
        <v>45574</v>
      </c>
      <c r="N37" s="110">
        <f t="shared" si="18"/>
        <v>45575</v>
      </c>
      <c r="O37" s="110">
        <f t="shared" si="18"/>
        <v>45576</v>
      </c>
      <c r="P37" s="111">
        <f t="shared" si="18"/>
        <v>45577</v>
      </c>
      <c r="Q37" s="3"/>
    </row>
    <row r="38" spans="1:17" ht="14.25" customHeight="1">
      <c r="A38" s="1"/>
      <c r="B38" s="94" t="s">
        <v>39</v>
      </c>
      <c r="C38" s="94"/>
      <c r="D38" s="94" t="s">
        <v>31</v>
      </c>
      <c r="E38" s="94"/>
      <c r="F38" s="95" t="s">
        <v>33</v>
      </c>
      <c r="G38" s="95"/>
      <c r="H38" s="95"/>
      <c r="I38" s="7"/>
      <c r="J38" s="94" t="s">
        <v>39</v>
      </c>
      <c r="K38" s="94"/>
      <c r="L38" s="94" t="s">
        <v>31</v>
      </c>
      <c r="M38" s="94"/>
      <c r="N38" s="95" t="s">
        <v>33</v>
      </c>
      <c r="O38" s="95"/>
      <c r="P38" s="95"/>
      <c r="Q38" s="3"/>
    </row>
    <row r="39" spans="1:17" ht="13.5">
      <c r="A39" s="1"/>
      <c r="B39" s="85"/>
      <c r="C39" s="85"/>
      <c r="D39" s="85"/>
      <c r="E39" s="85"/>
      <c r="F39" s="93" t="str">
        <f>IF(D39="","-",IF(D39=0,"-",B39/D39))</f>
        <v>-</v>
      </c>
      <c r="G39" s="93"/>
      <c r="H39" s="93"/>
      <c r="I39" s="7"/>
      <c r="J39" s="85"/>
      <c r="K39" s="85"/>
      <c r="L39" s="85"/>
      <c r="M39" s="85"/>
      <c r="N39" s="93" t="str">
        <f>IF(L39="","-",IF(L39=0,"-",J39/L39))</f>
        <v>-</v>
      </c>
      <c r="O39" s="93"/>
      <c r="P39" s="93"/>
      <c r="Q39" s="3"/>
    </row>
    <row r="40" spans="1:17" ht="13.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ht="13.5">
      <c r="A41" s="1"/>
      <c r="B41" s="60">
        <f>+J30</f>
        <v>2024</v>
      </c>
      <c r="C41" s="61" t="s">
        <v>47</v>
      </c>
      <c r="D41" s="61">
        <f>+L30+1</f>
        <v>10</v>
      </c>
      <c r="E41" s="61" t="s">
        <v>48</v>
      </c>
      <c r="F41" s="62">
        <f>+DATE(B41,D41,1)</f>
        <v>45566</v>
      </c>
      <c r="G41" s="63">
        <f>WEEKDAY(F41,1)</f>
        <v>3</v>
      </c>
      <c r="H41" s="64"/>
      <c r="I41" s="40"/>
      <c r="J41" s="60">
        <f>+B41</f>
        <v>2024</v>
      </c>
      <c r="K41" s="61" t="s">
        <v>47</v>
      </c>
      <c r="L41" s="61">
        <f>+D41+1</f>
        <v>11</v>
      </c>
      <c r="M41" s="61" t="s">
        <v>48</v>
      </c>
      <c r="N41" s="62">
        <f>+DATE(J41,L41,1)</f>
        <v>45597</v>
      </c>
      <c r="O41" s="63">
        <f>WEEKDAY(N41,1)</f>
        <v>6</v>
      </c>
      <c r="P41" s="64"/>
      <c r="Q41" s="3"/>
    </row>
    <row r="42" spans="1:17" ht="12" customHeight="1">
      <c r="A42" s="1"/>
      <c r="B42" s="16" t="s">
        <v>0</v>
      </c>
      <c r="C42" s="16" t="s">
        <v>1</v>
      </c>
      <c r="D42" s="16" t="s">
        <v>2</v>
      </c>
      <c r="E42" s="16" t="s">
        <v>3</v>
      </c>
      <c r="F42" s="16" t="s">
        <v>4</v>
      </c>
      <c r="G42" s="16" t="s">
        <v>5</v>
      </c>
      <c r="H42" s="16" t="s">
        <v>6</v>
      </c>
      <c r="I42" s="5"/>
      <c r="J42" s="16" t="s">
        <v>0</v>
      </c>
      <c r="K42" s="16" t="s">
        <v>1</v>
      </c>
      <c r="L42" s="16" t="s">
        <v>2</v>
      </c>
      <c r="M42" s="16" t="s">
        <v>3</v>
      </c>
      <c r="N42" s="16" t="s">
        <v>4</v>
      </c>
      <c r="O42" s="16" t="s">
        <v>5</v>
      </c>
      <c r="P42" s="16" t="s">
        <v>6</v>
      </c>
      <c r="Q42" s="3"/>
    </row>
    <row r="43" spans="1:17" ht="12" customHeight="1">
      <c r="A43" s="1"/>
      <c r="B43" s="50">
        <f>+F41-(G41-1)</f>
        <v>45564</v>
      </c>
      <c r="C43" s="51">
        <f>+B43+1</f>
        <v>45565</v>
      </c>
      <c r="D43" s="51">
        <f t="shared" ref="D43:H44" si="19">+C43+1</f>
        <v>45566</v>
      </c>
      <c r="E43" s="51">
        <f t="shared" si="19"/>
        <v>45567</v>
      </c>
      <c r="F43" s="51">
        <f t="shared" si="19"/>
        <v>45568</v>
      </c>
      <c r="G43" s="51">
        <f t="shared" si="19"/>
        <v>45569</v>
      </c>
      <c r="H43" s="57">
        <f t="shared" si="19"/>
        <v>45570</v>
      </c>
      <c r="I43" s="5"/>
      <c r="J43" s="58">
        <f>+N41-(O41-1)</f>
        <v>45592</v>
      </c>
      <c r="K43" s="51">
        <f>+J43+1</f>
        <v>45593</v>
      </c>
      <c r="L43" s="51">
        <f t="shared" ref="L43:P44" si="20">+K43+1</f>
        <v>45594</v>
      </c>
      <c r="M43" s="51">
        <f t="shared" si="20"/>
        <v>45595</v>
      </c>
      <c r="N43" s="51">
        <f t="shared" si="20"/>
        <v>45596</v>
      </c>
      <c r="O43" s="51">
        <f t="shared" si="20"/>
        <v>45597</v>
      </c>
      <c r="P43" s="57">
        <f t="shared" si="20"/>
        <v>45598</v>
      </c>
      <c r="Q43" s="3"/>
    </row>
    <row r="44" spans="1:17" ht="12" customHeight="1">
      <c r="A44" s="1"/>
      <c r="B44" s="58">
        <f>+H43+1</f>
        <v>45571</v>
      </c>
      <c r="C44" s="51">
        <f>+B44+1</f>
        <v>45572</v>
      </c>
      <c r="D44" s="51">
        <f t="shared" si="19"/>
        <v>45573</v>
      </c>
      <c r="E44" s="51">
        <f t="shared" si="19"/>
        <v>45574</v>
      </c>
      <c r="F44" s="51">
        <f t="shared" si="19"/>
        <v>45575</v>
      </c>
      <c r="G44" s="51">
        <f t="shared" si="19"/>
        <v>45576</v>
      </c>
      <c r="H44" s="57">
        <f t="shared" si="19"/>
        <v>45577</v>
      </c>
      <c r="I44" s="5"/>
      <c r="J44" s="58">
        <f>+P43+1</f>
        <v>45599</v>
      </c>
      <c r="K44" s="51">
        <f>+J44+1</f>
        <v>45600</v>
      </c>
      <c r="L44" s="51">
        <f t="shared" si="20"/>
        <v>45601</v>
      </c>
      <c r="M44" s="51">
        <f t="shared" si="20"/>
        <v>45602</v>
      </c>
      <c r="N44" s="51">
        <f t="shared" si="20"/>
        <v>45603</v>
      </c>
      <c r="O44" s="51">
        <f t="shared" si="20"/>
        <v>45604</v>
      </c>
      <c r="P44" s="57">
        <f t="shared" si="20"/>
        <v>45605</v>
      </c>
      <c r="Q44" s="3"/>
    </row>
    <row r="45" spans="1:17" ht="12" customHeight="1">
      <c r="A45" s="1"/>
      <c r="B45" s="58">
        <f t="shared" ref="B45:B48" si="21">+H44+1</f>
        <v>45578</v>
      </c>
      <c r="C45" s="51">
        <f t="shared" ref="C45:H48" si="22">+B45+1</f>
        <v>45579</v>
      </c>
      <c r="D45" s="51">
        <f t="shared" si="22"/>
        <v>45580</v>
      </c>
      <c r="E45" s="51">
        <f t="shared" si="22"/>
        <v>45581</v>
      </c>
      <c r="F45" s="51">
        <f t="shared" si="22"/>
        <v>45582</v>
      </c>
      <c r="G45" s="51">
        <f t="shared" si="22"/>
        <v>45583</v>
      </c>
      <c r="H45" s="55">
        <f t="shared" si="22"/>
        <v>45584</v>
      </c>
      <c r="I45" s="5"/>
      <c r="J45" s="58">
        <f t="shared" ref="J45:J48" si="23">+P44+1</f>
        <v>45606</v>
      </c>
      <c r="K45" s="51">
        <f t="shared" ref="K45:P48" si="24">+J45+1</f>
        <v>45607</v>
      </c>
      <c r="L45" s="51">
        <f t="shared" si="24"/>
        <v>45608</v>
      </c>
      <c r="M45" s="51">
        <f t="shared" si="24"/>
        <v>45609</v>
      </c>
      <c r="N45" s="51">
        <f t="shared" si="24"/>
        <v>45610</v>
      </c>
      <c r="O45" s="51">
        <f t="shared" si="24"/>
        <v>45611</v>
      </c>
      <c r="P45" s="57">
        <f t="shared" si="24"/>
        <v>45612</v>
      </c>
      <c r="Q45" s="3"/>
    </row>
    <row r="46" spans="1:17" ht="12" customHeight="1">
      <c r="A46" s="1"/>
      <c r="B46" s="58">
        <f t="shared" si="21"/>
        <v>45585</v>
      </c>
      <c r="C46" s="51">
        <f t="shared" si="22"/>
        <v>45586</v>
      </c>
      <c r="D46" s="59">
        <f t="shared" si="22"/>
        <v>45587</v>
      </c>
      <c r="E46" s="51">
        <f t="shared" si="22"/>
        <v>45588</v>
      </c>
      <c r="F46" s="51">
        <f t="shared" si="22"/>
        <v>45589</v>
      </c>
      <c r="G46" s="51">
        <f t="shared" si="22"/>
        <v>45590</v>
      </c>
      <c r="H46" s="57">
        <f t="shared" si="22"/>
        <v>45591</v>
      </c>
      <c r="I46" s="5"/>
      <c r="J46" s="58">
        <f t="shared" si="23"/>
        <v>45613</v>
      </c>
      <c r="K46" s="51">
        <f t="shared" si="24"/>
        <v>45614</v>
      </c>
      <c r="L46" s="51">
        <f t="shared" si="24"/>
        <v>45615</v>
      </c>
      <c r="M46" s="51">
        <f t="shared" si="24"/>
        <v>45616</v>
      </c>
      <c r="N46" s="51">
        <f t="shared" si="24"/>
        <v>45617</v>
      </c>
      <c r="O46" s="51">
        <f t="shared" si="24"/>
        <v>45618</v>
      </c>
      <c r="P46" s="57">
        <f t="shared" si="24"/>
        <v>45619</v>
      </c>
      <c r="Q46" s="3"/>
    </row>
    <row r="47" spans="1:17" ht="12" customHeight="1">
      <c r="A47" s="1"/>
      <c r="B47" s="58">
        <f t="shared" si="21"/>
        <v>45592</v>
      </c>
      <c r="C47" s="51">
        <f t="shared" si="22"/>
        <v>45593</v>
      </c>
      <c r="D47" s="51">
        <f t="shared" si="22"/>
        <v>45594</v>
      </c>
      <c r="E47" s="51">
        <f t="shared" si="22"/>
        <v>45595</v>
      </c>
      <c r="F47" s="51">
        <f t="shared" si="22"/>
        <v>45596</v>
      </c>
      <c r="G47" s="51">
        <f t="shared" si="22"/>
        <v>45597</v>
      </c>
      <c r="H47" s="57">
        <f t="shared" si="22"/>
        <v>45598</v>
      </c>
      <c r="I47" s="5"/>
      <c r="J47" s="58">
        <f t="shared" si="23"/>
        <v>45620</v>
      </c>
      <c r="K47" s="51">
        <f t="shared" si="24"/>
        <v>45621</v>
      </c>
      <c r="L47" s="51">
        <f t="shared" si="24"/>
        <v>45622</v>
      </c>
      <c r="M47" s="51">
        <f t="shared" si="24"/>
        <v>45623</v>
      </c>
      <c r="N47" s="51">
        <f t="shared" si="24"/>
        <v>45624</v>
      </c>
      <c r="O47" s="51">
        <f t="shared" si="24"/>
        <v>45625</v>
      </c>
      <c r="P47" s="52">
        <f t="shared" si="24"/>
        <v>45626</v>
      </c>
      <c r="Q47" s="3"/>
    </row>
    <row r="48" spans="1:17" ht="12" customHeight="1">
      <c r="A48" s="1"/>
      <c r="B48" s="50">
        <f t="shared" si="21"/>
        <v>45599</v>
      </c>
      <c r="C48" s="51">
        <f t="shared" si="22"/>
        <v>45600</v>
      </c>
      <c r="D48" s="51">
        <f t="shared" si="22"/>
        <v>45601</v>
      </c>
      <c r="E48" s="51">
        <f t="shared" si="22"/>
        <v>45602</v>
      </c>
      <c r="F48" s="51">
        <f t="shared" si="22"/>
        <v>45603</v>
      </c>
      <c r="G48" s="51">
        <f t="shared" si="22"/>
        <v>45604</v>
      </c>
      <c r="H48" s="52">
        <f t="shared" si="22"/>
        <v>45605</v>
      </c>
      <c r="I48" s="5"/>
      <c r="J48" s="50">
        <f t="shared" si="23"/>
        <v>45627</v>
      </c>
      <c r="K48" s="51">
        <f t="shared" si="24"/>
        <v>45628</v>
      </c>
      <c r="L48" s="51">
        <f t="shared" si="24"/>
        <v>45629</v>
      </c>
      <c r="M48" s="51">
        <f t="shared" si="24"/>
        <v>45630</v>
      </c>
      <c r="N48" s="51">
        <f t="shared" si="24"/>
        <v>45631</v>
      </c>
      <c r="O48" s="51">
        <f t="shared" si="24"/>
        <v>45632</v>
      </c>
      <c r="P48" s="52">
        <f t="shared" si="24"/>
        <v>45633</v>
      </c>
      <c r="Q48" s="3"/>
    </row>
    <row r="49" spans="1:17" ht="14.25" customHeight="1">
      <c r="A49" s="1"/>
      <c r="B49" s="94" t="s">
        <v>39</v>
      </c>
      <c r="C49" s="94"/>
      <c r="D49" s="94" t="s">
        <v>31</v>
      </c>
      <c r="E49" s="94"/>
      <c r="F49" s="95" t="s">
        <v>33</v>
      </c>
      <c r="G49" s="95"/>
      <c r="H49" s="95"/>
      <c r="I49" s="7"/>
      <c r="J49" s="94" t="s">
        <v>39</v>
      </c>
      <c r="K49" s="94"/>
      <c r="L49" s="94" t="s">
        <v>31</v>
      </c>
      <c r="M49" s="94"/>
      <c r="N49" s="95" t="s">
        <v>33</v>
      </c>
      <c r="O49" s="95"/>
      <c r="P49" s="95"/>
      <c r="Q49" s="3"/>
    </row>
    <row r="50" spans="1:17" ht="13.5">
      <c r="A50" s="1"/>
      <c r="B50" s="85">
        <v>9</v>
      </c>
      <c r="C50" s="85"/>
      <c r="D50" s="85">
        <v>31</v>
      </c>
      <c r="E50" s="85"/>
      <c r="F50" s="93">
        <f>IF(D50="","-",IF(D50=0,"-",B50/D50))</f>
        <v>0.29032258064516131</v>
      </c>
      <c r="G50" s="93"/>
      <c r="H50" s="93"/>
      <c r="I50" s="7"/>
      <c r="J50" s="85">
        <v>9</v>
      </c>
      <c r="K50" s="85"/>
      <c r="L50" s="85">
        <v>30</v>
      </c>
      <c r="M50" s="85"/>
      <c r="N50" s="93">
        <f>IF(L50="","-",IF(L50=0,"-",J50/L50))</f>
        <v>0.3</v>
      </c>
      <c r="O50" s="93"/>
      <c r="P50" s="93"/>
      <c r="Q50" s="3"/>
    </row>
    <row r="51" spans="1:17" ht="13.5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/>
    </row>
    <row r="52" spans="1:17" ht="13.5">
      <c r="A52" s="1"/>
      <c r="B52" s="60">
        <f>+J41</f>
        <v>2024</v>
      </c>
      <c r="C52" s="61" t="s">
        <v>47</v>
      </c>
      <c r="D52" s="61">
        <f>+L41+1</f>
        <v>12</v>
      </c>
      <c r="E52" s="61" t="s">
        <v>48</v>
      </c>
      <c r="F52" s="62">
        <f>+DATE(B52,D52,1)</f>
        <v>45627</v>
      </c>
      <c r="G52" s="63">
        <f>WEEKDAY(F52,1)</f>
        <v>1</v>
      </c>
      <c r="H52" s="64"/>
      <c r="I52" s="40"/>
      <c r="J52" s="60">
        <f>+B52+1</f>
        <v>2025</v>
      </c>
      <c r="K52" s="61" t="s">
        <v>47</v>
      </c>
      <c r="L52" s="61">
        <f>+IF(D52=12,1,D52+1)</f>
        <v>1</v>
      </c>
      <c r="M52" s="61" t="s">
        <v>48</v>
      </c>
      <c r="N52" s="62">
        <f>+DATE(J52,L52,1)</f>
        <v>45658</v>
      </c>
      <c r="O52" s="63">
        <f>WEEKDAY(N52,1)</f>
        <v>4</v>
      </c>
      <c r="P52" s="64"/>
      <c r="Q52" s="3"/>
    </row>
    <row r="53" spans="1:17" ht="12" customHeight="1">
      <c r="A53" s="1"/>
      <c r="B53" s="16" t="s">
        <v>0</v>
      </c>
      <c r="C53" s="16" t="s">
        <v>1</v>
      </c>
      <c r="D53" s="16" t="s">
        <v>2</v>
      </c>
      <c r="E53" s="16" t="s">
        <v>3</v>
      </c>
      <c r="F53" s="16" t="s">
        <v>4</v>
      </c>
      <c r="G53" s="16" t="s">
        <v>5</v>
      </c>
      <c r="H53" s="16" t="s">
        <v>6</v>
      </c>
      <c r="I53" s="5"/>
      <c r="J53" s="16" t="s">
        <v>0</v>
      </c>
      <c r="K53" s="16" t="s">
        <v>1</v>
      </c>
      <c r="L53" s="16" t="s">
        <v>2</v>
      </c>
      <c r="M53" s="16" t="s">
        <v>3</v>
      </c>
      <c r="N53" s="16" t="s">
        <v>4</v>
      </c>
      <c r="O53" s="16" t="s">
        <v>5</v>
      </c>
      <c r="P53" s="16" t="s">
        <v>6</v>
      </c>
      <c r="Q53" s="3"/>
    </row>
    <row r="54" spans="1:17" ht="12" customHeight="1">
      <c r="A54" s="1"/>
      <c r="B54" s="50">
        <f>+F52-(G52-1)</f>
        <v>45627</v>
      </c>
      <c r="C54" s="51">
        <f>+B54+1</f>
        <v>45628</v>
      </c>
      <c r="D54" s="51">
        <f t="shared" ref="D54:H55" si="25">+C54+1</f>
        <v>45629</v>
      </c>
      <c r="E54" s="51">
        <f t="shared" si="25"/>
        <v>45630</v>
      </c>
      <c r="F54" s="51">
        <f t="shared" si="25"/>
        <v>45631</v>
      </c>
      <c r="G54" s="51">
        <f t="shared" si="25"/>
        <v>45632</v>
      </c>
      <c r="H54" s="55">
        <f t="shared" si="25"/>
        <v>45633</v>
      </c>
      <c r="I54" s="5"/>
      <c r="J54" s="50">
        <f>+N52-(O52-1)</f>
        <v>45655</v>
      </c>
      <c r="K54" s="51">
        <f>+J54+1</f>
        <v>45656</v>
      </c>
      <c r="L54" s="51">
        <f t="shared" ref="L54:P55" si="26">+K54+1</f>
        <v>45657</v>
      </c>
      <c r="M54" s="53">
        <f t="shared" si="26"/>
        <v>45658</v>
      </c>
      <c r="N54" s="53">
        <f t="shared" si="26"/>
        <v>45659</v>
      </c>
      <c r="O54" s="53">
        <f t="shared" si="26"/>
        <v>45660</v>
      </c>
      <c r="P54" s="55">
        <f t="shared" si="26"/>
        <v>45661</v>
      </c>
      <c r="Q54" s="3"/>
    </row>
    <row r="55" spans="1:17" ht="12" customHeight="1">
      <c r="A55" s="1"/>
      <c r="B55" s="56">
        <f>+H54+1</f>
        <v>45634</v>
      </c>
      <c r="C55" s="51">
        <f>+B55+1</f>
        <v>45635</v>
      </c>
      <c r="D55" s="51">
        <f t="shared" si="25"/>
        <v>45636</v>
      </c>
      <c r="E55" s="51">
        <f t="shared" si="25"/>
        <v>45637</v>
      </c>
      <c r="F55" s="51">
        <f t="shared" si="25"/>
        <v>45638</v>
      </c>
      <c r="G55" s="51">
        <f t="shared" si="25"/>
        <v>45639</v>
      </c>
      <c r="H55" s="55">
        <f t="shared" si="25"/>
        <v>45640</v>
      </c>
      <c r="I55" s="5"/>
      <c r="J55" s="56">
        <f t="shared" ref="J55" si="27">+P54+1</f>
        <v>45662</v>
      </c>
      <c r="K55" s="51">
        <f t="shared" ref="K55" si="28">+J55+1</f>
        <v>45663</v>
      </c>
      <c r="L55" s="51">
        <f t="shared" si="26"/>
        <v>45664</v>
      </c>
      <c r="M55" s="51">
        <f t="shared" si="26"/>
        <v>45665</v>
      </c>
      <c r="N55" s="51">
        <f t="shared" si="26"/>
        <v>45666</v>
      </c>
      <c r="O55" s="51">
        <f t="shared" si="26"/>
        <v>45667</v>
      </c>
      <c r="P55" s="55">
        <f t="shared" si="26"/>
        <v>45668</v>
      </c>
      <c r="Q55" s="3"/>
    </row>
    <row r="56" spans="1:17" ht="12" customHeight="1">
      <c r="A56" s="1"/>
      <c r="B56" s="56">
        <f t="shared" ref="B56:B59" si="29">+H55+1</f>
        <v>45641</v>
      </c>
      <c r="C56" s="51">
        <f t="shared" ref="C56:H59" si="30">+B56+1</f>
        <v>45642</v>
      </c>
      <c r="D56" s="51">
        <f t="shared" si="30"/>
        <v>45643</v>
      </c>
      <c r="E56" s="51">
        <f t="shared" si="30"/>
        <v>45644</v>
      </c>
      <c r="F56" s="51">
        <f t="shared" si="30"/>
        <v>45645</v>
      </c>
      <c r="G56" s="51">
        <f t="shared" si="30"/>
        <v>45646</v>
      </c>
      <c r="H56" s="55">
        <f t="shared" si="30"/>
        <v>45647</v>
      </c>
      <c r="I56" s="5"/>
      <c r="J56" s="56">
        <f t="shared" ref="J56:J59" si="31">+P55+1</f>
        <v>45669</v>
      </c>
      <c r="K56" s="51">
        <f t="shared" ref="K56:P59" si="32">+J56+1</f>
        <v>45670</v>
      </c>
      <c r="L56" s="51">
        <f t="shared" si="32"/>
        <v>45671</v>
      </c>
      <c r="M56" s="51">
        <f t="shared" si="32"/>
        <v>45672</v>
      </c>
      <c r="N56" s="51">
        <f t="shared" si="32"/>
        <v>45673</v>
      </c>
      <c r="O56" s="51">
        <f t="shared" si="32"/>
        <v>45674</v>
      </c>
      <c r="P56" s="55">
        <f t="shared" si="32"/>
        <v>45675</v>
      </c>
      <c r="Q56" s="3"/>
    </row>
    <row r="57" spans="1:17" ht="12" customHeight="1">
      <c r="A57" s="1"/>
      <c r="B57" s="56">
        <f t="shared" si="29"/>
        <v>45648</v>
      </c>
      <c r="C57" s="51">
        <f t="shared" si="30"/>
        <v>45649</v>
      </c>
      <c r="D57" s="51">
        <f t="shared" si="30"/>
        <v>45650</v>
      </c>
      <c r="E57" s="51">
        <f t="shared" si="30"/>
        <v>45651</v>
      </c>
      <c r="F57" s="51">
        <f t="shared" si="30"/>
        <v>45652</v>
      </c>
      <c r="G57" s="51">
        <f t="shared" si="30"/>
        <v>45653</v>
      </c>
      <c r="H57" s="55">
        <f t="shared" si="30"/>
        <v>45654</v>
      </c>
      <c r="I57" s="5"/>
      <c r="J57" s="56">
        <f t="shared" si="31"/>
        <v>45676</v>
      </c>
      <c r="K57" s="51">
        <f t="shared" si="32"/>
        <v>45677</v>
      </c>
      <c r="L57" s="51">
        <f t="shared" si="32"/>
        <v>45678</v>
      </c>
      <c r="M57" s="51">
        <f t="shared" si="32"/>
        <v>45679</v>
      </c>
      <c r="N57" s="51">
        <f t="shared" si="32"/>
        <v>45680</v>
      </c>
      <c r="O57" s="51">
        <f t="shared" si="32"/>
        <v>45681</v>
      </c>
      <c r="P57" s="55">
        <f t="shared" si="32"/>
        <v>45682</v>
      </c>
      <c r="Q57" s="3"/>
    </row>
    <row r="58" spans="1:17" ht="12" customHeight="1">
      <c r="A58" s="1"/>
      <c r="B58" s="54">
        <f t="shared" si="29"/>
        <v>45655</v>
      </c>
      <c r="C58" s="53">
        <f t="shared" si="30"/>
        <v>45656</v>
      </c>
      <c r="D58" s="53">
        <f t="shared" si="30"/>
        <v>45657</v>
      </c>
      <c r="E58" s="110">
        <f t="shared" si="30"/>
        <v>45658</v>
      </c>
      <c r="F58" s="110">
        <f t="shared" si="30"/>
        <v>45659</v>
      </c>
      <c r="G58" s="110">
        <f t="shared" si="30"/>
        <v>45660</v>
      </c>
      <c r="H58" s="52">
        <f t="shared" si="30"/>
        <v>45661</v>
      </c>
      <c r="I58" s="5"/>
      <c r="J58" s="56">
        <f t="shared" si="31"/>
        <v>45683</v>
      </c>
      <c r="K58" s="51">
        <f t="shared" si="32"/>
        <v>45684</v>
      </c>
      <c r="L58" s="51">
        <f t="shared" si="32"/>
        <v>45685</v>
      </c>
      <c r="M58" s="51">
        <f t="shared" si="32"/>
        <v>45686</v>
      </c>
      <c r="N58" s="51">
        <f t="shared" si="32"/>
        <v>45687</v>
      </c>
      <c r="O58" s="51">
        <f t="shared" si="32"/>
        <v>45688</v>
      </c>
      <c r="P58" s="55">
        <f t="shared" si="32"/>
        <v>45689</v>
      </c>
      <c r="Q58" s="3"/>
    </row>
    <row r="59" spans="1:17" ht="12" customHeight="1">
      <c r="A59" s="1"/>
      <c r="B59" s="50">
        <f t="shared" si="29"/>
        <v>45662</v>
      </c>
      <c r="C59" s="51">
        <f t="shared" si="30"/>
        <v>45663</v>
      </c>
      <c r="D59" s="51">
        <f t="shared" si="30"/>
        <v>45664</v>
      </c>
      <c r="E59" s="51">
        <f t="shared" si="30"/>
        <v>45665</v>
      </c>
      <c r="F59" s="51">
        <f t="shared" si="30"/>
        <v>45666</v>
      </c>
      <c r="G59" s="51">
        <f t="shared" si="30"/>
        <v>45667</v>
      </c>
      <c r="H59" s="52">
        <f t="shared" si="30"/>
        <v>45668</v>
      </c>
      <c r="I59" s="5"/>
      <c r="J59" s="56">
        <f t="shared" si="31"/>
        <v>45690</v>
      </c>
      <c r="K59" s="51">
        <f t="shared" si="32"/>
        <v>45691</v>
      </c>
      <c r="L59" s="51">
        <f t="shared" si="32"/>
        <v>45692</v>
      </c>
      <c r="M59" s="51">
        <f t="shared" si="32"/>
        <v>45693</v>
      </c>
      <c r="N59" s="51">
        <f t="shared" si="32"/>
        <v>45694</v>
      </c>
      <c r="O59" s="51">
        <f t="shared" si="32"/>
        <v>45695</v>
      </c>
      <c r="P59" s="52">
        <f t="shared" si="32"/>
        <v>45696</v>
      </c>
      <c r="Q59" s="3"/>
    </row>
    <row r="60" spans="1:17" ht="14.25" customHeight="1">
      <c r="A60" s="1"/>
      <c r="B60" s="94" t="s">
        <v>39</v>
      </c>
      <c r="C60" s="94"/>
      <c r="D60" s="94" t="s">
        <v>31</v>
      </c>
      <c r="E60" s="94"/>
      <c r="F60" s="95" t="s">
        <v>33</v>
      </c>
      <c r="G60" s="95"/>
      <c r="H60" s="95"/>
      <c r="I60" s="7"/>
      <c r="J60" s="94" t="s">
        <v>39</v>
      </c>
      <c r="K60" s="94"/>
      <c r="L60" s="94" t="s">
        <v>31</v>
      </c>
      <c r="M60" s="94"/>
      <c r="N60" s="95" t="s">
        <v>33</v>
      </c>
      <c r="O60" s="95"/>
      <c r="P60" s="95"/>
      <c r="Q60" s="3"/>
    </row>
    <row r="61" spans="1:17" ht="13.5">
      <c r="A61" s="1"/>
      <c r="B61" s="85"/>
      <c r="C61" s="85"/>
      <c r="D61" s="85"/>
      <c r="E61" s="85"/>
      <c r="F61" s="93" t="str">
        <f>IF(D61="","-",IF(D61=0,"-",B61/D61))</f>
        <v>-</v>
      </c>
      <c r="G61" s="93"/>
      <c r="H61" s="93"/>
      <c r="I61" s="7"/>
      <c r="J61" s="85"/>
      <c r="K61" s="85"/>
      <c r="L61" s="85"/>
      <c r="M61" s="85"/>
      <c r="N61" s="93" t="str">
        <f>IF(L61="","-",IF(L61=0,"-",J61/L61))</f>
        <v>-</v>
      </c>
      <c r="O61" s="93"/>
      <c r="P61" s="93"/>
      <c r="Q61" s="3"/>
    </row>
    <row r="62" spans="1:17">
      <c r="A62" s="1"/>
      <c r="B62" s="15"/>
      <c r="C62" s="15"/>
      <c r="D62" s="15"/>
      <c r="E62" s="15"/>
      <c r="F62" s="15"/>
      <c r="G62" s="15"/>
      <c r="H62" s="15"/>
      <c r="J62" s="15"/>
      <c r="K62" s="15"/>
      <c r="L62" s="15"/>
      <c r="M62" s="15"/>
      <c r="N62" s="15"/>
      <c r="O62" s="15"/>
      <c r="P62" s="15"/>
      <c r="Q62" s="3"/>
    </row>
    <row r="63" spans="1:17" ht="13.5">
      <c r="A63" s="1"/>
      <c r="B63" s="60">
        <f>+J52</f>
        <v>2025</v>
      </c>
      <c r="C63" s="61" t="s">
        <v>47</v>
      </c>
      <c r="D63" s="61">
        <f>+IF(L52=12,1,L52+1)</f>
        <v>2</v>
      </c>
      <c r="E63" s="61" t="s">
        <v>48</v>
      </c>
      <c r="F63" s="62">
        <f>+DATE(B63,D63,1)</f>
        <v>45689</v>
      </c>
      <c r="G63" s="63">
        <f>WEEKDAY(F63,1)</f>
        <v>7</v>
      </c>
      <c r="H63" s="64"/>
      <c r="I63" s="40"/>
      <c r="J63" s="60">
        <f>+B63</f>
        <v>2025</v>
      </c>
      <c r="K63" s="61" t="s">
        <v>47</v>
      </c>
      <c r="L63" s="61">
        <f>+IF(D63=12,1,D63+1)</f>
        <v>3</v>
      </c>
      <c r="M63" s="61" t="s">
        <v>48</v>
      </c>
      <c r="N63" s="62">
        <f>+DATE(J63,L63,1)</f>
        <v>45717</v>
      </c>
      <c r="O63" s="63">
        <f>WEEKDAY(N63,1)</f>
        <v>7</v>
      </c>
      <c r="P63" s="64"/>
      <c r="Q63" s="3"/>
    </row>
    <row r="64" spans="1:17" ht="12" customHeight="1">
      <c r="A64" s="1"/>
      <c r="B64" s="16" t="s">
        <v>0</v>
      </c>
      <c r="C64" s="16" t="s">
        <v>1</v>
      </c>
      <c r="D64" s="16" t="s">
        <v>2</v>
      </c>
      <c r="E64" s="16" t="s">
        <v>3</v>
      </c>
      <c r="F64" s="16" t="s">
        <v>4</v>
      </c>
      <c r="G64" s="16" t="s">
        <v>5</v>
      </c>
      <c r="H64" s="16" t="s">
        <v>6</v>
      </c>
      <c r="I64" s="6"/>
      <c r="J64" s="16" t="s">
        <v>0</v>
      </c>
      <c r="K64" s="16" t="s">
        <v>1</v>
      </c>
      <c r="L64" s="16" t="s">
        <v>2</v>
      </c>
      <c r="M64" s="16" t="s">
        <v>3</v>
      </c>
      <c r="N64" s="16" t="s">
        <v>4</v>
      </c>
      <c r="O64" s="16" t="s">
        <v>5</v>
      </c>
      <c r="P64" s="16" t="s">
        <v>6</v>
      </c>
      <c r="Q64" s="3"/>
    </row>
    <row r="65" spans="1:17" ht="12" customHeight="1">
      <c r="A65" s="1"/>
      <c r="B65" s="50">
        <f>+F63-(G63-1)</f>
        <v>45683</v>
      </c>
      <c r="C65" s="51">
        <f>+B65+1</f>
        <v>45684</v>
      </c>
      <c r="D65" s="51">
        <f t="shared" ref="D65:H66" si="33">+C65+1</f>
        <v>45685</v>
      </c>
      <c r="E65" s="51">
        <f t="shared" si="33"/>
        <v>45686</v>
      </c>
      <c r="F65" s="51">
        <f t="shared" si="33"/>
        <v>45687</v>
      </c>
      <c r="G65" s="51">
        <f t="shared" si="33"/>
        <v>45688</v>
      </c>
      <c r="H65" s="55">
        <f t="shared" si="33"/>
        <v>45689</v>
      </c>
      <c r="I65" s="6"/>
      <c r="J65" s="50">
        <f>+N63-(O63-1)</f>
        <v>45711</v>
      </c>
      <c r="K65" s="51">
        <f>+J65+1</f>
        <v>45712</v>
      </c>
      <c r="L65" s="51">
        <f t="shared" ref="L65:P66" si="34">+K65+1</f>
        <v>45713</v>
      </c>
      <c r="M65" s="51">
        <f t="shared" si="34"/>
        <v>45714</v>
      </c>
      <c r="N65" s="51">
        <f t="shared" si="34"/>
        <v>45715</v>
      </c>
      <c r="O65" s="51">
        <f t="shared" si="34"/>
        <v>45716</v>
      </c>
      <c r="P65" s="52">
        <f t="shared" si="34"/>
        <v>45717</v>
      </c>
      <c r="Q65" s="3"/>
    </row>
    <row r="66" spans="1:17" ht="12" customHeight="1">
      <c r="A66" s="1"/>
      <c r="B66" s="56">
        <f>+H65+1</f>
        <v>45690</v>
      </c>
      <c r="C66" s="51">
        <f>+B66+1</f>
        <v>45691</v>
      </c>
      <c r="D66" s="51">
        <f t="shared" si="33"/>
        <v>45692</v>
      </c>
      <c r="E66" s="51">
        <f t="shared" si="33"/>
        <v>45693</v>
      </c>
      <c r="F66" s="51">
        <f t="shared" si="33"/>
        <v>45694</v>
      </c>
      <c r="G66" s="51">
        <f t="shared" si="33"/>
        <v>45695</v>
      </c>
      <c r="H66" s="55">
        <f t="shared" si="33"/>
        <v>45696</v>
      </c>
      <c r="I66" s="6"/>
      <c r="J66" s="50">
        <f>+P65+1</f>
        <v>45718</v>
      </c>
      <c r="K66" s="51">
        <f>+J66+1</f>
        <v>45719</v>
      </c>
      <c r="L66" s="51">
        <f t="shared" si="34"/>
        <v>45720</v>
      </c>
      <c r="M66" s="51">
        <f t="shared" si="34"/>
        <v>45721</v>
      </c>
      <c r="N66" s="51">
        <f t="shared" si="34"/>
        <v>45722</v>
      </c>
      <c r="O66" s="51">
        <f t="shared" si="34"/>
        <v>45723</v>
      </c>
      <c r="P66" s="52">
        <f t="shared" si="34"/>
        <v>45724</v>
      </c>
      <c r="Q66" s="3"/>
    </row>
    <row r="67" spans="1:17" ht="12" customHeight="1">
      <c r="A67" s="1"/>
      <c r="B67" s="56">
        <f t="shared" ref="B67:B70" si="35">+H66+1</f>
        <v>45697</v>
      </c>
      <c r="C67" s="51">
        <f t="shared" ref="C67:H70" si="36">+B67+1</f>
        <v>45698</v>
      </c>
      <c r="D67" s="51">
        <f t="shared" si="36"/>
        <v>45699</v>
      </c>
      <c r="E67" s="51">
        <f t="shared" si="36"/>
        <v>45700</v>
      </c>
      <c r="F67" s="51">
        <f t="shared" si="36"/>
        <v>45701</v>
      </c>
      <c r="G67" s="51">
        <f t="shared" si="36"/>
        <v>45702</v>
      </c>
      <c r="H67" s="55">
        <f t="shared" si="36"/>
        <v>45703</v>
      </c>
      <c r="I67" s="6"/>
      <c r="J67" s="50">
        <f t="shared" ref="J67:J70" si="37">+P66+1</f>
        <v>45725</v>
      </c>
      <c r="K67" s="51">
        <f t="shared" ref="K67:P70" si="38">+J67+1</f>
        <v>45726</v>
      </c>
      <c r="L67" s="51">
        <f t="shared" si="38"/>
        <v>45727</v>
      </c>
      <c r="M67" s="51">
        <f t="shared" si="38"/>
        <v>45728</v>
      </c>
      <c r="N67" s="51">
        <f t="shared" si="38"/>
        <v>45729</v>
      </c>
      <c r="O67" s="51">
        <f t="shared" si="38"/>
        <v>45730</v>
      </c>
      <c r="P67" s="52">
        <f t="shared" si="38"/>
        <v>45731</v>
      </c>
      <c r="Q67" s="3"/>
    </row>
    <row r="68" spans="1:17" ht="12" customHeight="1">
      <c r="A68" s="1"/>
      <c r="B68" s="50">
        <f t="shared" si="35"/>
        <v>45704</v>
      </c>
      <c r="C68" s="51">
        <f t="shared" si="36"/>
        <v>45705</v>
      </c>
      <c r="D68" s="51">
        <f t="shared" si="36"/>
        <v>45706</v>
      </c>
      <c r="E68" s="51">
        <f t="shared" si="36"/>
        <v>45707</v>
      </c>
      <c r="F68" s="51">
        <f t="shared" si="36"/>
        <v>45708</v>
      </c>
      <c r="G68" s="51">
        <f t="shared" si="36"/>
        <v>45709</v>
      </c>
      <c r="H68" s="52">
        <f t="shared" si="36"/>
        <v>45710</v>
      </c>
      <c r="I68" s="6"/>
      <c r="J68" s="50">
        <f t="shared" si="37"/>
        <v>45732</v>
      </c>
      <c r="K68" s="51">
        <f t="shared" si="38"/>
        <v>45733</v>
      </c>
      <c r="L68" s="51">
        <f t="shared" si="38"/>
        <v>45734</v>
      </c>
      <c r="M68" s="51">
        <f t="shared" si="38"/>
        <v>45735</v>
      </c>
      <c r="N68" s="51">
        <f t="shared" si="38"/>
        <v>45736</v>
      </c>
      <c r="O68" s="51">
        <f t="shared" si="38"/>
        <v>45737</v>
      </c>
      <c r="P68" s="52">
        <f t="shared" si="38"/>
        <v>45738</v>
      </c>
      <c r="Q68" s="3"/>
    </row>
    <row r="69" spans="1:17" ht="12" customHeight="1">
      <c r="A69" s="1"/>
      <c r="B69" s="50">
        <f t="shared" si="35"/>
        <v>45711</v>
      </c>
      <c r="C69" s="51">
        <f t="shared" si="36"/>
        <v>45712</v>
      </c>
      <c r="D69" s="51">
        <f t="shared" si="36"/>
        <v>45713</v>
      </c>
      <c r="E69" s="51">
        <f t="shared" si="36"/>
        <v>45714</v>
      </c>
      <c r="F69" s="51">
        <f t="shared" si="36"/>
        <v>45715</v>
      </c>
      <c r="G69" s="51">
        <f t="shared" si="36"/>
        <v>45716</v>
      </c>
      <c r="H69" s="52">
        <f t="shared" si="36"/>
        <v>45717</v>
      </c>
      <c r="I69" s="7"/>
      <c r="J69" s="50">
        <f t="shared" si="37"/>
        <v>45739</v>
      </c>
      <c r="K69" s="51">
        <f t="shared" si="38"/>
        <v>45740</v>
      </c>
      <c r="L69" s="51">
        <f t="shared" si="38"/>
        <v>45741</v>
      </c>
      <c r="M69" s="51">
        <f t="shared" si="38"/>
        <v>45742</v>
      </c>
      <c r="N69" s="51">
        <f t="shared" si="38"/>
        <v>45743</v>
      </c>
      <c r="O69" s="51">
        <f t="shared" si="38"/>
        <v>45744</v>
      </c>
      <c r="P69" s="52">
        <f t="shared" si="38"/>
        <v>45745</v>
      </c>
      <c r="Q69" s="3"/>
    </row>
    <row r="70" spans="1:17" ht="12" customHeight="1">
      <c r="A70" s="1"/>
      <c r="B70" s="50">
        <f t="shared" si="35"/>
        <v>45718</v>
      </c>
      <c r="C70" s="51">
        <f t="shared" si="36"/>
        <v>45719</v>
      </c>
      <c r="D70" s="51">
        <f t="shared" si="36"/>
        <v>45720</v>
      </c>
      <c r="E70" s="51">
        <f t="shared" si="36"/>
        <v>45721</v>
      </c>
      <c r="F70" s="51">
        <f t="shared" si="36"/>
        <v>45722</v>
      </c>
      <c r="G70" s="51">
        <f t="shared" si="36"/>
        <v>45723</v>
      </c>
      <c r="H70" s="52">
        <f t="shared" si="36"/>
        <v>45724</v>
      </c>
      <c r="I70" s="40"/>
      <c r="J70" s="50">
        <f t="shared" si="37"/>
        <v>45746</v>
      </c>
      <c r="K70" s="51">
        <f t="shared" si="38"/>
        <v>45747</v>
      </c>
      <c r="L70" s="51">
        <f t="shared" si="38"/>
        <v>45748</v>
      </c>
      <c r="M70" s="51">
        <f t="shared" si="38"/>
        <v>45749</v>
      </c>
      <c r="N70" s="51">
        <f t="shared" si="38"/>
        <v>45750</v>
      </c>
      <c r="O70" s="51">
        <f t="shared" si="38"/>
        <v>45751</v>
      </c>
      <c r="P70" s="52">
        <f t="shared" si="38"/>
        <v>45752</v>
      </c>
      <c r="Q70" s="3"/>
    </row>
    <row r="71" spans="1:17" ht="14.25" customHeight="1">
      <c r="A71" s="1"/>
      <c r="B71" s="94" t="s">
        <v>39</v>
      </c>
      <c r="C71" s="94"/>
      <c r="D71" s="94" t="s">
        <v>31</v>
      </c>
      <c r="E71" s="94"/>
      <c r="F71" s="95" t="s">
        <v>33</v>
      </c>
      <c r="G71" s="95"/>
      <c r="H71" s="95"/>
      <c r="I71" s="7"/>
      <c r="J71" s="94" t="s">
        <v>39</v>
      </c>
      <c r="K71" s="94"/>
      <c r="L71" s="94" t="s">
        <v>31</v>
      </c>
      <c r="M71" s="94"/>
      <c r="N71" s="95" t="s">
        <v>33</v>
      </c>
      <c r="O71" s="95"/>
      <c r="P71" s="95"/>
      <c r="Q71" s="3"/>
    </row>
    <row r="72" spans="1:17" ht="13.5">
      <c r="A72" s="1"/>
      <c r="B72" s="85"/>
      <c r="C72" s="85"/>
      <c r="D72" s="85"/>
      <c r="E72" s="85"/>
      <c r="F72" s="93" t="str">
        <f>IF(D72="","-",IF(D72=0,"-",B72/D72))</f>
        <v>-</v>
      </c>
      <c r="G72" s="93"/>
      <c r="H72" s="93"/>
      <c r="I72" s="7"/>
      <c r="J72" s="85"/>
      <c r="K72" s="85"/>
      <c r="L72" s="85"/>
      <c r="M72" s="85"/>
      <c r="N72" s="93" t="str">
        <f>IF(L72="","-",IF(L72=0,"-",J72/L72))</f>
        <v>-</v>
      </c>
      <c r="O72" s="93"/>
      <c r="P72" s="93"/>
      <c r="Q72" s="3"/>
    </row>
    <row r="73" spans="1:17" s="39" customFormat="1" ht="13.5">
      <c r="A73" s="32"/>
      <c r="B73" s="33"/>
      <c r="C73" s="33"/>
      <c r="D73" s="34"/>
      <c r="E73" s="34"/>
      <c r="F73" s="35"/>
      <c r="G73" s="35"/>
      <c r="H73" s="35"/>
      <c r="I73" s="36"/>
      <c r="J73" s="35"/>
      <c r="K73" s="35"/>
      <c r="L73" s="37"/>
      <c r="M73" s="37"/>
      <c r="N73" s="35"/>
      <c r="O73" s="35"/>
      <c r="P73" s="35"/>
      <c r="Q73" s="38"/>
    </row>
    <row r="74" spans="1:17" s="23" customFormat="1" ht="14.25" customHeight="1">
      <c r="A74" s="22"/>
      <c r="B74" s="86"/>
      <c r="C74" s="87"/>
      <c r="D74" s="90" t="s">
        <v>49</v>
      </c>
      <c r="E74" s="91"/>
      <c r="F74" s="91"/>
      <c r="G74" s="91"/>
      <c r="H74" s="91"/>
      <c r="I74" s="91"/>
      <c r="J74" s="91"/>
      <c r="K74" s="91"/>
      <c r="L74" s="92"/>
      <c r="M74" s="90" t="s">
        <v>50</v>
      </c>
      <c r="N74" s="91"/>
      <c r="O74" s="91"/>
      <c r="P74" s="65" t="s">
        <v>23</v>
      </c>
      <c r="Q74" s="29"/>
    </row>
    <row r="75" spans="1:17" s="23" customFormat="1">
      <c r="A75" s="22"/>
      <c r="B75" s="88"/>
      <c r="C75" s="89"/>
      <c r="D75" s="24" t="s">
        <v>14</v>
      </c>
      <c r="E75" s="24" t="s">
        <v>15</v>
      </c>
      <c r="F75" s="24" t="s">
        <v>16</v>
      </c>
      <c r="G75" s="24" t="s">
        <v>17</v>
      </c>
      <c r="H75" s="24" t="s">
        <v>18</v>
      </c>
      <c r="I75" s="24" t="s">
        <v>19</v>
      </c>
      <c r="J75" s="24" t="s">
        <v>20</v>
      </c>
      <c r="K75" s="24" t="s">
        <v>21</v>
      </c>
      <c r="L75" s="24" t="s">
        <v>22</v>
      </c>
      <c r="M75" s="25" t="s">
        <v>11</v>
      </c>
      <c r="N75" s="24" t="s">
        <v>12</v>
      </c>
      <c r="O75" s="30" t="s">
        <v>13</v>
      </c>
      <c r="P75" s="66"/>
      <c r="Q75" s="29"/>
    </row>
    <row r="76" spans="1:17" s="23" customFormat="1">
      <c r="A76" s="22"/>
      <c r="B76" s="26" t="s">
        <v>32</v>
      </c>
      <c r="C76" s="26"/>
      <c r="D76" s="49" t="str">
        <f>IF(B17="","",B17)</f>
        <v/>
      </c>
      <c r="E76" s="49" t="str">
        <f>IF(J17="","",J17)</f>
        <v/>
      </c>
      <c r="F76" s="49" t="str">
        <f>IF(B28="","",B28)</f>
        <v/>
      </c>
      <c r="G76" s="49" t="str">
        <f>IF(J28="","",J28)</f>
        <v/>
      </c>
      <c r="H76" s="49" t="str">
        <f>IF(B39="","",B39)</f>
        <v/>
      </c>
      <c r="I76" s="49" t="str">
        <f>IF(J39="","",J39)</f>
        <v/>
      </c>
      <c r="J76" s="49">
        <f>IF(B50="","",B50)</f>
        <v>9</v>
      </c>
      <c r="K76" s="49">
        <f>IF(J50="","",J50)</f>
        <v>9</v>
      </c>
      <c r="L76" s="49" t="str">
        <f>IF(B61="","",B61)</f>
        <v/>
      </c>
      <c r="M76" s="49" t="str">
        <f>IF(J61="","",J61)</f>
        <v/>
      </c>
      <c r="N76" s="49" t="str">
        <f>IF(B72="","",B72)</f>
        <v/>
      </c>
      <c r="O76" s="49" t="str">
        <f>IF(J72="","",J72)</f>
        <v/>
      </c>
      <c r="P76" s="31">
        <f>SUM(D76:O76)</f>
        <v>18</v>
      </c>
      <c r="Q76" s="29"/>
    </row>
    <row r="77" spans="1:17" s="23" customFormat="1">
      <c r="B77" s="46" t="s">
        <v>31</v>
      </c>
      <c r="C77" s="46"/>
      <c r="D77" s="49" t="str">
        <f>IF(D17="","",D17)</f>
        <v/>
      </c>
      <c r="E77" s="49" t="str">
        <f>IF(L17="","",L17)</f>
        <v/>
      </c>
      <c r="F77" s="49" t="str">
        <f>IF(D28="","",D28)</f>
        <v/>
      </c>
      <c r="G77" s="49" t="str">
        <f>IF(L28="","",L28)</f>
        <v/>
      </c>
      <c r="H77" s="49" t="str">
        <f>IF(D39="","",D39)</f>
        <v/>
      </c>
      <c r="I77" s="49" t="str">
        <f>IF(L39="","",L39)</f>
        <v/>
      </c>
      <c r="J77" s="49">
        <f>IF(D50="","",D50)</f>
        <v>31</v>
      </c>
      <c r="K77" s="49">
        <f>IF(L50="","",L50)</f>
        <v>30</v>
      </c>
      <c r="L77" s="49" t="str">
        <f>IF(D61="","",D61)</f>
        <v/>
      </c>
      <c r="M77" s="49" t="str">
        <f>IF(L61="","",L61)</f>
        <v/>
      </c>
      <c r="N77" s="49" t="str">
        <f>IF(D72="","",D72)</f>
        <v/>
      </c>
      <c r="O77" s="49" t="str">
        <f>IF(L17="","",L17)</f>
        <v/>
      </c>
      <c r="P77" s="47">
        <f>SUM(D77:O77)</f>
        <v>61</v>
      </c>
      <c r="Q77" s="29"/>
    </row>
    <row r="78" spans="1:17" s="23" customFormat="1" ht="4.5" customHeigh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7" s="23" customFormat="1" ht="4.5" customHeight="1"/>
    <row r="80" spans="1:17" s="23" customFormat="1" ht="12" customHeight="1"/>
    <row r="81" spans="2:16" s="23" customFormat="1" ht="12" customHeight="1">
      <c r="B81" s="67"/>
      <c r="C81" s="68"/>
      <c r="D81" s="69"/>
      <c r="E81" s="67" t="s">
        <v>43</v>
      </c>
      <c r="F81" s="68"/>
      <c r="G81" s="69"/>
      <c r="H81" s="48">
        <f>P76</f>
        <v>18</v>
      </c>
      <c r="I81" s="28" t="s">
        <v>40</v>
      </c>
      <c r="J81" s="28"/>
      <c r="K81" s="28"/>
      <c r="L81" s="28"/>
      <c r="M81" s="28"/>
      <c r="N81" s="73" t="s">
        <v>24</v>
      </c>
      <c r="O81" s="75">
        <f>IF(H82=0,"－",ROUNDDOWN(H81/H82*100,2))</f>
        <v>29.5</v>
      </c>
      <c r="P81" s="77" t="s">
        <v>26</v>
      </c>
    </row>
    <row r="82" spans="2:16" s="23" customFormat="1">
      <c r="B82" s="70"/>
      <c r="C82" s="71"/>
      <c r="D82" s="72"/>
      <c r="E82" s="107"/>
      <c r="F82" s="108"/>
      <c r="G82" s="109"/>
      <c r="H82" s="41">
        <f>P77</f>
        <v>61</v>
      </c>
      <c r="I82" s="27" t="s">
        <v>34</v>
      </c>
      <c r="J82" s="27"/>
      <c r="K82" s="27"/>
      <c r="L82" s="27"/>
      <c r="M82" s="27"/>
      <c r="N82" s="74"/>
      <c r="O82" s="76"/>
      <c r="P82" s="78"/>
    </row>
    <row r="83" spans="2:16" s="23" customFormat="1"/>
    <row r="84" spans="2:16" s="23" customFormat="1">
      <c r="B84" s="23" t="s">
        <v>36</v>
      </c>
    </row>
    <row r="85" spans="2:16" s="23" customFormat="1">
      <c r="B85" s="23" t="s">
        <v>41</v>
      </c>
    </row>
    <row r="86" spans="2:16" s="23" customFormat="1">
      <c r="B86" s="23" t="s">
        <v>42</v>
      </c>
    </row>
    <row r="87" spans="2:16">
      <c r="B87" s="23"/>
      <c r="C87" s="23"/>
      <c r="D87" s="23"/>
    </row>
  </sheetData>
  <mergeCells count="86">
    <mergeCell ref="B74:C75"/>
    <mergeCell ref="D74:L74"/>
    <mergeCell ref="M74:O74"/>
    <mergeCell ref="P74:P75"/>
    <mergeCell ref="B81:D82"/>
    <mergeCell ref="E81:G82"/>
    <mergeCell ref="N81:N82"/>
    <mergeCell ref="O81:O82"/>
    <mergeCell ref="P81:P82"/>
    <mergeCell ref="N72:P72"/>
    <mergeCell ref="B71:C71"/>
    <mergeCell ref="D71:E71"/>
    <mergeCell ref="F71:H71"/>
    <mergeCell ref="J71:K71"/>
    <mergeCell ref="L71:M71"/>
    <mergeCell ref="N71:P71"/>
    <mergeCell ref="B72:C72"/>
    <mergeCell ref="D72:E72"/>
    <mergeCell ref="F72:H72"/>
    <mergeCell ref="J72:K72"/>
    <mergeCell ref="L72:M72"/>
    <mergeCell ref="N60:P60"/>
    <mergeCell ref="B61:C61"/>
    <mergeCell ref="D61:E61"/>
    <mergeCell ref="F61:H61"/>
    <mergeCell ref="J61:K61"/>
    <mergeCell ref="L61:M61"/>
    <mergeCell ref="N61:P61"/>
    <mergeCell ref="B60:C60"/>
    <mergeCell ref="D60:E60"/>
    <mergeCell ref="F60:H60"/>
    <mergeCell ref="J60:K60"/>
    <mergeCell ref="L60:M60"/>
    <mergeCell ref="N50:P50"/>
    <mergeCell ref="B49:C49"/>
    <mergeCell ref="D49:E49"/>
    <mergeCell ref="F49:H49"/>
    <mergeCell ref="J49:K49"/>
    <mergeCell ref="L49:M49"/>
    <mergeCell ref="N49:P49"/>
    <mergeCell ref="B50:C50"/>
    <mergeCell ref="D50:E50"/>
    <mergeCell ref="F50:H50"/>
    <mergeCell ref="J50:K50"/>
    <mergeCell ref="L50:M50"/>
    <mergeCell ref="N38:P38"/>
    <mergeCell ref="B39:C39"/>
    <mergeCell ref="D39:E39"/>
    <mergeCell ref="F39:H39"/>
    <mergeCell ref="J39:K39"/>
    <mergeCell ref="L39:M39"/>
    <mergeCell ref="N39:P39"/>
    <mergeCell ref="B38:C38"/>
    <mergeCell ref="D38:E38"/>
    <mergeCell ref="F38:H38"/>
    <mergeCell ref="J38:K38"/>
    <mergeCell ref="L38:M38"/>
    <mergeCell ref="N28:P28"/>
    <mergeCell ref="B27:C27"/>
    <mergeCell ref="D27:E27"/>
    <mergeCell ref="F27:H27"/>
    <mergeCell ref="J27:K27"/>
    <mergeCell ref="L27:M27"/>
    <mergeCell ref="N27:P27"/>
    <mergeCell ref="B28:C28"/>
    <mergeCell ref="D28:E28"/>
    <mergeCell ref="F28:H28"/>
    <mergeCell ref="J28:K28"/>
    <mergeCell ref="L28:M28"/>
    <mergeCell ref="N16:P16"/>
    <mergeCell ref="B17:C17"/>
    <mergeCell ref="D17:E17"/>
    <mergeCell ref="F17:H17"/>
    <mergeCell ref="J17:K17"/>
    <mergeCell ref="L17:M17"/>
    <mergeCell ref="N17:P17"/>
    <mergeCell ref="B16:C16"/>
    <mergeCell ref="D16:E16"/>
    <mergeCell ref="F16:H16"/>
    <mergeCell ref="J16:K16"/>
    <mergeCell ref="L16:M16"/>
    <mergeCell ref="M1:P1"/>
    <mergeCell ref="B2:P2"/>
    <mergeCell ref="N3:P3"/>
    <mergeCell ref="H4:J4"/>
    <mergeCell ref="L3:L5"/>
  </mergeCells>
  <phoneticPr fontId="5"/>
  <conditionalFormatting sqref="B10:H15">
    <cfRule type="expression" dxfId="12" priority="463">
      <formula>MONTH(B10)&lt;&gt;$D$8</formula>
    </cfRule>
  </conditionalFormatting>
  <conditionalFormatting sqref="B21:H26">
    <cfRule type="expression" dxfId="11" priority="378">
      <formula>MONTH(B21)&lt;&gt;$D$19</formula>
    </cfRule>
  </conditionalFormatting>
  <conditionalFormatting sqref="B32:H37">
    <cfRule type="expression" dxfId="10" priority="294">
      <formula>MONTH(B32)&lt;&gt;$D$30</formula>
    </cfRule>
  </conditionalFormatting>
  <conditionalFormatting sqref="B43:H48">
    <cfRule type="expression" dxfId="9" priority="210">
      <formula>MONTH(B43)&lt;&gt;$D$41</formula>
    </cfRule>
  </conditionalFormatting>
  <conditionalFormatting sqref="B54:H59">
    <cfRule type="expression" dxfId="8" priority="126">
      <formula>MONTH(B54)&lt;&gt;$D$52</formula>
    </cfRule>
  </conditionalFormatting>
  <conditionalFormatting sqref="B65:H70">
    <cfRule type="expression" dxfId="7" priority="43">
      <formula>MONTH(B65)&lt;&gt;$D$63</formula>
    </cfRule>
  </conditionalFormatting>
  <conditionalFormatting sqref="J10:P15">
    <cfRule type="expression" dxfId="6" priority="421">
      <formula>MONTH(J10)&lt;&gt;$L$8</formula>
    </cfRule>
  </conditionalFormatting>
  <conditionalFormatting sqref="J21:P26">
    <cfRule type="expression" dxfId="5" priority="337">
      <formula>MONTH(J21)&lt;&gt;$L$19</formula>
    </cfRule>
  </conditionalFormatting>
  <conditionalFormatting sqref="J32:P37">
    <cfRule type="expression" dxfId="4" priority="253">
      <formula>MONTH(J32)&lt;&gt;$L$30</formula>
    </cfRule>
  </conditionalFormatting>
  <conditionalFormatting sqref="J43:P48">
    <cfRule type="expression" dxfId="3" priority="169">
      <formula>MONTH(J43)&lt;&gt;$L$41</formula>
    </cfRule>
  </conditionalFormatting>
  <conditionalFormatting sqref="J54:P59">
    <cfRule type="expression" dxfId="2" priority="85">
      <formula>MONTH(J54)&lt;&gt;$L$52</formula>
    </cfRule>
  </conditionalFormatting>
  <conditionalFormatting sqref="J65:P70">
    <cfRule type="expression" dxfId="1" priority="1">
      <formula>MONTH(J65)&lt;&gt;$L$63</formula>
    </cfRule>
  </conditionalFormatting>
  <printOptions horizontalCentered="1"/>
  <pageMargins left="0.75" right="0.75" top="0.75" bottom="0.5" header="0.5" footer="0.5"/>
  <pageSetup paperSize="9" scale="66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5D5324E-7C26-40DA-B96C-58D749685B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計画表（記載例）</vt:lpstr>
      <vt:lpstr>報告書（記載例）</vt:lpstr>
      <vt:lpstr>'計画表（記載例）'!Print_Area</vt:lpstr>
      <vt:lpstr>'報告書（記載例）'!Print_Area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多和田　真澄</cp:lastModifiedBy>
  <cp:lastPrinted>2022-09-27T02:46:45Z</cp:lastPrinted>
  <dcterms:created xsi:type="dcterms:W3CDTF">2017-09-13T07:38:57Z</dcterms:created>
  <dcterms:modified xsi:type="dcterms:W3CDTF">2024-09-25T05:49:13Z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TC011629001033</vt:lpwstr>
  </property>
</Properties>
</file>