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Nfsvnas01\share\商工労働部\情報産業振興課\20 振興班共通\R03\R03 税制改正要望\情報地域・特区\40_改正情報通信産業振興計画策定\★情報通信産業振興計画(R4改正)\★情報地域特区認定要領\HP掲載\20220822_掲載\地域制度様式\"/>
    </mc:Choice>
  </mc:AlternateContent>
  <bookViews>
    <workbookView xWindow="0" yWindow="0" windowWidth="20490" windowHeight="6780" firstSheet="3" activeTab="3"/>
  </bookViews>
  <sheets>
    <sheet name="区分・目標" sheetId="12" state="hidden" r:id="rId1"/>
    <sheet name="中分類" sheetId="17" state="hidden" r:id="rId2"/>
    <sheet name="小分類" sheetId="18" state="hidden" r:id="rId3"/>
    <sheet name="様式第１（かがみ）※自動入力" sheetId="7" r:id="rId4"/>
    <sheet name="別紙１．基本的事項" sheetId="1" r:id="rId5"/>
    <sheet name="0704修正別紙２．措置実施計画（県の認定要件）" sheetId="2" r:id="rId6"/>
    <sheet name="別紙３ (施設整備)" sheetId="14" r:id="rId7"/>
  </sheets>
  <definedNames>
    <definedName name="_xlnm.Print_Area" localSheetId="5">'0704修正別紙２．措置実施計画（県の認定要件）'!$A$1:$AA$40</definedName>
    <definedName name="_xlnm.Print_Area" localSheetId="4">'別紙１．基本的事項'!$A$1:$AA$29</definedName>
    <definedName name="_xlnm.Print_Area" localSheetId="6">'別紙３ (施設整備)'!$A$1:$AA$21</definedName>
    <definedName name="_xlnm.Print_Area" localSheetId="3">'様式第１（かがみ）※自動入力'!$A$1:$AB$36</definedName>
    <definedName name="インターネット附随サービス業">小分類!$F$2:$F$5</definedName>
    <definedName name="ゴム製品製造業">#REF!</definedName>
    <definedName name="その他の卸売業">#REF!</definedName>
    <definedName name="その他の製造業">小分類!$A$2:$A$5</definedName>
    <definedName name="なめし革・同製品・毛皮製造">#REF!</definedName>
    <definedName name="パルプ・紙・紙加工品製造業">#REF!</definedName>
    <definedName name="はん用機械器具製造業">#REF!</definedName>
    <definedName name="プラスチック製品製造業_別掲を除く">#REF!</definedName>
    <definedName name="印刷・同関連業">#REF!</definedName>
    <definedName name="飲食料品卸売業">#REF!</definedName>
    <definedName name="飲料・たばこ・飼料製造">#REF!</definedName>
    <definedName name="映像・音声・文字情報制作業">小分類!$C$2:$C$5</definedName>
    <definedName name="化学工業">#REF!</definedName>
    <definedName name="家具・装備品製造">#REF!</definedName>
    <definedName name="各種商品卸売業">#REF!</definedName>
    <definedName name="学術・開発研究機関">#REF!</definedName>
    <definedName name="機械器具卸売業">#REF!</definedName>
    <definedName name="技術サービス業">#REF!</definedName>
    <definedName name="技術サービス業_他に分類されないもの">#REF!</definedName>
    <definedName name="業務用機械器具製造業">#REF!</definedName>
    <definedName name="金属製品製造業">#REF!</definedName>
    <definedName name="建築材料_鉱物・金属材料等卸売業">#REF!</definedName>
    <definedName name="情報サービス業">小分類!$E$2:$E$5</definedName>
    <definedName name="情報通信機械器具製造業">#REF!</definedName>
    <definedName name="食品製造">#REF!</definedName>
    <definedName name="生産用機械器具製造業">#REF!</definedName>
    <definedName name="石油製品・石炭製品製造業">#REF!</definedName>
    <definedName name="専門サービス業_他に分類されないもの">#REF!</definedName>
    <definedName name="繊維・衣服等卸売業">#REF!</definedName>
    <definedName name="繊維工業">#REF!</definedName>
    <definedName name="倉庫業">#REF!</definedName>
    <definedName name="通信業">小分類!$B$2:$B$5</definedName>
    <definedName name="鉄鋼業">#REF!</definedName>
    <definedName name="電気機械器具製造業">#REF!</definedName>
    <definedName name="電気業">#REF!</definedName>
    <definedName name="電子部品・デバイス・電子回路製造業">#REF!</definedName>
    <definedName name="道路貨物運送業">#REF!</definedName>
    <definedName name="非鉄金属製造業">#REF!</definedName>
    <definedName name="放送業">小分類!$D$2:$D$5</definedName>
    <definedName name="木材・木製品製造業_家具を除く">#REF!</definedName>
    <definedName name="輸送用機械器具製造業">#REF!</definedName>
    <definedName name="窯業・土石製品製造">#REF!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D28" i="2" l="1"/>
  <c r="AF17" i="2" l="1"/>
  <c r="AE17" i="2"/>
  <c r="AC17" i="2" l="1"/>
  <c r="AD17" i="2" s="1"/>
  <c r="AE7" i="1"/>
  <c r="Y2" i="14" l="1"/>
  <c r="V2" i="14"/>
  <c r="R2" i="14"/>
  <c r="D1" i="14"/>
  <c r="AC17" i="1" l="1"/>
  <c r="AD17" i="1" s="1"/>
  <c r="AC16" i="1"/>
  <c r="AD16" i="1" s="1"/>
  <c r="AC15" i="1"/>
  <c r="AD15" i="1" s="1"/>
  <c r="AC14" i="1"/>
  <c r="AD14" i="1" s="1"/>
  <c r="AC7" i="1"/>
  <c r="AD7" i="1" s="1"/>
  <c r="AE18" i="1"/>
  <c r="AC18" i="1" s="1"/>
  <c r="AD18" i="1" s="1"/>
  <c r="AC10" i="1"/>
  <c r="AD10" i="1" s="1"/>
  <c r="AC9" i="1"/>
  <c r="AD9" i="1" s="1"/>
  <c r="AC8" i="1"/>
  <c r="AD8" i="1" s="1"/>
  <c r="AC6" i="1"/>
  <c r="AD6" i="1" s="1"/>
  <c r="AC5" i="1"/>
  <c r="AD5" i="1" s="1"/>
  <c r="AC4" i="1"/>
  <c r="AD4" i="1" s="1"/>
  <c r="AC33" i="2"/>
  <c r="AD33" i="2" s="1"/>
  <c r="AC23" i="2"/>
  <c r="AD23" i="2" s="1"/>
  <c r="AC16" i="2"/>
  <c r="AD16" i="2" s="1"/>
  <c r="AC11" i="2"/>
  <c r="AD11" i="2" s="1"/>
  <c r="AC7" i="2"/>
  <c r="AD7" i="2" s="1"/>
  <c r="AC4" i="2" l="1"/>
  <c r="AC3" i="1"/>
  <c r="AC5" i="14"/>
  <c r="M24" i="2" l="1"/>
  <c r="AC28" i="2" s="1"/>
  <c r="H22" i="7" l="1"/>
  <c r="H21" i="7"/>
  <c r="H27" i="7"/>
  <c r="T10" i="7"/>
  <c r="H26" i="7" l="1"/>
  <c r="H25" i="7"/>
  <c r="D30" i="7"/>
  <c r="T9" i="7" l="1"/>
  <c r="T8" i="7"/>
  <c r="Z5" i="7"/>
  <c r="W5" i="7"/>
  <c r="T5" i="7"/>
  <c r="V2" i="2"/>
  <c r="R2" i="2"/>
  <c r="AG5" i="7" l="1"/>
  <c r="Y2" i="2"/>
  <c r="E1" i="2"/>
</calcChain>
</file>

<file path=xl/comments1.xml><?xml version="1.0" encoding="utf-8"?>
<comments xmlns="http://schemas.openxmlformats.org/spreadsheetml/2006/main">
  <authors>
    <author>木場 愛</author>
  </authors>
  <commentList>
    <comment ref="T5" authorId="0" shapeId="0">
      <text>
        <r>
          <rPr>
            <b/>
            <sz val="9"/>
            <color indexed="81"/>
            <rFont val="MS P ゴシック"/>
            <family val="3"/>
            <charset val="128"/>
          </rPr>
          <t>西暦</t>
        </r>
      </text>
    </comment>
  </commentList>
</comments>
</file>

<file path=xl/comments2.xml><?xml version="1.0" encoding="utf-8"?>
<comments xmlns="http://schemas.openxmlformats.org/spreadsheetml/2006/main">
  <authors>
    <author>木場 愛</author>
  </authors>
  <commentList>
    <comment ref="E1" authorId="0" shapeId="0">
      <text>
        <r>
          <rPr>
            <b/>
            <sz val="9"/>
            <color indexed="81"/>
            <rFont val="MS P ゴシック"/>
            <family val="3"/>
            <charset val="128"/>
          </rPr>
          <t>申請者入力不要</t>
        </r>
      </text>
    </comment>
    <comment ref="R2" authorId="0" shapeId="0">
      <text>
        <r>
          <rPr>
            <b/>
            <sz val="9"/>
            <color indexed="81"/>
            <rFont val="MS P ゴシック"/>
            <family val="3"/>
            <charset val="128"/>
          </rPr>
          <t>西暦</t>
        </r>
      </text>
    </comment>
    <comment ref="R7" authorId="0" shapeId="0">
      <text>
        <r>
          <rPr>
            <b/>
            <sz val="9"/>
            <color indexed="81"/>
            <rFont val="MS P ゴシック"/>
            <family val="3"/>
            <charset val="128"/>
          </rPr>
          <t>西暦</t>
        </r>
      </text>
    </comment>
    <comment ref="R18" authorId="0" shapeId="0">
      <text>
        <r>
          <rPr>
            <b/>
            <sz val="9"/>
            <color indexed="81"/>
            <rFont val="MS P ゴシック"/>
            <family val="3"/>
            <charset val="128"/>
          </rPr>
          <t>西暦</t>
        </r>
      </text>
    </comment>
  </commentList>
</comments>
</file>

<file path=xl/comments3.xml><?xml version="1.0" encoding="utf-8"?>
<comments xmlns="http://schemas.openxmlformats.org/spreadsheetml/2006/main">
  <authors>
    <author>木場 愛</author>
  </authors>
  <commentList>
    <comment ref="R2" authorId="0" shapeId="0">
      <text>
        <r>
          <rPr>
            <b/>
            <sz val="9"/>
            <color indexed="81"/>
            <rFont val="MS P ゴシック"/>
            <family val="3"/>
            <charset val="128"/>
          </rPr>
          <t>西暦</t>
        </r>
      </text>
    </comment>
    <comment ref="G17" authorId="0" shapeId="0">
      <text>
        <r>
          <rPr>
            <b/>
            <sz val="9"/>
            <color indexed="81"/>
            <rFont val="MS P ゴシック"/>
            <family val="3"/>
            <charset val="128"/>
          </rPr>
          <t>西暦</t>
        </r>
      </text>
    </comment>
    <comment ref="Q17" authorId="0" shapeId="0">
      <text>
        <r>
          <rPr>
            <b/>
            <sz val="9"/>
            <color indexed="81"/>
            <rFont val="MS P ゴシック"/>
            <family val="3"/>
            <charset val="128"/>
          </rPr>
          <t>西暦</t>
        </r>
      </text>
    </comment>
  </commentList>
</comments>
</file>

<file path=xl/comments4.xml><?xml version="1.0" encoding="utf-8"?>
<comments xmlns="http://schemas.openxmlformats.org/spreadsheetml/2006/main">
  <authors>
    <author>木場 愛</author>
  </authors>
  <commentList>
    <comment ref="R2" authorId="0" shapeId="0">
      <text>
        <r>
          <rPr>
            <b/>
            <sz val="9"/>
            <color indexed="81"/>
            <rFont val="MS P ゴシック"/>
            <family val="3"/>
            <charset val="128"/>
          </rPr>
          <t>西暦</t>
        </r>
      </text>
    </comment>
  </commentList>
</comments>
</file>

<file path=xl/sharedStrings.xml><?xml version="1.0" encoding="utf-8"?>
<sst xmlns="http://schemas.openxmlformats.org/spreadsheetml/2006/main" count="200" uniqueCount="137">
  <si>
    <t>申請日：</t>
    <rPh sb="0" eb="3">
      <t>シンセイビ</t>
    </rPh>
    <phoneticPr fontId="4"/>
  </si>
  <si>
    <t>年</t>
    <rPh sb="0" eb="1">
      <t>ネン</t>
    </rPh>
    <phoneticPr fontId="4"/>
  </si>
  <si>
    <t>月</t>
    <rPh sb="0" eb="1">
      <t>ガツ</t>
    </rPh>
    <phoneticPr fontId="4"/>
  </si>
  <si>
    <t>日</t>
    <rPh sb="0" eb="1">
      <t>ニチ</t>
    </rPh>
    <phoneticPr fontId="4"/>
  </si>
  <si>
    <t>名称</t>
    <rPh sb="0" eb="2">
      <t>メイショウ</t>
    </rPh>
    <phoneticPr fontId="4"/>
  </si>
  <si>
    <t>電話番号</t>
    <rPh sb="0" eb="2">
      <t>デンワ</t>
    </rPh>
    <rPh sb="2" eb="4">
      <t>バンゴウ</t>
    </rPh>
    <phoneticPr fontId="4"/>
  </si>
  <si>
    <t>申請担当者</t>
    <rPh sb="0" eb="2">
      <t>シンセイ</t>
    </rPh>
    <rPh sb="2" eb="5">
      <t>タントウシャ</t>
    </rPh>
    <phoneticPr fontId="4"/>
  </si>
  <si>
    <t>〒</t>
    <phoneticPr fontId="4"/>
  </si>
  <si>
    <t>E-mail</t>
    <phoneticPr fontId="4"/>
  </si>
  <si>
    <t>設立日</t>
    <rPh sb="0" eb="2">
      <t>セツリツ</t>
    </rPh>
    <rPh sb="2" eb="3">
      <t>ビ</t>
    </rPh>
    <phoneticPr fontId="4"/>
  </si>
  <si>
    <t>（大分類）</t>
    <rPh sb="1" eb="4">
      <t>ダイブンルイ</t>
    </rPh>
    <phoneticPr fontId="4"/>
  </si>
  <si>
    <t>申請者の事業年度</t>
    <rPh sb="0" eb="3">
      <t>シンセイシャ</t>
    </rPh>
    <rPh sb="4" eb="8">
      <t>ジギョウネンド</t>
    </rPh>
    <phoneticPr fontId="4"/>
  </si>
  <si>
    <t>自</t>
    <rPh sb="0" eb="1">
      <t>ジ</t>
    </rPh>
    <phoneticPr fontId="4"/>
  </si>
  <si>
    <t>（中分類）</t>
    <rPh sb="1" eb="2">
      <t>チュウ</t>
    </rPh>
    <rPh sb="2" eb="4">
      <t>ブンルイ</t>
    </rPh>
    <phoneticPr fontId="4"/>
  </si>
  <si>
    <t>至</t>
    <rPh sb="0" eb="1">
      <t>イタ</t>
    </rPh>
    <phoneticPr fontId="4"/>
  </si>
  <si>
    <t>（小分類）</t>
    <rPh sb="1" eb="2">
      <t>ショウ</t>
    </rPh>
    <rPh sb="2" eb="4">
      <t>ブンルイ</t>
    </rPh>
    <phoneticPr fontId="4"/>
  </si>
  <si>
    <t>実施期間</t>
    <rPh sb="0" eb="2">
      <t>ジッシ</t>
    </rPh>
    <rPh sb="2" eb="4">
      <t>キカン</t>
    </rPh>
    <phoneticPr fontId="4"/>
  </si>
  <si>
    <t>～</t>
    <phoneticPr fontId="4"/>
  </si>
  <si>
    <t>（</t>
    <phoneticPr fontId="4"/>
  </si>
  <si>
    <t>事業年度）</t>
    <rPh sb="0" eb="4">
      <t>ジギョウネンド</t>
    </rPh>
    <phoneticPr fontId="4"/>
  </si>
  <si>
    <t>総事業費（税抜）</t>
    <rPh sb="0" eb="4">
      <t>ソウジギョウヒ</t>
    </rPh>
    <rPh sb="5" eb="7">
      <t>ゼイヌ</t>
    </rPh>
    <phoneticPr fontId="4"/>
  </si>
  <si>
    <t>円</t>
    <rPh sb="0" eb="1">
      <t>エン</t>
    </rPh>
    <phoneticPr fontId="4"/>
  </si>
  <si>
    <t>うち、自己資金</t>
    <rPh sb="3" eb="7">
      <t>ジコシキン</t>
    </rPh>
    <phoneticPr fontId="4"/>
  </si>
  <si>
    <t>うち、借入金</t>
    <rPh sb="3" eb="4">
      <t>カ</t>
    </rPh>
    <rPh sb="4" eb="5">
      <t>イ</t>
    </rPh>
    <rPh sb="5" eb="6">
      <t>キン</t>
    </rPh>
    <phoneticPr fontId="4"/>
  </si>
  <si>
    <t>その他（増資等）</t>
    <rPh sb="2" eb="3">
      <t>タ</t>
    </rPh>
    <rPh sb="4" eb="7">
      <t>ゾウシトウ</t>
    </rPh>
    <phoneticPr fontId="4"/>
  </si>
  <si>
    <t>借入（予定）先</t>
    <rPh sb="0" eb="1">
      <t>カ</t>
    </rPh>
    <rPh sb="1" eb="2">
      <t>イ</t>
    </rPh>
    <rPh sb="3" eb="5">
      <t>ヨテイ</t>
    </rPh>
    <rPh sb="6" eb="7">
      <t>サキ</t>
    </rPh>
    <phoneticPr fontId="4"/>
  </si>
  <si>
    <t>数量</t>
    <rPh sb="0" eb="2">
      <t>スウリョウ</t>
    </rPh>
    <phoneticPr fontId="4"/>
  </si>
  <si>
    <t>沖縄県知事　殿</t>
    <rPh sb="0" eb="3">
      <t>オキナワケン</t>
    </rPh>
    <rPh sb="3" eb="5">
      <t>チジ</t>
    </rPh>
    <rPh sb="6" eb="7">
      <t>ドノ</t>
    </rPh>
    <phoneticPr fontId="4"/>
  </si>
  <si>
    <t>住所</t>
    <rPh sb="0" eb="2">
      <t>ジュウショ</t>
    </rPh>
    <phoneticPr fontId="4"/>
  </si>
  <si>
    <t>代表者の氏名</t>
    <rPh sb="0" eb="3">
      <t>ダイヒョウシャ</t>
    </rPh>
    <rPh sb="4" eb="6">
      <t>シメイ</t>
    </rPh>
    <phoneticPr fontId="4"/>
  </si>
  <si>
    <t>住　所</t>
    <rPh sb="0" eb="1">
      <t>ジュウ</t>
    </rPh>
    <rPh sb="2" eb="3">
      <t>ショ</t>
    </rPh>
    <phoneticPr fontId="4"/>
  </si>
  <si>
    <t>その他の製造業</t>
  </si>
  <si>
    <t>-</t>
    <phoneticPr fontId="4"/>
  </si>
  <si>
    <t>産業高度化</t>
    <rPh sb="0" eb="5">
      <t>サンギョウコウドカ</t>
    </rPh>
    <phoneticPr fontId="4"/>
  </si>
  <si>
    <t>事業革新</t>
    <rPh sb="0" eb="4">
      <t>ジギョウカクシン</t>
    </rPh>
    <phoneticPr fontId="4"/>
  </si>
  <si>
    <t>製品の開発力の向上</t>
    <rPh sb="0" eb="2">
      <t>セイヒン</t>
    </rPh>
    <rPh sb="3" eb="6">
      <t>カイハツリョク</t>
    </rPh>
    <rPh sb="7" eb="9">
      <t>コウジョウ</t>
    </rPh>
    <phoneticPr fontId="4"/>
  </si>
  <si>
    <t>役務の開発力の向上</t>
    <rPh sb="0" eb="2">
      <t>エキム</t>
    </rPh>
    <rPh sb="3" eb="6">
      <t>カイハツリョク</t>
    </rPh>
    <rPh sb="7" eb="9">
      <t>コウジョウ</t>
    </rPh>
    <phoneticPr fontId="4"/>
  </si>
  <si>
    <t>生産に関する技術の向上</t>
    <rPh sb="0" eb="2">
      <t>セイサン</t>
    </rPh>
    <rPh sb="3" eb="4">
      <t>カン</t>
    </rPh>
    <rPh sb="6" eb="8">
      <t>ギジュツ</t>
    </rPh>
    <rPh sb="9" eb="11">
      <t>コウジョウ</t>
    </rPh>
    <phoneticPr fontId="4"/>
  </si>
  <si>
    <t>役務の提供に関する技術の向上</t>
    <rPh sb="0" eb="2">
      <t>エキム</t>
    </rPh>
    <rPh sb="3" eb="5">
      <t>テイキョウ</t>
    </rPh>
    <rPh sb="6" eb="7">
      <t>カン</t>
    </rPh>
    <rPh sb="9" eb="11">
      <t>ギジュツ</t>
    </rPh>
    <rPh sb="12" eb="14">
      <t>コウジョウ</t>
    </rPh>
    <phoneticPr fontId="4"/>
  </si>
  <si>
    <t>経営の効率の向上</t>
    <rPh sb="0" eb="2">
      <t>ケイエイ</t>
    </rPh>
    <rPh sb="3" eb="5">
      <t>コウリツ</t>
    </rPh>
    <rPh sb="6" eb="8">
      <t>コウジョウ</t>
    </rPh>
    <phoneticPr fontId="4"/>
  </si>
  <si>
    <t>「地域資源」の生産技術を活用した新事業の創出</t>
    <rPh sb="1" eb="5">
      <t>チイキシゲン</t>
    </rPh>
    <rPh sb="7" eb="11">
      <t>セイサンギジュツ</t>
    </rPh>
    <rPh sb="12" eb="14">
      <t>カツヨウ</t>
    </rPh>
    <rPh sb="16" eb="19">
      <t>シンジギョウ</t>
    </rPh>
    <rPh sb="20" eb="22">
      <t>ソウシュツ</t>
    </rPh>
    <phoneticPr fontId="4"/>
  </si>
  <si>
    <t>「地域資源」の生産技術を活用した新たな需要の相当程度開拓</t>
    <rPh sb="1" eb="5">
      <t>チイキシゲン</t>
    </rPh>
    <rPh sb="7" eb="11">
      <t>セイサンギジュツ</t>
    </rPh>
    <rPh sb="12" eb="14">
      <t>カツヨウ</t>
    </rPh>
    <rPh sb="16" eb="17">
      <t>アラ</t>
    </rPh>
    <rPh sb="19" eb="21">
      <t>ジュヨウ</t>
    </rPh>
    <rPh sb="22" eb="26">
      <t>ソウトウテイド</t>
    </rPh>
    <rPh sb="26" eb="28">
      <t>カイタク</t>
    </rPh>
    <phoneticPr fontId="4"/>
  </si>
  <si>
    <t>再生可能エネルギー等に関する技術を活用した新事業の創出</t>
    <rPh sb="0" eb="4">
      <t>サイセイカノウ</t>
    </rPh>
    <rPh sb="9" eb="10">
      <t>ナド</t>
    </rPh>
    <rPh sb="11" eb="12">
      <t>カン</t>
    </rPh>
    <rPh sb="14" eb="16">
      <t>ギジュツ</t>
    </rPh>
    <rPh sb="17" eb="19">
      <t>カツヨウ</t>
    </rPh>
    <rPh sb="21" eb="24">
      <t>シンジギョウ</t>
    </rPh>
    <rPh sb="25" eb="27">
      <t>ソウシュツ</t>
    </rPh>
    <phoneticPr fontId="4"/>
  </si>
  <si>
    <t>再生可能エネルギー減等に関する技術を活用した新たな需要の相当程度開拓</t>
    <rPh sb="0" eb="4">
      <t>サイセイカノウ</t>
    </rPh>
    <rPh sb="9" eb="10">
      <t>ゲン</t>
    </rPh>
    <rPh sb="10" eb="11">
      <t>トウ</t>
    </rPh>
    <rPh sb="12" eb="13">
      <t>カン</t>
    </rPh>
    <rPh sb="15" eb="17">
      <t>ギジュツ</t>
    </rPh>
    <rPh sb="18" eb="20">
      <t>カツヨウ</t>
    </rPh>
    <rPh sb="22" eb="23">
      <t>アラ</t>
    </rPh>
    <rPh sb="25" eb="27">
      <t>ジュヨウ</t>
    </rPh>
    <rPh sb="28" eb="32">
      <t>ソウトウテイド</t>
    </rPh>
    <rPh sb="32" eb="34">
      <t>カイタク</t>
    </rPh>
    <phoneticPr fontId="4"/>
  </si>
  <si>
    <t>記</t>
    <rPh sb="0" eb="1">
      <t>キ</t>
    </rPh>
    <phoneticPr fontId="4"/>
  </si>
  <si>
    <t>情報通信産業振興措置実施計画認定申請書</t>
    <rPh sb="0" eb="4">
      <t>ジョウホウツウシン</t>
    </rPh>
    <rPh sb="4" eb="6">
      <t>サンギョウ</t>
    </rPh>
    <rPh sb="6" eb="8">
      <t>シンコウ</t>
    </rPh>
    <rPh sb="8" eb="10">
      <t>ソチ</t>
    </rPh>
    <rPh sb="10" eb="14">
      <t>ジッシケイカク</t>
    </rPh>
    <rPh sb="14" eb="16">
      <t>ニンテイ</t>
    </rPh>
    <rPh sb="16" eb="19">
      <t>シンセイショ</t>
    </rPh>
    <phoneticPr fontId="4"/>
  </si>
  <si>
    <t>その他</t>
    <rPh sb="2" eb="3">
      <t>タ</t>
    </rPh>
    <phoneticPr fontId="4"/>
  </si>
  <si>
    <t>従業員数</t>
    <rPh sb="0" eb="3">
      <t>ジュウギョウイン</t>
    </rPh>
    <rPh sb="3" eb="4">
      <t>スウ</t>
    </rPh>
    <phoneticPr fontId="4"/>
  </si>
  <si>
    <t>：</t>
    <phoneticPr fontId="4"/>
  </si>
  <si>
    <t>有り</t>
    <rPh sb="0" eb="1">
      <t>ア</t>
    </rPh>
    <phoneticPr fontId="4"/>
  </si>
  <si>
    <t>無し</t>
    <rPh sb="0" eb="1">
      <t>ナ</t>
    </rPh>
    <phoneticPr fontId="4"/>
  </si>
  <si>
    <t>資産の種類</t>
    <rPh sb="0" eb="2">
      <t>シサン</t>
    </rPh>
    <rPh sb="3" eb="5">
      <t>シュルイ</t>
    </rPh>
    <phoneticPr fontId="4"/>
  </si>
  <si>
    <t>資産の内容</t>
    <rPh sb="0" eb="2">
      <t>シサン</t>
    </rPh>
    <rPh sb="3" eb="5">
      <t>ナイヨウ</t>
    </rPh>
    <phoneticPr fontId="4"/>
  </si>
  <si>
    <t>予定単価</t>
    <rPh sb="0" eb="2">
      <t>ヨテイ</t>
    </rPh>
    <rPh sb="2" eb="4">
      <t>タンカ</t>
    </rPh>
    <phoneticPr fontId="4"/>
  </si>
  <si>
    <t>取得予定価格</t>
    <rPh sb="0" eb="2">
      <t>シュトク</t>
    </rPh>
    <rPh sb="2" eb="4">
      <t>ヨテイ</t>
    </rPh>
    <rPh sb="4" eb="6">
      <t>カカク</t>
    </rPh>
    <phoneticPr fontId="4"/>
  </si>
  <si>
    <t>取得予定時期</t>
    <rPh sb="0" eb="2">
      <t>シュトク</t>
    </rPh>
    <rPh sb="2" eb="4">
      <t>ヨテイ</t>
    </rPh>
    <rPh sb="4" eb="6">
      <t>ジキ</t>
    </rPh>
    <phoneticPr fontId="4"/>
  </si>
  <si>
    <t>事業所名</t>
    <rPh sb="0" eb="3">
      <t>ジギョウショ</t>
    </rPh>
    <rPh sb="3" eb="4">
      <t>メイ</t>
    </rPh>
    <phoneticPr fontId="4"/>
  </si>
  <si>
    <t>　沖縄振興特別措置法第29条の２の規定に基づき、みだしの計画について認定を受けたいので下記のとおり申請します。</t>
    <rPh sb="1" eb="3">
      <t>オキナワ</t>
    </rPh>
    <rPh sb="3" eb="10">
      <t>シンコウトクベツソチホウ</t>
    </rPh>
    <rPh sb="10" eb="11">
      <t>ダイ</t>
    </rPh>
    <rPh sb="13" eb="14">
      <t>ジョウ</t>
    </rPh>
    <rPh sb="17" eb="19">
      <t>キテイ</t>
    </rPh>
    <rPh sb="20" eb="21">
      <t>モト</t>
    </rPh>
    <rPh sb="28" eb="30">
      <t>ケイカク</t>
    </rPh>
    <rPh sb="34" eb="36">
      <t>ニンテイ</t>
    </rPh>
    <rPh sb="37" eb="38">
      <t>ウ</t>
    </rPh>
    <rPh sb="43" eb="45">
      <t>カキ</t>
    </rPh>
    <rPh sb="49" eb="51">
      <t>シンセイ</t>
    </rPh>
    <phoneticPr fontId="4"/>
  </si>
  <si>
    <t>１　情報通信産業振興措置の事業所名等</t>
    <rPh sb="2" eb="10">
      <t>ジョウホウツウシンサンギョウシンコウ</t>
    </rPh>
    <rPh sb="10" eb="12">
      <t>ソチ</t>
    </rPh>
    <rPh sb="13" eb="16">
      <t>ジギョウショ</t>
    </rPh>
    <rPh sb="16" eb="17">
      <t>メイ</t>
    </rPh>
    <rPh sb="17" eb="18">
      <t>トウ</t>
    </rPh>
    <phoneticPr fontId="4"/>
  </si>
  <si>
    <t>別紙１から３のとおり</t>
    <phoneticPr fontId="4"/>
  </si>
  <si>
    <t>　（１）情報通信産業振興措置を行おうとする住所地及び事業所名</t>
    <rPh sb="4" eb="6">
      <t>ジョウホウ</t>
    </rPh>
    <rPh sb="6" eb="8">
      <t>ツウシン</t>
    </rPh>
    <rPh sb="8" eb="10">
      <t>サンギョウ</t>
    </rPh>
    <rPh sb="10" eb="12">
      <t>シンコウ</t>
    </rPh>
    <rPh sb="12" eb="14">
      <t>ソチ</t>
    </rPh>
    <rPh sb="15" eb="16">
      <t>オコナ</t>
    </rPh>
    <rPh sb="21" eb="23">
      <t>ジュウショ</t>
    </rPh>
    <rPh sb="23" eb="24">
      <t>チ</t>
    </rPh>
    <rPh sb="24" eb="25">
      <t>オヨ</t>
    </rPh>
    <rPh sb="26" eb="29">
      <t>ジギョウショ</t>
    </rPh>
    <rPh sb="29" eb="30">
      <t>メイ</t>
    </rPh>
    <phoneticPr fontId="4"/>
  </si>
  <si>
    <t>課税の特例</t>
    <phoneticPr fontId="4"/>
  </si>
  <si>
    <t>中小企業信用保険法の特例</t>
    <phoneticPr fontId="4"/>
  </si>
  <si>
    <t>沖縄情報通信産業支援貸付</t>
    <phoneticPr fontId="4"/>
  </si>
  <si>
    <t>中小企業投資育成株式会社法の特例</t>
    <phoneticPr fontId="4"/>
  </si>
  <si>
    <t>実施体制</t>
    <rPh sb="0" eb="4">
      <t>ジッシタイセイ</t>
    </rPh>
    <phoneticPr fontId="4"/>
  </si>
  <si>
    <t>活用を予定する
支援措置</t>
    <rPh sb="0" eb="2">
      <t>カツヨウ</t>
    </rPh>
    <rPh sb="3" eb="5">
      <t>ヨテイ</t>
    </rPh>
    <rPh sb="8" eb="10">
      <t>シエン</t>
    </rPh>
    <rPh sb="10" eb="12">
      <t>ソチ</t>
    </rPh>
    <phoneticPr fontId="4"/>
  </si>
  <si>
    <t>達成しようとする
目標</t>
    <rPh sb="0" eb="2">
      <t>タッセイ</t>
    </rPh>
    <rPh sb="9" eb="11">
      <t>モクヒョウ</t>
    </rPh>
    <phoneticPr fontId="4"/>
  </si>
  <si>
    <t>措置の実施により
見込まれる効果</t>
    <rPh sb="0" eb="2">
      <t>ソチ</t>
    </rPh>
    <rPh sb="3" eb="5">
      <t>ジッシ</t>
    </rPh>
    <phoneticPr fontId="4"/>
  </si>
  <si>
    <t>具体的な
措置の内容</t>
    <rPh sb="0" eb="3">
      <t>グタイテキ</t>
    </rPh>
    <rPh sb="5" eb="7">
      <t>ソチ</t>
    </rPh>
    <rPh sb="8" eb="10">
      <t>ナイヨウ</t>
    </rPh>
    <phoneticPr fontId="4"/>
  </si>
  <si>
    <t>（大分類）</t>
    <rPh sb="1" eb="4">
      <t>ダイブンルイ</t>
    </rPh>
    <phoneticPr fontId="4"/>
  </si>
  <si>
    <t>（中分類）</t>
    <rPh sb="1" eb="4">
      <t>チュウブンルイ</t>
    </rPh>
    <phoneticPr fontId="4"/>
  </si>
  <si>
    <t>（小分類）</t>
    <rPh sb="1" eb="4">
      <t>ショウブンルイ</t>
    </rPh>
    <phoneticPr fontId="4"/>
  </si>
  <si>
    <t>本社
所在地</t>
    <rPh sb="0" eb="1">
      <t>ホン</t>
    </rPh>
    <rPh sb="1" eb="2">
      <t>シャ</t>
    </rPh>
    <rPh sb="3" eb="6">
      <t>ショザイチ</t>
    </rPh>
    <phoneticPr fontId="4"/>
  </si>
  <si>
    <t>措置実施
場所</t>
    <rPh sb="0" eb="2">
      <t>ソチ</t>
    </rPh>
    <rPh sb="2" eb="4">
      <t>ジッシ</t>
    </rPh>
    <rPh sb="5" eb="7">
      <t>バショ</t>
    </rPh>
    <phoneticPr fontId="4"/>
  </si>
  <si>
    <t>措置実施計画の内容</t>
    <rPh sb="0" eb="6">
      <t>ソチジッシケイカク</t>
    </rPh>
    <rPh sb="7" eb="9">
      <t>ナイヨウ</t>
    </rPh>
    <phoneticPr fontId="4"/>
  </si>
  <si>
    <t>別紙２</t>
    <rPh sb="0" eb="2">
      <t>ベッシ</t>
    </rPh>
    <phoneticPr fontId="4"/>
  </si>
  <si>
    <t>別紙１</t>
    <rPh sb="0" eb="2">
      <t>ベッシ</t>
    </rPh>
    <phoneticPr fontId="4"/>
  </si>
  <si>
    <t>措置の属する業種</t>
    <rPh sb="0" eb="2">
      <t>ソチ</t>
    </rPh>
    <rPh sb="3" eb="4">
      <t>ゾク</t>
    </rPh>
    <rPh sb="6" eb="8">
      <t>ギョウシュ</t>
    </rPh>
    <phoneticPr fontId="4"/>
  </si>
  <si>
    <t>実施場所従業員数</t>
    <phoneticPr fontId="4"/>
  </si>
  <si>
    <t>　（２）情報通信産業振興措置を行おうとする事業の属する業種名</t>
    <phoneticPr fontId="4"/>
  </si>
  <si>
    <t>代表者名</t>
    <rPh sb="0" eb="3">
      <t>ダイヒョウシャ</t>
    </rPh>
    <rPh sb="3" eb="4">
      <t>メイ</t>
    </rPh>
    <phoneticPr fontId="4"/>
  </si>
  <si>
    <t>実施場所事業所名</t>
    <rPh sb="4" eb="7">
      <t>ジギョウショ</t>
    </rPh>
    <rPh sb="7" eb="8">
      <t>メイ</t>
    </rPh>
    <phoneticPr fontId="4"/>
  </si>
  <si>
    <t>供用開始時期</t>
    <rPh sb="0" eb="2">
      <t>キョウヨウ</t>
    </rPh>
    <rPh sb="2" eb="4">
      <t>カイシ</t>
    </rPh>
    <rPh sb="4" eb="6">
      <t>ジキ</t>
    </rPh>
    <phoneticPr fontId="4"/>
  </si>
  <si>
    <t>別紙３</t>
    <rPh sb="0" eb="2">
      <t>ベッシ</t>
    </rPh>
    <phoneticPr fontId="4"/>
  </si>
  <si>
    <t>No</t>
    <phoneticPr fontId="4"/>
  </si>
  <si>
    <t>部署・部門名</t>
    <rPh sb="0" eb="2">
      <t>ブショ</t>
    </rPh>
    <rPh sb="3" eb="5">
      <t>ブモン</t>
    </rPh>
    <rPh sb="5" eb="6">
      <t>ナ</t>
    </rPh>
    <phoneticPr fontId="4"/>
  </si>
  <si>
    <t>主たる
業種</t>
    <rPh sb="0" eb="1">
      <t>シュ</t>
    </rPh>
    <rPh sb="4" eb="6">
      <t>ギョウシュ</t>
    </rPh>
    <phoneticPr fontId="4"/>
  </si>
  <si>
    <t>管理番号</t>
    <rPh sb="0" eb="2">
      <t>カンリ</t>
    </rPh>
    <rPh sb="2" eb="4">
      <t>バンゴウ</t>
    </rPh>
    <phoneticPr fontId="4"/>
  </si>
  <si>
    <t>製造業</t>
  </si>
  <si>
    <t>通信業</t>
  </si>
  <si>
    <t>インターネット附随サービス業</t>
  </si>
  <si>
    <t>映像・音声・文字情報制作業</t>
  </si>
  <si>
    <t>放送業</t>
  </si>
  <si>
    <t>情報サービス業</t>
  </si>
  <si>
    <t>他に分類されない製造業</t>
  </si>
  <si>
    <t>管理，補助的経済活動を行う事業所</t>
  </si>
  <si>
    <t>映像情報制作・配給業</t>
  </si>
  <si>
    <t>ソフトウェア業</t>
  </si>
  <si>
    <t>固定電気通信業</t>
  </si>
  <si>
    <t>音声情報制作業</t>
  </si>
  <si>
    <t>公共放送業(有線放送業を除く)</t>
  </si>
  <si>
    <t>情報処理・提供サービス業</t>
  </si>
  <si>
    <t>移動電気通信業</t>
  </si>
  <si>
    <t>民間放送業(有線放送業を除く)</t>
  </si>
  <si>
    <t>電気通信に附帯するサービス業</t>
  </si>
  <si>
    <t>有線放送業</t>
  </si>
  <si>
    <t>情報通信業</t>
    <rPh sb="0" eb="2">
      <t>ジョウホウ</t>
    </rPh>
    <phoneticPr fontId="4"/>
  </si>
  <si>
    <t>☑</t>
    <phoneticPr fontId="4"/>
  </si>
  <si>
    <t>←コピー用チェックマーク</t>
    <rPh sb="4" eb="5">
      <t>ヨウ</t>
    </rPh>
    <phoneticPr fontId="4"/>
  </si>
  <si>
    <t>開設日</t>
    <rPh sb="0" eb="3">
      <t>カイセツビ</t>
    </rPh>
    <phoneticPr fontId="4"/>
  </si>
  <si>
    <t>取組概要
※認定時に公表</t>
    <rPh sb="0" eb="2">
      <t>トリクミ</t>
    </rPh>
    <rPh sb="2" eb="4">
      <t>ガイヨウ</t>
    </rPh>
    <rPh sb="6" eb="8">
      <t>ニンテイ</t>
    </rPh>
    <rPh sb="8" eb="9">
      <t>ジ</t>
    </rPh>
    <rPh sb="10" eb="12">
      <t>コウヒョウ</t>
    </rPh>
    <phoneticPr fontId="4"/>
  </si>
  <si>
    <t>情報通信産業振興措置に必要な施設の整備</t>
    <rPh sb="0" eb="4">
      <t>ジョウホウツウシン</t>
    </rPh>
    <rPh sb="4" eb="6">
      <t>サンギョウ</t>
    </rPh>
    <rPh sb="6" eb="8">
      <t>シンコウ</t>
    </rPh>
    <rPh sb="8" eb="10">
      <t>ソチ</t>
    </rPh>
    <rPh sb="11" eb="13">
      <t>ヒツヨウ</t>
    </rPh>
    <rPh sb="14" eb="16">
      <t>シセツ</t>
    </rPh>
    <rPh sb="17" eb="19">
      <t>セイビ</t>
    </rPh>
    <phoneticPr fontId="4"/>
  </si>
  <si>
    <t>２　沖縄振興特別措置法第29条の２第２項に掲げる記載事項</t>
    <rPh sb="2" eb="11">
      <t>オキナワシンコウトクベツソチホウ</t>
    </rPh>
    <rPh sb="11" eb="12">
      <t>ダイ</t>
    </rPh>
    <rPh sb="14" eb="15">
      <t>ジョウ</t>
    </rPh>
    <rPh sb="17" eb="18">
      <t>ダイ</t>
    </rPh>
    <rPh sb="19" eb="20">
      <t>コウ</t>
    </rPh>
    <rPh sb="21" eb="22">
      <t>カカ</t>
    </rPh>
    <rPh sb="24" eb="26">
      <t>キサイ</t>
    </rPh>
    <rPh sb="26" eb="28">
      <t>ジコウ</t>
    </rPh>
    <phoneticPr fontId="4"/>
  </si>
  <si>
    <t>　（３）情報通信産業振興措置実施計画の概要</t>
    <rPh sb="4" eb="12">
      <t>ジョウホウツウシンサンギョウシンコウ</t>
    </rPh>
    <rPh sb="12" eb="14">
      <t>ソチ</t>
    </rPh>
    <rPh sb="14" eb="16">
      <t>ジッシ</t>
    </rPh>
    <rPh sb="16" eb="18">
      <t>ケイカク</t>
    </rPh>
    <rPh sb="19" eb="21">
      <t>ガイヨウ</t>
    </rPh>
    <phoneticPr fontId="4"/>
  </si>
  <si>
    <t>措置実施計画における主な役割及び人数</t>
    <rPh sb="0" eb="2">
      <t>ソチ</t>
    </rPh>
    <rPh sb="2" eb="4">
      <t>ジッシ</t>
    </rPh>
    <rPh sb="4" eb="6">
      <t>ケイカク</t>
    </rPh>
    <rPh sb="10" eb="11">
      <t>オモ</t>
    </rPh>
    <rPh sb="12" eb="14">
      <t>ヤクワリ</t>
    </rPh>
    <rPh sb="14" eb="15">
      <t>オヨ</t>
    </rPh>
    <rPh sb="16" eb="18">
      <t>ニンズウ</t>
    </rPh>
    <phoneticPr fontId="4"/>
  </si>
  <si>
    <t>○○銀行</t>
    <rPh sb="2" eb="4">
      <t>ギンコウ</t>
    </rPh>
    <phoneticPr fontId="4"/>
  </si>
  <si>
    <t>必要な資金の額
及びその調達方法</t>
    <phoneticPr fontId="4"/>
  </si>
  <si>
    <t>取得予定資産の内容</t>
    <rPh sb="0" eb="2">
      <t>シュトク</t>
    </rPh>
    <rPh sb="2" eb="4">
      <t>ヨテイ</t>
    </rPh>
    <rPh sb="4" eb="6">
      <t>シサン</t>
    </rPh>
    <rPh sb="7" eb="9">
      <t>ナイヨウ</t>
    </rPh>
    <phoneticPr fontId="4"/>
  </si>
  <si>
    <t>（１）申請者の基本的事項</t>
    <rPh sb="3" eb="6">
      <t>シンセイシャ</t>
    </rPh>
    <rPh sb="7" eb="10">
      <t>キホンテキ</t>
    </rPh>
    <rPh sb="10" eb="12">
      <t>ジコウ</t>
    </rPh>
    <phoneticPr fontId="4"/>
  </si>
  <si>
    <t>（２）措置実施場所等の基本的事項</t>
    <rPh sb="3" eb="5">
      <t>ソチ</t>
    </rPh>
    <rPh sb="5" eb="7">
      <t>ジッシ</t>
    </rPh>
    <rPh sb="7" eb="9">
      <t>バショ</t>
    </rPh>
    <rPh sb="9" eb="10">
      <t>ナド</t>
    </rPh>
    <rPh sb="11" eb="13">
      <t>キホン</t>
    </rPh>
    <rPh sb="13" eb="14">
      <t>テキ</t>
    </rPh>
    <rPh sb="14" eb="16">
      <t>ジコウ</t>
    </rPh>
    <phoneticPr fontId="4"/>
  </si>
  <si>
    <t>新たに取得等する予定の減価償却資産</t>
    <phoneticPr fontId="4"/>
  </si>
  <si>
    <t>✓</t>
  </si>
  <si>
    <t>チェックリスト</t>
    <phoneticPr fontId="4"/>
  </si>
  <si>
    <t>資産の種類</t>
    <rPh sb="0" eb="2">
      <t>シサン</t>
    </rPh>
    <rPh sb="3" eb="5">
      <t>シュルイ</t>
    </rPh>
    <phoneticPr fontId="4"/>
  </si>
  <si>
    <t>土地</t>
    <rPh sb="0" eb="2">
      <t>トチ</t>
    </rPh>
    <phoneticPr fontId="4"/>
  </si>
  <si>
    <t>構築物</t>
    <rPh sb="0" eb="3">
      <t>コウチクブツ</t>
    </rPh>
    <phoneticPr fontId="4"/>
  </si>
  <si>
    <t>機械・装置</t>
    <rPh sb="0" eb="2">
      <t>キカイ</t>
    </rPh>
    <rPh sb="3" eb="5">
      <t>ソウチ</t>
    </rPh>
    <phoneticPr fontId="4"/>
  </si>
  <si>
    <t>器具・備品</t>
    <rPh sb="0" eb="2">
      <t>キグ</t>
    </rPh>
    <rPh sb="3" eb="5">
      <t>ビヒン</t>
    </rPh>
    <phoneticPr fontId="4"/>
  </si>
  <si>
    <t>設立日チェック</t>
  </si>
  <si>
    <t>開設日チェック</t>
    <rPh sb="0" eb="2">
      <t>カイセツ</t>
    </rPh>
    <phoneticPr fontId="4"/>
  </si>
  <si>
    <t>建物・建物付属設備</t>
    <rPh sb="0" eb="2">
      <t>タテモノ</t>
    </rPh>
    <phoneticPr fontId="4"/>
  </si>
  <si>
    <t>(単位:千円)</t>
    <rPh sb="1" eb="3">
      <t>タンイ</t>
    </rPh>
    <rPh sb="4" eb="6">
      <t>センエン</t>
    </rPh>
    <phoneticPr fontId="4"/>
  </si>
  <si>
    <t>実施期間（自）</t>
    <rPh sb="0" eb="2">
      <t>ジッシ</t>
    </rPh>
    <rPh sb="2" eb="4">
      <t>キカン</t>
    </rPh>
    <phoneticPr fontId="4"/>
  </si>
  <si>
    <t>実施期間（至）</t>
    <rPh sb="0" eb="4">
      <t>ジッシキカン</t>
    </rPh>
    <phoneticPr fontId="4"/>
  </si>
  <si>
    <t>　</t>
  </si>
  <si>
    <t>様式第１号（第２条関係）</t>
    <rPh sb="0" eb="2">
      <t>ヨウシキ</t>
    </rPh>
    <rPh sb="2" eb="3">
      <t>ダイ</t>
    </rPh>
    <rPh sb="4" eb="5">
      <t>ゴウ</t>
    </rPh>
    <rPh sb="6" eb="7">
      <t>ダイ</t>
    </rPh>
    <rPh sb="8" eb="9">
      <t>ジョウ</t>
    </rPh>
    <rPh sb="9" eb="11">
      <t>カンケイ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</si>
</sst>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m&quot;月&quot;d&quot;日&quot;;@"/>
    <numFmt numFmtId="177" formatCode="###\-###0"/>
  </numFmts>
  <fonts count="14">
    <font>
      <sz val="11"/>
      <color theme="1"/>
      <name val="游ゴシック"/>
      <family val="2"/>
      <charset val="128"/>
      <scheme val="minor"/>
    </font>
    <font>
      <sz val="11"/>
      <color theme="1"/>
      <name val="游ゴシック"/>
      <family val="2"/>
      <charset val="128"/>
      <scheme val="minor"/>
    </font>
    <font>
      <u/>
      <sz val="11"/>
      <color theme="10"/>
      <name val="游ゴシック"/>
      <family val="2"/>
      <charset val="128"/>
      <scheme val="minor"/>
    </font>
    <font>
      <sz val="11"/>
      <name val="游ゴシック"/>
      <family val="3"/>
      <charset val="128"/>
      <scheme val="minor"/>
    </font>
    <font>
      <sz val="6"/>
      <name val="游ゴシック"/>
      <family val="2"/>
      <charset val="128"/>
      <scheme val="minor"/>
    </font>
    <font>
      <b/>
      <sz val="11"/>
      <color theme="1"/>
      <name val="游ゴシック"/>
      <family val="3"/>
      <charset val="128"/>
      <scheme val="minor"/>
    </font>
    <font>
      <b/>
      <sz val="9"/>
      <color indexed="81"/>
      <name val="MS P ゴシック"/>
      <family val="3"/>
      <charset val="128"/>
    </font>
    <font>
      <sz val="7"/>
      <color theme="1"/>
      <name val="游ゴシック"/>
      <family val="2"/>
      <charset val="128"/>
      <scheme val="minor"/>
    </font>
    <font>
      <sz val="11"/>
      <color theme="1"/>
      <name val="Segoe UI Symbol"/>
      <family val="2"/>
    </font>
    <font>
      <sz val="11"/>
      <name val="游ゴシック"/>
      <family val="2"/>
      <charset val="128"/>
      <scheme val="minor"/>
    </font>
    <font>
      <b/>
      <sz val="11"/>
      <name val="游ゴシック"/>
      <family val="3"/>
      <charset val="128"/>
      <scheme val="minor"/>
    </font>
    <font>
      <b/>
      <sz val="12"/>
      <color rgb="FFFFFF00"/>
      <name val="游ゴシック"/>
      <family val="3"/>
      <charset val="128"/>
      <scheme val="minor"/>
    </font>
    <font>
      <b/>
      <sz val="11"/>
      <color rgb="FFFFFF00"/>
      <name val="游ゴシック"/>
      <family val="3"/>
      <charset val="128"/>
      <scheme val="minor"/>
    </font>
    <font>
      <b/>
      <u/>
      <sz val="11"/>
      <color rgb="FFFFFF00"/>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rgb="FF808080"/>
        <bgColor indexed="64"/>
      </patternFill>
    </fill>
    <fill>
      <patternFill patternType="solid">
        <fgColor theme="5" tint="0.7999816888943144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right style="dashed">
        <color indexed="64"/>
      </right>
      <top style="thin">
        <color indexed="64"/>
      </top>
      <bottom/>
      <diagonal/>
    </border>
    <border>
      <left style="thin">
        <color indexed="64"/>
      </left>
      <right style="thin">
        <color indexed="64"/>
      </right>
      <top/>
      <bottom/>
      <diagonal/>
    </border>
    <border>
      <left/>
      <right style="dashed">
        <color indexed="64"/>
      </right>
      <top style="thin">
        <color indexed="64"/>
      </top>
      <bottom style="dashed">
        <color indexed="64"/>
      </bottom>
      <diagonal/>
    </border>
    <border>
      <left style="thin">
        <color indexed="64"/>
      </left>
      <right/>
      <top style="dashed">
        <color indexed="64"/>
      </top>
      <bottom style="dotted">
        <color indexed="64"/>
      </bottom>
      <diagonal/>
    </border>
    <border>
      <left/>
      <right/>
      <top style="dashed">
        <color indexed="64"/>
      </top>
      <bottom style="dotted">
        <color indexed="64"/>
      </bottom>
      <diagonal/>
    </border>
    <border>
      <left/>
      <right style="dashed">
        <color indexed="64"/>
      </right>
      <top style="dashed">
        <color indexed="64"/>
      </top>
      <bottom style="dotted">
        <color indexed="64"/>
      </bottom>
      <diagonal/>
    </border>
    <border>
      <left style="dashed">
        <color indexed="64"/>
      </left>
      <right/>
      <top style="dashed">
        <color indexed="64"/>
      </top>
      <bottom style="dotted">
        <color indexed="64"/>
      </bottom>
      <diagonal/>
    </border>
    <border>
      <left/>
      <right style="thin">
        <color indexed="64"/>
      </right>
      <top style="dashed">
        <color indexed="64"/>
      </top>
      <bottom style="dotted">
        <color indexed="64"/>
      </bottom>
      <diagonal/>
    </border>
    <border>
      <left/>
      <right style="dashed">
        <color indexed="64"/>
      </right>
      <top/>
      <bottom style="thin">
        <color indexed="64"/>
      </bottom>
      <diagonal/>
    </border>
    <border>
      <left style="dashed">
        <color indexed="64"/>
      </left>
      <right/>
      <top style="dotted">
        <color indexed="64"/>
      </top>
      <bottom style="thin">
        <color indexed="64"/>
      </bottom>
      <diagonal/>
    </border>
    <border>
      <left/>
      <right/>
      <top style="dotted">
        <color indexed="64"/>
      </top>
      <bottom style="thin">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otted">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2" fillId="0" borderId="0" applyNumberFormat="0" applyFill="0" applyBorder="0" applyAlignment="0" applyProtection="0">
      <alignment vertical="center"/>
    </xf>
  </cellStyleXfs>
  <cellXfs count="219">
    <xf numFmtId="0" fontId="0" fillId="0" borderId="0" xfId="0">
      <alignment vertical="center"/>
    </xf>
    <xf numFmtId="0" fontId="0" fillId="0" borderId="0" xfId="0" applyAlignment="1">
      <alignment horizontal="right" vertical="center"/>
    </xf>
    <xf numFmtId="0" fontId="5" fillId="0" borderId="0" xfId="0" applyFont="1">
      <alignment vertical="center"/>
    </xf>
    <xf numFmtId="0" fontId="0" fillId="0" borderId="17" xfId="0" applyBorder="1">
      <alignment vertical="center"/>
    </xf>
    <xf numFmtId="0" fontId="0" fillId="0" borderId="8" xfId="0" applyBorder="1">
      <alignment vertical="center"/>
    </xf>
    <xf numFmtId="0" fontId="0" fillId="0" borderId="8" xfId="0" applyBorder="1" applyAlignment="1">
      <alignment horizontal="center" vertical="center"/>
    </xf>
    <xf numFmtId="0" fontId="0" fillId="0" borderId="8" xfId="0" applyBorder="1" applyAlignment="1">
      <alignment vertical="top" wrapText="1"/>
    </xf>
    <xf numFmtId="0" fontId="0" fillId="0" borderId="9" xfId="0" applyBorder="1" applyAlignment="1">
      <alignment vertical="top" wrapText="1"/>
    </xf>
    <xf numFmtId="0" fontId="0" fillId="0" borderId="17" xfId="0" applyBorder="1" applyAlignment="1">
      <alignment vertical="top" wrapText="1"/>
    </xf>
    <xf numFmtId="0" fontId="0" fillId="0" borderId="18" xfId="0" applyBorder="1" applyAlignment="1">
      <alignment vertical="top" wrapText="1"/>
    </xf>
    <xf numFmtId="0" fontId="0" fillId="0" borderId="4" xfId="0" applyBorder="1">
      <alignment vertical="center"/>
    </xf>
    <xf numFmtId="0" fontId="0" fillId="0" borderId="22" xfId="0" applyBorder="1">
      <alignment vertical="center"/>
    </xf>
    <xf numFmtId="0" fontId="0" fillId="0" borderId="12" xfId="0" applyBorder="1">
      <alignment vertical="center"/>
    </xf>
    <xf numFmtId="0" fontId="0" fillId="0" borderId="28" xfId="0" applyBorder="1">
      <alignment vertical="center"/>
    </xf>
    <xf numFmtId="0" fontId="0" fillId="0" borderId="16" xfId="0" applyBorder="1">
      <alignment vertical="center"/>
    </xf>
    <xf numFmtId="0" fontId="0" fillId="0" borderId="18" xfId="0" applyBorder="1">
      <alignment vertical="center"/>
    </xf>
    <xf numFmtId="0" fontId="7" fillId="0" borderId="0" xfId="0" applyFont="1" applyAlignment="1">
      <alignment horizontal="center" vertical="center"/>
    </xf>
    <xf numFmtId="0" fontId="0" fillId="0" borderId="0" xfId="0" applyFill="1" applyBorder="1" applyAlignment="1">
      <alignment vertical="center" wrapText="1"/>
    </xf>
    <xf numFmtId="0" fontId="0" fillId="0" borderId="0" xfId="0" applyAlignment="1">
      <alignment horizontal="right" vertical="center"/>
    </xf>
    <xf numFmtId="0" fontId="0" fillId="0" borderId="0" xfId="0" applyBorder="1">
      <alignment vertical="center"/>
    </xf>
    <xf numFmtId="0" fontId="0" fillId="0" borderId="0" xfId="0" applyFont="1" applyAlignment="1">
      <alignment horizontal="left" vertical="center"/>
    </xf>
    <xf numFmtId="0" fontId="0" fillId="0" borderId="1" xfId="0" applyBorder="1">
      <alignment vertical="center"/>
    </xf>
    <xf numFmtId="0" fontId="0" fillId="0" borderId="1" xfId="0" applyBorder="1">
      <alignment vertical="center"/>
    </xf>
    <xf numFmtId="0" fontId="8" fillId="2" borderId="0" xfId="0" applyFont="1" applyFill="1">
      <alignment vertical="center"/>
    </xf>
    <xf numFmtId="0" fontId="0" fillId="0" borderId="1" xfId="0" applyBorder="1">
      <alignment vertical="center"/>
    </xf>
    <xf numFmtId="0" fontId="0" fillId="0" borderId="3" xfId="0" applyBorder="1">
      <alignment vertical="center"/>
    </xf>
    <xf numFmtId="0" fontId="9" fillId="0" borderId="0" xfId="0" applyFont="1">
      <alignment vertical="center"/>
    </xf>
    <xf numFmtId="0" fontId="3" fillId="0" borderId="0" xfId="0" applyFont="1">
      <alignment vertical="center"/>
    </xf>
    <xf numFmtId="0" fontId="10" fillId="0" borderId="0" xfId="0" applyFont="1">
      <alignment vertical="center"/>
    </xf>
    <xf numFmtId="0" fontId="9" fillId="0" borderId="0" xfId="0" applyFont="1" applyAlignment="1">
      <alignment horizontal="right" vertical="center"/>
    </xf>
    <xf numFmtId="0" fontId="0" fillId="0" borderId="0" xfId="0" applyAlignment="1">
      <alignment horizontal="right" vertical="center"/>
    </xf>
    <xf numFmtId="0" fontId="0" fillId="0" borderId="1" xfId="0" applyBorder="1">
      <alignment vertical="center"/>
    </xf>
    <xf numFmtId="0" fontId="5" fillId="0" borderId="0" xfId="0" applyFont="1" applyAlignment="1">
      <alignment horizontal="left" vertical="center"/>
    </xf>
    <xf numFmtId="0" fontId="11" fillId="0" borderId="0" xfId="0" applyFont="1">
      <alignment vertical="center"/>
    </xf>
    <xf numFmtId="0" fontId="12" fillId="0" borderId="0" xfId="0" applyFont="1">
      <alignment vertical="center"/>
    </xf>
    <xf numFmtId="0" fontId="11" fillId="0" borderId="0" xfId="0" applyFont="1" applyFill="1">
      <alignment vertical="center"/>
    </xf>
    <xf numFmtId="14" fontId="0" fillId="0" borderId="0" xfId="0" applyNumberFormat="1">
      <alignment vertical="center"/>
    </xf>
    <xf numFmtId="0" fontId="13" fillId="0" borderId="0" xfId="0" applyFont="1">
      <alignment vertical="center"/>
    </xf>
    <xf numFmtId="0" fontId="0" fillId="0" borderId="2" xfId="0" applyFill="1" applyBorder="1" applyAlignment="1" applyProtection="1">
      <alignment horizontal="left" vertical="center"/>
    </xf>
    <xf numFmtId="0" fontId="0" fillId="4" borderId="2" xfId="0" applyFill="1" applyBorder="1" applyAlignment="1" applyProtection="1">
      <alignment horizontal="left" vertical="center"/>
    </xf>
    <xf numFmtId="14" fontId="0" fillId="5" borderId="37" xfId="0" applyNumberFormat="1" applyFill="1" applyBorder="1" applyAlignment="1">
      <alignment horizontal="center" vertical="center"/>
    </xf>
    <xf numFmtId="0" fontId="5" fillId="5" borderId="1" xfId="0" applyFont="1" applyFill="1" applyBorder="1" applyAlignment="1">
      <alignment horizontal="center" vertical="center"/>
    </xf>
    <xf numFmtId="0" fontId="0" fillId="0" borderId="0" xfId="0" applyFill="1" applyBorder="1" applyAlignment="1" applyProtection="1">
      <alignment horizontal="center" vertical="center"/>
    </xf>
    <xf numFmtId="0" fontId="0" fillId="0" borderId="8" xfId="0" applyFill="1" applyBorder="1" applyAlignment="1" applyProtection="1">
      <alignment vertical="center"/>
    </xf>
    <xf numFmtId="0" fontId="0" fillId="0" borderId="9" xfId="0" applyFill="1" applyBorder="1" applyAlignment="1" applyProtection="1">
      <alignment vertical="center"/>
    </xf>
    <xf numFmtId="0" fontId="0" fillId="6" borderId="1" xfId="0" applyFill="1" applyBorder="1" applyAlignment="1" applyProtection="1">
      <alignment horizontal="center" vertical="center"/>
      <protection locked="0"/>
    </xf>
    <xf numFmtId="0" fontId="0" fillId="2" borderId="1" xfId="0" applyFill="1" applyBorder="1" applyProtection="1">
      <alignment vertical="center"/>
      <protection locked="0"/>
    </xf>
    <xf numFmtId="0" fontId="0" fillId="0" borderId="0" xfId="0" applyAlignment="1">
      <alignment horizontal="left" vertical="top" wrapText="1"/>
    </xf>
    <xf numFmtId="0" fontId="0" fillId="0" borderId="0" xfId="0" applyAlignment="1">
      <alignment horizontal="center" vertical="center"/>
    </xf>
    <xf numFmtId="0" fontId="0" fillId="0" borderId="0" xfId="0" applyAlignment="1">
      <alignment horizontal="right" vertical="center"/>
    </xf>
    <xf numFmtId="0" fontId="0" fillId="0" borderId="0" xfId="0" applyAlignment="1">
      <alignment horizontal="left" vertical="center" wrapText="1"/>
    </xf>
    <xf numFmtId="0" fontId="0" fillId="2" borderId="7" xfId="0" applyFill="1" applyBorder="1" applyAlignment="1" applyProtection="1">
      <alignment horizontal="left" vertical="center"/>
      <protection locked="0"/>
    </xf>
    <xf numFmtId="0" fontId="0" fillId="2" borderId="8" xfId="0" applyFill="1" applyBorder="1" applyAlignment="1" applyProtection="1">
      <alignment horizontal="left" vertical="center"/>
      <protection locked="0"/>
    </xf>
    <xf numFmtId="0" fontId="0" fillId="2" borderId="9" xfId="0" applyFill="1" applyBorder="1" applyAlignment="1" applyProtection="1">
      <alignment horizontal="left" vertical="center"/>
      <protection locked="0"/>
    </xf>
    <xf numFmtId="0" fontId="0" fillId="2" borderId="16" xfId="0" applyFill="1" applyBorder="1" applyAlignment="1" applyProtection="1">
      <alignment horizontal="left" vertical="center"/>
      <protection locked="0"/>
    </xf>
    <xf numFmtId="0" fontId="0" fillId="2" borderId="17" xfId="0" applyFill="1" applyBorder="1" applyAlignment="1" applyProtection="1">
      <alignment horizontal="left" vertical="center"/>
      <protection locked="0"/>
    </xf>
    <xf numFmtId="0" fontId="0" fillId="2" borderId="18" xfId="0" applyFill="1" applyBorder="1" applyAlignment="1" applyProtection="1">
      <alignment horizontal="left" vertical="center"/>
      <protection locked="0"/>
    </xf>
    <xf numFmtId="0" fontId="0" fillId="2" borderId="2" xfId="0" applyFill="1" applyBorder="1" applyAlignment="1" applyProtection="1">
      <alignment horizontal="right" vertical="center"/>
      <protection locked="0"/>
    </xf>
    <xf numFmtId="0" fontId="0" fillId="2" borderId="3" xfId="0" applyFill="1" applyBorder="1" applyAlignment="1" applyProtection="1">
      <alignment horizontal="right" vertical="center"/>
      <protection locked="0"/>
    </xf>
    <xf numFmtId="0" fontId="0" fillId="3" borderId="1" xfId="0" applyFill="1" applyBorder="1" applyAlignment="1">
      <alignment horizontal="distributed" vertical="center"/>
    </xf>
    <xf numFmtId="0" fontId="0" fillId="3" borderId="7" xfId="0" applyFill="1" applyBorder="1" applyAlignment="1">
      <alignment horizontal="distributed" vertical="center"/>
    </xf>
    <xf numFmtId="0" fontId="0" fillId="3" borderId="8" xfId="0" applyFill="1" applyBorder="1" applyAlignment="1">
      <alignment horizontal="distributed" vertical="center"/>
    </xf>
    <xf numFmtId="0" fontId="0" fillId="3" borderId="9" xfId="0" applyFill="1" applyBorder="1" applyAlignment="1">
      <alignment horizontal="distributed" vertical="center"/>
    </xf>
    <xf numFmtId="0" fontId="0" fillId="3" borderId="16" xfId="0" applyFill="1" applyBorder="1" applyAlignment="1">
      <alignment horizontal="distributed" vertical="center"/>
    </xf>
    <xf numFmtId="0" fontId="0" fillId="3" borderId="17" xfId="0" applyFill="1" applyBorder="1" applyAlignment="1">
      <alignment horizontal="distributed" vertical="center"/>
    </xf>
    <xf numFmtId="0" fontId="0" fillId="3" borderId="18" xfId="0" applyFill="1" applyBorder="1" applyAlignment="1">
      <alignment horizontal="distributed" vertical="center"/>
    </xf>
    <xf numFmtId="0" fontId="0" fillId="3" borderId="5" xfId="0" applyFill="1" applyBorder="1" applyAlignment="1">
      <alignment horizontal="distributed" vertical="center"/>
    </xf>
    <xf numFmtId="0" fontId="0" fillId="3" borderId="0" xfId="0" applyFill="1" applyAlignment="1">
      <alignment horizontal="distributed" vertical="center"/>
    </xf>
    <xf numFmtId="0" fontId="0" fillId="3" borderId="6" xfId="0" applyFill="1" applyBorder="1" applyAlignment="1">
      <alignment horizontal="distributed"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2" borderId="11" xfId="0" applyFill="1" applyBorder="1" applyAlignment="1" applyProtection="1">
      <alignment horizontal="left" vertical="center" shrinkToFit="1"/>
      <protection locked="0"/>
    </xf>
    <xf numFmtId="0" fontId="0" fillId="2" borderId="12" xfId="0" applyFill="1" applyBorder="1" applyAlignment="1" applyProtection="1">
      <alignment horizontal="left" vertical="center" shrinkToFit="1"/>
      <protection locked="0"/>
    </xf>
    <xf numFmtId="0" fontId="0" fillId="0" borderId="13" xfId="0" applyBorder="1" applyAlignment="1">
      <alignment horizontal="center" vertical="center"/>
    </xf>
    <xf numFmtId="0" fontId="0" fillId="0" borderId="14" xfId="0" applyBorder="1" applyAlignment="1">
      <alignment horizontal="center" vertical="center"/>
    </xf>
    <xf numFmtId="0" fontId="0" fillId="2" borderId="14" xfId="0" applyFill="1" applyBorder="1" applyAlignment="1" applyProtection="1">
      <alignment horizontal="left" vertical="center" shrinkToFit="1"/>
      <protection locked="0"/>
    </xf>
    <xf numFmtId="0" fontId="0" fillId="2" borderId="15" xfId="0" applyFill="1" applyBorder="1" applyAlignment="1" applyProtection="1">
      <alignment horizontal="left" vertical="center" shrinkToFit="1"/>
      <protection locked="0"/>
    </xf>
    <xf numFmtId="0" fontId="0" fillId="0" borderId="16" xfId="0" applyBorder="1" applyAlignment="1">
      <alignment horizontal="center" vertical="center"/>
    </xf>
    <xf numFmtId="0" fontId="0" fillId="0" borderId="17" xfId="0" applyBorder="1" applyAlignment="1">
      <alignment horizontal="center" vertical="center"/>
    </xf>
    <xf numFmtId="0" fontId="0" fillId="2" borderId="20" xfId="0" applyFill="1" applyBorder="1" applyAlignment="1" applyProtection="1">
      <alignment vertical="center" shrinkToFit="1"/>
      <protection locked="0"/>
    </xf>
    <xf numFmtId="0" fontId="0" fillId="2" borderId="19" xfId="0" applyFill="1" applyBorder="1" applyAlignment="1" applyProtection="1">
      <alignment vertical="center" shrinkToFit="1"/>
      <protection locked="0"/>
    </xf>
    <xf numFmtId="0" fontId="0" fillId="3" borderId="7" xfId="0" applyFill="1" applyBorder="1" applyAlignment="1">
      <alignment horizontal="center" vertical="center" wrapText="1"/>
    </xf>
    <xf numFmtId="0" fontId="0" fillId="3" borderId="8" xfId="0" applyFill="1" applyBorder="1" applyAlignment="1">
      <alignment horizontal="center" vertical="center"/>
    </xf>
    <xf numFmtId="0" fontId="0" fillId="3" borderId="9" xfId="0" applyFill="1" applyBorder="1" applyAlignment="1">
      <alignment horizontal="center" vertical="center"/>
    </xf>
    <xf numFmtId="0" fontId="0" fillId="3" borderId="5" xfId="0" applyFill="1" applyBorder="1" applyAlignment="1">
      <alignment horizontal="center" vertical="center"/>
    </xf>
    <xf numFmtId="0" fontId="0" fillId="3" borderId="0" xfId="0" applyFill="1" applyAlignment="1">
      <alignment horizontal="center" vertical="center"/>
    </xf>
    <xf numFmtId="0" fontId="0" fillId="3" borderId="6" xfId="0" applyFill="1" applyBorder="1" applyAlignment="1">
      <alignment horizontal="center" vertical="center"/>
    </xf>
    <xf numFmtId="177" fontId="0" fillId="2" borderId="3" xfId="0" applyNumberFormat="1" applyFill="1" applyBorder="1" applyAlignment="1" applyProtection="1">
      <alignment horizontal="left" vertical="center"/>
      <protection locked="0"/>
    </xf>
    <xf numFmtId="177" fontId="0" fillId="2" borderId="3" xfId="0" applyNumberFormat="1" applyFill="1" applyBorder="1" applyProtection="1">
      <alignment vertical="center"/>
      <protection locked="0"/>
    </xf>
    <xf numFmtId="177" fontId="0" fillId="2" borderId="4" xfId="0" applyNumberFormat="1" applyFill="1" applyBorder="1" applyProtection="1">
      <alignment vertical="center"/>
      <protection locked="0"/>
    </xf>
    <xf numFmtId="0" fontId="0" fillId="2" borderId="2" xfId="0" applyFill="1" applyBorder="1" applyAlignment="1" applyProtection="1">
      <alignment horizontal="left" vertical="center"/>
      <protection locked="0"/>
    </xf>
    <xf numFmtId="0" fontId="0" fillId="2" borderId="3" xfId="0" applyFill="1" applyBorder="1" applyAlignment="1" applyProtection="1">
      <alignment horizontal="left" vertical="center"/>
      <protection locked="0"/>
    </xf>
    <xf numFmtId="0" fontId="0" fillId="2" borderId="4" xfId="0" applyFill="1" applyBorder="1" applyAlignment="1" applyProtection="1">
      <alignment horizontal="left" vertical="center"/>
      <protection locked="0"/>
    </xf>
    <xf numFmtId="0" fontId="0" fillId="2" borderId="7" xfId="0" applyFill="1" applyBorder="1" applyAlignment="1" applyProtection="1">
      <alignment horizontal="left" vertical="center" wrapText="1"/>
      <protection locked="0"/>
    </xf>
    <xf numFmtId="0" fontId="0" fillId="2" borderId="8" xfId="0" applyFill="1" applyBorder="1" applyAlignment="1" applyProtection="1">
      <alignment horizontal="left" vertical="center" wrapText="1"/>
      <protection locked="0"/>
    </xf>
    <xf numFmtId="0" fontId="0" fillId="2" borderId="9" xfId="0" applyFill="1" applyBorder="1" applyAlignment="1" applyProtection="1">
      <alignment horizontal="left" vertical="center" wrapText="1"/>
      <protection locked="0"/>
    </xf>
    <xf numFmtId="0" fontId="0" fillId="2" borderId="16" xfId="0" applyFill="1" applyBorder="1" applyAlignment="1" applyProtection="1">
      <alignment horizontal="left" vertical="center" wrapText="1"/>
      <protection locked="0"/>
    </xf>
    <xf numFmtId="0" fontId="0" fillId="2" borderId="17" xfId="0" applyFill="1" applyBorder="1" applyAlignment="1" applyProtection="1">
      <alignment horizontal="left" vertical="center" wrapText="1"/>
      <protection locked="0"/>
    </xf>
    <xf numFmtId="0" fontId="0" fillId="2" borderId="18" xfId="0" applyFill="1" applyBorder="1" applyAlignment="1" applyProtection="1">
      <alignment horizontal="left" vertical="center" wrapText="1"/>
      <protection locked="0"/>
    </xf>
    <xf numFmtId="49" fontId="3" fillId="0" borderId="1" xfId="0" applyNumberFormat="1" applyFont="1" applyBorder="1" applyAlignment="1">
      <alignment horizontal="center" vertical="center"/>
    </xf>
    <xf numFmtId="0" fontId="3" fillId="0" borderId="1" xfId="0" applyFont="1" applyBorder="1" applyAlignment="1">
      <alignment horizontal="center" vertical="center"/>
    </xf>
    <xf numFmtId="0" fontId="0" fillId="2" borderId="0" xfId="0" applyFill="1" applyAlignment="1" applyProtection="1">
      <alignment horizontal="right" vertical="center"/>
      <protection locked="0"/>
    </xf>
    <xf numFmtId="0" fontId="0" fillId="3" borderId="2" xfId="0" applyFill="1" applyBorder="1" applyAlignment="1">
      <alignment horizontal="distributed" vertical="center"/>
    </xf>
    <xf numFmtId="0" fontId="0" fillId="3" borderId="3" xfId="0" applyFill="1" applyBorder="1" applyAlignment="1">
      <alignment horizontal="distributed" vertical="center"/>
    </xf>
    <xf numFmtId="0" fontId="0" fillId="3" borderId="4" xfId="0" applyFill="1" applyBorder="1" applyAlignment="1">
      <alignment horizontal="distributed" vertical="center"/>
    </xf>
    <xf numFmtId="0" fontId="2" fillId="2" borderId="2" xfId="2" applyFill="1" applyBorder="1" applyAlignment="1" applyProtection="1">
      <alignment horizontal="left" vertical="center"/>
      <protection locked="0"/>
    </xf>
    <xf numFmtId="0" fontId="0" fillId="2" borderId="8" xfId="0" applyFill="1" applyBorder="1" applyAlignment="1" applyProtection="1">
      <alignment horizontal="right" vertical="center"/>
      <protection locked="0"/>
    </xf>
    <xf numFmtId="0" fontId="0" fillId="3" borderId="7" xfId="0" applyFill="1" applyBorder="1" applyAlignment="1">
      <alignment horizontal="distributed" vertical="center" wrapText="1"/>
    </xf>
    <xf numFmtId="0" fontId="0" fillId="3" borderId="2" xfId="0" applyFill="1" applyBorder="1" applyAlignment="1">
      <alignment horizontal="center" vertical="center"/>
    </xf>
    <xf numFmtId="0" fontId="0" fillId="3" borderId="4" xfId="0" applyFill="1" applyBorder="1" applyAlignment="1">
      <alignment horizontal="center" vertical="center"/>
    </xf>
    <xf numFmtId="176" fontId="0" fillId="2" borderId="2" xfId="0" applyNumberFormat="1" applyFill="1" applyBorder="1" applyAlignment="1" applyProtection="1">
      <alignment horizontal="left" vertical="center"/>
      <protection locked="0"/>
    </xf>
    <xf numFmtId="176" fontId="0" fillId="2" borderId="3" xfId="0" applyNumberFormat="1" applyFill="1" applyBorder="1" applyAlignment="1" applyProtection="1">
      <alignment horizontal="left" vertical="center"/>
      <protection locked="0"/>
    </xf>
    <xf numFmtId="176" fontId="0" fillId="2" borderId="4" xfId="0" applyNumberFormat="1" applyFill="1" applyBorder="1" applyAlignment="1" applyProtection="1">
      <alignment horizontal="left" vertical="center"/>
      <protection locked="0"/>
    </xf>
    <xf numFmtId="0" fontId="0" fillId="3" borderId="8" xfId="0" applyFill="1" applyBorder="1" applyAlignment="1">
      <alignment horizontal="center" vertical="center" wrapText="1"/>
    </xf>
    <xf numFmtId="0" fontId="0" fillId="3" borderId="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7"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37" xfId="0" applyFill="1" applyBorder="1" applyAlignment="1">
      <alignment horizontal="center" vertical="center" wrapText="1"/>
    </xf>
    <xf numFmtId="0" fontId="0" fillId="3" borderId="22" xfId="0" applyFill="1" applyBorder="1" applyAlignment="1">
      <alignment horizontal="center" vertical="center" wrapText="1"/>
    </xf>
    <xf numFmtId="0" fontId="0" fillId="3" borderId="38" xfId="0" applyFill="1" applyBorder="1" applyAlignment="1">
      <alignment horizontal="center" vertical="center" wrapText="1"/>
    </xf>
    <xf numFmtId="0" fontId="9" fillId="2" borderId="37" xfId="0" applyFont="1" applyFill="1" applyBorder="1" applyProtection="1">
      <alignment vertical="center"/>
      <protection locked="0"/>
    </xf>
    <xf numFmtId="0" fontId="9" fillId="2" borderId="22" xfId="0" applyFont="1" applyFill="1" applyBorder="1" applyProtection="1">
      <alignment vertical="center"/>
      <protection locked="0"/>
    </xf>
    <xf numFmtId="0" fontId="9" fillId="2" borderId="38" xfId="0" applyFont="1" applyFill="1" applyBorder="1" applyProtection="1">
      <alignment vertical="center"/>
      <protection locked="0"/>
    </xf>
    <xf numFmtId="0" fontId="0" fillId="3" borderId="5" xfId="0" applyFill="1" applyBorder="1" applyAlignment="1">
      <alignment horizontal="center" vertical="center" wrapText="1"/>
    </xf>
    <xf numFmtId="0" fontId="0" fillId="3" borderId="0" xfId="0" applyFill="1" applyBorder="1" applyAlignment="1">
      <alignment horizontal="center" vertical="center" wrapText="1"/>
    </xf>
    <xf numFmtId="0" fontId="0" fillId="3" borderId="6" xfId="0" applyFill="1" applyBorder="1" applyAlignment="1">
      <alignment horizontal="center" vertical="center" wrapText="1"/>
    </xf>
    <xf numFmtId="0" fontId="0" fillId="0" borderId="7" xfId="0" applyBorder="1" applyAlignment="1">
      <alignment horizontal="left" vertical="center"/>
    </xf>
    <xf numFmtId="0" fontId="0" fillId="0" borderId="8" xfId="0" applyBorder="1" applyAlignment="1">
      <alignment horizontal="left" vertical="center"/>
    </xf>
    <xf numFmtId="0" fontId="0" fillId="0" borderId="21" xfId="0" applyBorder="1" applyAlignment="1">
      <alignment horizontal="left" vertical="center"/>
    </xf>
    <xf numFmtId="38" fontId="0" fillId="0" borderId="8" xfId="1" applyFont="1" applyBorder="1" applyAlignment="1">
      <alignment horizontal="right" vertical="center"/>
    </xf>
    <xf numFmtId="0" fontId="0" fillId="0" borderId="11" xfId="0" applyBorder="1" applyAlignment="1">
      <alignment horizontal="left" vertical="center"/>
    </xf>
    <xf numFmtId="0" fontId="0" fillId="0" borderId="23" xfId="0" applyBorder="1" applyAlignment="1">
      <alignment horizontal="left" vertical="center"/>
    </xf>
    <xf numFmtId="38" fontId="0" fillId="2" borderId="11" xfId="1" applyFont="1" applyFill="1" applyBorder="1" applyAlignment="1" applyProtection="1">
      <alignment horizontal="right" vertical="center"/>
      <protection locked="0"/>
    </xf>
    <xf numFmtId="0" fontId="0" fillId="0" borderId="24" xfId="0" applyBorder="1" applyAlignment="1">
      <alignment horizontal="left" vertical="center"/>
    </xf>
    <xf numFmtId="0" fontId="0" fillId="0" borderId="25" xfId="0" applyBorder="1" applyAlignment="1">
      <alignment horizontal="left" vertical="center"/>
    </xf>
    <xf numFmtId="0" fontId="0" fillId="0" borderId="26" xfId="0" applyBorder="1" applyAlignment="1">
      <alignment horizontal="left" vertical="center"/>
    </xf>
    <xf numFmtId="38" fontId="0" fillId="2" borderId="27" xfId="1" applyFont="1" applyFill="1" applyBorder="1" applyAlignment="1" applyProtection="1">
      <alignment horizontal="right" vertical="center"/>
      <protection locked="0"/>
    </xf>
    <xf numFmtId="38" fontId="0" fillId="2" borderId="25" xfId="1" applyFont="1" applyFill="1" applyBorder="1" applyAlignment="1" applyProtection="1">
      <alignment horizontal="right" vertical="center"/>
      <protection locked="0"/>
    </xf>
    <xf numFmtId="0" fontId="0" fillId="0" borderId="16" xfId="0" applyBorder="1" applyAlignment="1">
      <alignment horizontal="left" vertical="center" shrinkToFit="1"/>
    </xf>
    <xf numFmtId="0" fontId="0" fillId="0" borderId="17" xfId="0" applyBorder="1" applyAlignment="1">
      <alignment horizontal="left" vertical="center" shrinkToFit="1"/>
    </xf>
    <xf numFmtId="0" fontId="0" fillId="0" borderId="29" xfId="0" applyBorder="1" applyAlignment="1">
      <alignment horizontal="left" vertical="center" shrinkToFit="1"/>
    </xf>
    <xf numFmtId="38" fontId="0" fillId="2" borderId="30" xfId="1" applyFont="1" applyFill="1" applyBorder="1" applyAlignment="1" applyProtection="1">
      <alignment horizontal="right" vertical="center"/>
      <protection locked="0"/>
    </xf>
    <xf numFmtId="38" fontId="0" fillId="2" borderId="31" xfId="1" applyFont="1" applyFill="1" applyBorder="1" applyAlignment="1" applyProtection="1">
      <alignment horizontal="right" vertical="center"/>
      <protection locked="0"/>
    </xf>
    <xf numFmtId="0" fontId="0" fillId="2" borderId="39" xfId="0" applyFill="1" applyBorder="1" applyAlignment="1" applyProtection="1">
      <alignment horizontal="center" vertical="center"/>
      <protection locked="0"/>
    </xf>
    <xf numFmtId="0" fontId="0" fillId="2" borderId="32" xfId="0" applyFill="1" applyBorder="1" applyAlignment="1" applyProtection="1">
      <alignment horizontal="center" vertical="center"/>
      <protection locked="0"/>
    </xf>
    <xf numFmtId="0" fontId="0" fillId="0" borderId="17" xfId="0" applyFill="1" applyBorder="1" applyAlignment="1" applyProtection="1">
      <alignment horizontal="left" vertical="center"/>
    </xf>
    <xf numFmtId="0" fontId="0" fillId="0" borderId="18" xfId="0" applyFill="1" applyBorder="1" applyAlignment="1" applyProtection="1">
      <alignment horizontal="left" vertical="center"/>
    </xf>
    <xf numFmtId="0" fontId="0" fillId="0" borderId="8" xfId="0" applyFill="1" applyBorder="1" applyAlignment="1" applyProtection="1">
      <alignment horizontal="left" vertical="center"/>
    </xf>
    <xf numFmtId="0" fontId="0" fillId="2" borderId="40" xfId="0" applyFill="1" applyBorder="1" applyAlignment="1" applyProtection="1">
      <alignment horizontal="center" vertical="center"/>
      <protection locked="0"/>
    </xf>
    <xf numFmtId="0" fontId="0" fillId="2" borderId="34" xfId="0" applyFill="1" applyBorder="1" applyAlignment="1" applyProtection="1">
      <alignment horizontal="center" vertical="center"/>
      <protection locked="0"/>
    </xf>
    <xf numFmtId="0" fontId="0" fillId="0" borderId="17" xfId="0" applyFill="1" applyBorder="1" applyAlignment="1">
      <alignment horizontal="left" vertical="center"/>
    </xf>
    <xf numFmtId="0" fontId="0" fillId="2" borderId="17" xfId="0" applyFill="1" applyBorder="1" applyAlignment="1" applyProtection="1">
      <alignment horizontal="right" vertical="center"/>
      <protection locked="0"/>
    </xf>
    <xf numFmtId="0" fontId="0" fillId="3" borderId="37" xfId="0" applyFill="1" applyBorder="1" applyAlignment="1">
      <alignment horizontal="center" vertical="center"/>
    </xf>
    <xf numFmtId="0" fontId="0" fillId="3" borderId="22" xfId="0" applyFill="1" applyBorder="1" applyAlignment="1">
      <alignment horizontal="center" vertical="center"/>
    </xf>
    <xf numFmtId="0" fontId="0" fillId="3" borderId="38" xfId="0" applyFill="1" applyBorder="1" applyAlignment="1">
      <alignment horizontal="center" vertical="center"/>
    </xf>
    <xf numFmtId="0" fontId="0" fillId="2" borderId="37" xfId="0" quotePrefix="1" applyFill="1" applyBorder="1" applyAlignment="1" applyProtection="1">
      <alignment horizontal="left" vertical="center" wrapText="1" shrinkToFit="1"/>
      <protection locked="0"/>
    </xf>
    <xf numFmtId="0" fontId="0" fillId="2" borderId="22" xfId="0" quotePrefix="1" applyFill="1" applyBorder="1" applyAlignment="1" applyProtection="1">
      <alignment horizontal="left" vertical="center" wrapText="1" shrinkToFit="1"/>
      <protection locked="0"/>
    </xf>
    <xf numFmtId="0" fontId="0" fillId="2" borderId="38" xfId="0" quotePrefix="1" applyFill="1" applyBorder="1" applyAlignment="1" applyProtection="1">
      <alignment horizontal="left" vertical="center" wrapText="1" shrinkToFit="1"/>
      <protection locked="0"/>
    </xf>
    <xf numFmtId="0" fontId="0" fillId="2" borderId="7" xfId="0" applyFill="1" applyBorder="1" applyAlignment="1" applyProtection="1">
      <alignment vertical="center" wrapText="1"/>
      <protection locked="0"/>
    </xf>
    <xf numFmtId="0" fontId="0" fillId="2" borderId="8" xfId="0" applyFill="1" applyBorder="1" applyAlignment="1" applyProtection="1">
      <alignment vertical="center" wrapText="1"/>
      <protection locked="0"/>
    </xf>
    <xf numFmtId="0" fontId="0" fillId="2" borderId="9" xfId="0" applyFill="1" applyBorder="1" applyAlignment="1" applyProtection="1">
      <alignment vertical="center" wrapText="1"/>
      <protection locked="0"/>
    </xf>
    <xf numFmtId="0" fontId="0" fillId="2" borderId="5" xfId="0" applyFill="1" applyBorder="1" applyAlignment="1" applyProtection="1">
      <alignment vertical="center" wrapText="1"/>
      <protection locked="0"/>
    </xf>
    <xf numFmtId="0" fontId="0" fillId="2" borderId="0" xfId="0" applyFill="1" applyBorder="1" applyAlignment="1" applyProtection="1">
      <alignment vertical="center" wrapText="1"/>
      <protection locked="0"/>
    </xf>
    <xf numFmtId="0" fontId="0" fillId="2" borderId="6" xfId="0" applyFill="1" applyBorder="1" applyAlignment="1" applyProtection="1">
      <alignment vertical="center" wrapText="1"/>
      <protection locked="0"/>
    </xf>
    <xf numFmtId="0" fontId="0" fillId="2" borderId="16" xfId="0" applyFill="1" applyBorder="1" applyAlignment="1" applyProtection="1">
      <alignment vertical="center" wrapText="1"/>
      <protection locked="0"/>
    </xf>
    <xf numFmtId="0" fontId="0" fillId="2" borderId="17" xfId="0" applyFill="1" applyBorder="1" applyAlignment="1" applyProtection="1">
      <alignment vertical="center" wrapText="1"/>
      <protection locked="0"/>
    </xf>
    <xf numFmtId="0" fontId="0" fillId="2" borderId="18" xfId="0" applyFill="1" applyBorder="1" applyAlignment="1" applyProtection="1">
      <alignment vertical="center" wrapText="1"/>
      <protection locked="0"/>
    </xf>
    <xf numFmtId="0" fontId="3" fillId="3" borderId="7"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0"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3" fillId="3" borderId="17" xfId="0" applyFont="1" applyFill="1" applyBorder="1" applyAlignment="1">
      <alignment horizontal="center" vertical="center" wrapText="1"/>
    </xf>
    <xf numFmtId="0" fontId="3" fillId="3" borderId="18" xfId="0" applyFont="1" applyFill="1" applyBorder="1" applyAlignment="1">
      <alignment horizontal="center" vertical="center" wrapText="1"/>
    </xf>
    <xf numFmtId="0" fontId="0" fillId="2" borderId="8" xfId="0" applyFill="1" applyBorder="1" applyAlignment="1" applyProtection="1">
      <alignment horizontal="center" vertical="center"/>
      <protection locked="0"/>
    </xf>
    <xf numFmtId="0" fontId="3" fillId="2" borderId="7" xfId="0" applyFont="1" applyFill="1" applyBorder="1" applyAlignment="1" applyProtection="1">
      <alignment vertical="top" wrapText="1"/>
      <protection locked="0"/>
    </xf>
    <xf numFmtId="0" fontId="3" fillId="2" borderId="8" xfId="0" applyFont="1" applyFill="1" applyBorder="1" applyAlignment="1" applyProtection="1">
      <alignment vertical="top" wrapText="1"/>
      <protection locked="0"/>
    </xf>
    <xf numFmtId="0" fontId="3" fillId="2" borderId="9" xfId="0" applyFont="1" applyFill="1" applyBorder="1" applyAlignment="1" applyProtection="1">
      <alignment vertical="top" wrapText="1"/>
      <protection locked="0"/>
    </xf>
    <xf numFmtId="0" fontId="3" fillId="2" borderId="5" xfId="0" applyFont="1" applyFill="1" applyBorder="1" applyAlignment="1" applyProtection="1">
      <alignment vertical="top" wrapText="1"/>
      <protection locked="0"/>
    </xf>
    <xf numFmtId="0" fontId="3" fillId="2" borderId="0" xfId="0" applyFont="1" applyFill="1" applyBorder="1" applyAlignment="1" applyProtection="1">
      <alignment vertical="top" wrapText="1"/>
      <protection locked="0"/>
    </xf>
    <xf numFmtId="0" fontId="3" fillId="2" borderId="6" xfId="0" applyFont="1" applyFill="1" applyBorder="1" applyAlignment="1" applyProtection="1">
      <alignment vertical="top" wrapText="1"/>
      <protection locked="0"/>
    </xf>
    <xf numFmtId="0" fontId="3" fillId="2" borderId="16" xfId="0" applyFont="1" applyFill="1" applyBorder="1" applyAlignment="1" applyProtection="1">
      <alignment vertical="top" wrapText="1"/>
      <protection locked="0"/>
    </xf>
    <xf numFmtId="0" fontId="3" fillId="2" borderId="17" xfId="0" applyFont="1" applyFill="1" applyBorder="1" applyAlignment="1" applyProtection="1">
      <alignment vertical="top" wrapText="1"/>
      <protection locked="0"/>
    </xf>
    <xf numFmtId="0" fontId="3" fillId="2" borderId="18" xfId="0" applyFont="1" applyFill="1" applyBorder="1" applyAlignment="1" applyProtection="1">
      <alignment vertical="top" wrapText="1"/>
      <protection locked="0"/>
    </xf>
    <xf numFmtId="0" fontId="0" fillId="3" borderId="16" xfId="0" applyFill="1" applyBorder="1" applyAlignment="1">
      <alignment horizontal="center" vertical="center"/>
    </xf>
    <xf numFmtId="0" fontId="0" fillId="3" borderId="17" xfId="0" applyFill="1" applyBorder="1" applyAlignment="1">
      <alignment horizontal="center" vertical="center"/>
    </xf>
    <xf numFmtId="0" fontId="0" fillId="3" borderId="18" xfId="0" applyFill="1" applyBorder="1" applyAlignment="1">
      <alignment horizontal="center" vertical="center"/>
    </xf>
    <xf numFmtId="0" fontId="3" fillId="2" borderId="0" xfId="0" applyFont="1" applyFill="1" applyAlignment="1" applyProtection="1">
      <alignment vertical="top" wrapText="1"/>
      <protection locked="0"/>
    </xf>
    <xf numFmtId="0" fontId="0" fillId="3" borderId="7" xfId="0" applyFill="1" applyBorder="1" applyAlignment="1">
      <alignment horizontal="center" vertical="center"/>
    </xf>
    <xf numFmtId="0" fontId="0" fillId="2" borderId="7" xfId="0" applyFill="1" applyBorder="1" applyAlignment="1" applyProtection="1">
      <alignment horizontal="center" vertical="center"/>
      <protection locked="0"/>
    </xf>
    <xf numFmtId="0" fontId="0" fillId="2" borderId="41" xfId="0" applyFill="1" applyBorder="1" applyAlignment="1" applyProtection="1">
      <alignment horizontal="center" vertical="center"/>
      <protection locked="0"/>
    </xf>
    <xf numFmtId="0" fontId="0" fillId="2" borderId="31" xfId="0" applyFill="1" applyBorder="1" applyAlignment="1" applyProtection="1">
      <alignment horizontal="center" vertical="center"/>
      <protection locked="0"/>
    </xf>
    <xf numFmtId="0" fontId="0" fillId="2" borderId="41" xfId="0" applyFill="1" applyBorder="1" applyAlignment="1" applyProtection="1">
      <alignment horizontal="left" vertical="center"/>
      <protection locked="0"/>
    </xf>
    <xf numFmtId="0" fontId="0" fillId="2" borderId="31" xfId="0" applyFill="1" applyBorder="1" applyAlignment="1" applyProtection="1">
      <alignment horizontal="left" vertical="center"/>
      <protection locked="0"/>
    </xf>
    <xf numFmtId="0" fontId="0" fillId="2" borderId="36" xfId="0" applyFill="1" applyBorder="1" applyAlignment="1" applyProtection="1">
      <alignment horizontal="left" vertical="center"/>
      <protection locked="0"/>
    </xf>
    <xf numFmtId="0" fontId="0" fillId="2" borderId="40" xfId="0" applyFill="1" applyBorder="1" applyAlignment="1" applyProtection="1">
      <alignment horizontal="left" vertical="center"/>
      <protection locked="0"/>
    </xf>
    <xf numFmtId="0" fontId="0" fillId="2" borderId="34" xfId="0" applyFill="1" applyBorder="1" applyAlignment="1" applyProtection="1">
      <alignment horizontal="left" vertical="center"/>
      <protection locked="0"/>
    </xf>
    <xf numFmtId="0" fontId="0" fillId="2" borderId="35" xfId="0" applyFill="1" applyBorder="1" applyAlignment="1" applyProtection="1">
      <alignment horizontal="left" vertical="center"/>
      <protection locked="0"/>
    </xf>
    <xf numFmtId="0" fontId="0" fillId="0" borderId="16" xfId="0" applyBorder="1" applyAlignment="1">
      <alignment horizontal="left" vertical="center"/>
    </xf>
    <xf numFmtId="0" fontId="0" fillId="0" borderId="17" xfId="0" applyBorder="1" applyAlignment="1">
      <alignment horizontal="left" vertical="center"/>
    </xf>
    <xf numFmtId="0" fontId="0" fillId="0" borderId="29" xfId="0" applyBorder="1" applyAlignment="1">
      <alignment horizontal="left" vertical="center"/>
    </xf>
    <xf numFmtId="0" fontId="0" fillId="2" borderId="39" xfId="0" applyFill="1" applyBorder="1" applyAlignment="1" applyProtection="1">
      <alignment horizontal="left" vertical="center"/>
      <protection locked="0"/>
    </xf>
    <xf numFmtId="0" fontId="0" fillId="2" borderId="32" xfId="0" applyFill="1" applyBorder="1" applyAlignment="1" applyProtection="1">
      <alignment horizontal="left" vertical="center"/>
      <protection locked="0"/>
    </xf>
    <xf numFmtId="0" fontId="0" fillId="2" borderId="33" xfId="0" applyFill="1" applyBorder="1" applyAlignment="1" applyProtection="1">
      <alignment horizontal="left" vertical="center"/>
      <protection locked="0"/>
    </xf>
    <xf numFmtId="0" fontId="9" fillId="0" borderId="2" xfId="0" applyFont="1" applyBorder="1" applyAlignment="1">
      <alignment horizontal="center" vertical="center"/>
    </xf>
    <xf numFmtId="0" fontId="3" fillId="0" borderId="3" xfId="0" applyFont="1" applyBorder="1" applyAlignment="1">
      <alignment horizontal="center" vertical="center"/>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0" fillId="2" borderId="1" xfId="0" applyFill="1" applyBorder="1" applyProtection="1">
      <alignment vertical="center"/>
      <protection locked="0"/>
    </xf>
    <xf numFmtId="0" fontId="0" fillId="2" borderId="1" xfId="0" applyFill="1" applyBorder="1" applyAlignment="1" applyProtection="1">
      <alignment vertical="center" wrapText="1"/>
      <protection locked="0"/>
    </xf>
    <xf numFmtId="0" fontId="0" fillId="0" borderId="1" xfId="0" applyBorder="1">
      <alignment vertical="center"/>
    </xf>
    <xf numFmtId="0" fontId="9" fillId="0" borderId="1" xfId="0" applyFont="1" applyBorder="1">
      <alignment vertical="center"/>
    </xf>
    <xf numFmtId="0" fontId="3" fillId="0" borderId="1" xfId="0" applyFont="1" applyBorder="1">
      <alignment vertical="center"/>
    </xf>
    <xf numFmtId="0" fontId="0" fillId="2" borderId="2" xfId="0" applyFill="1" applyBorder="1" applyAlignment="1" applyProtection="1">
      <alignment horizontal="center" vertical="center"/>
      <protection locked="0"/>
    </xf>
    <xf numFmtId="0" fontId="0" fillId="2" borderId="3"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cellXfs>
  <cellStyles count="3">
    <cellStyle name="ハイパーリンク" xfId="2" builtinId="8"/>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ables/table1.xml><?xml version="1.0" encoding="utf-8"?>
<table xmlns="http://schemas.openxmlformats.org/spreadsheetml/2006/main" id="9" name="区分" displayName="区分" ref="C3:C4" totalsRowShown="0">
  <autoFilter ref="C3:C4"/>
  <tableColumns count="1">
    <tableColumn id="1" name="産業高度化"/>
  </tableColumns>
  <tableStyleInfo name="TableStyleMedium2" showFirstColumn="0" showLastColumn="0" showRowStripes="1" showColumnStripes="0"/>
</table>
</file>

<file path=xl/tables/table2.xml><?xml version="1.0" encoding="utf-8"?>
<table xmlns="http://schemas.openxmlformats.org/spreadsheetml/2006/main" id="10" name="目標" displayName="目標" ref="E3:F8" totalsRowShown="0">
  <autoFilter ref="E3:F8"/>
  <tableColumns count="2">
    <tableColumn id="1" name="産業高度化"/>
    <tableColumn id="2" name="事業革新"/>
  </tableColumns>
  <tableStyleInfo name="TableStyleMedium2" showFirstColumn="0" showLastColumn="0" showRowStripes="1" showColumnStripes="0"/>
</table>
</file>

<file path=xl/tables/table3.xml><?xml version="1.0" encoding="utf-8"?>
<table xmlns="http://schemas.openxmlformats.org/spreadsheetml/2006/main" id="5" name="中分類" displayName="中分類" ref="A1:B6" totalsRowShown="0">
  <autoFilter ref="A1:B6"/>
  <tableColumns count="2">
    <tableColumn id="1" name="製造業"/>
    <tableColumn id="2" name="情報通信業"/>
  </tableColumns>
  <tableStyleInfo name="TableStyleMedium2" showFirstColumn="0" showLastColumn="0" showRowStripes="1" showColumnStripes="0"/>
</table>
</file>

<file path=xl/tables/table4.xml><?xml version="1.0" encoding="utf-8"?>
<table xmlns="http://schemas.openxmlformats.org/spreadsheetml/2006/main" id="6" name="小分類" displayName="小分類" ref="A1:F5" totalsRowShown="0">
  <autoFilter ref="A1:F5"/>
  <tableColumns count="6">
    <tableColumn id="1" name="その他の製造業"/>
    <tableColumn id="2" name="通信業"/>
    <tableColumn id="3" name="映像・音声・文字情報制作業"/>
    <tableColumn id="4" name="放送業"/>
    <tableColumn id="5" name="情報サービス業"/>
    <tableColumn id="6" name="インターネット附随サービス業"/>
  </tableColumns>
  <tableStyleInfo name="TableStyleMedium2"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3.xml"/></Relationships>
</file>

<file path=xl/worksheets/_rels/sheet3.xml.rels><?xml version="1.0" encoding="UTF-8" standalone="yes"?>
<Relationships xmlns="http://schemas.openxmlformats.org/package/2006/relationships"><Relationship Id="rId1" Type="http://schemas.openxmlformats.org/officeDocument/2006/relationships/table" Target="../tables/table4.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F8"/>
  <sheetViews>
    <sheetView workbookViewId="0">
      <selection activeCell="F17" sqref="F17"/>
    </sheetView>
  </sheetViews>
  <sheetFormatPr defaultRowHeight="18.75"/>
  <cols>
    <col min="3" max="3" width="11.625" customWidth="1"/>
    <col min="5" max="5" width="28.125" bestFit="1" customWidth="1"/>
    <col min="6" max="6" width="18.125" customWidth="1"/>
  </cols>
  <sheetData>
    <row r="3" spans="3:6">
      <c r="C3" t="s">
        <v>33</v>
      </c>
      <c r="E3" t="s">
        <v>33</v>
      </c>
      <c r="F3" t="s">
        <v>34</v>
      </c>
    </row>
    <row r="4" spans="3:6">
      <c r="C4" t="s">
        <v>34</v>
      </c>
      <c r="E4" t="s">
        <v>35</v>
      </c>
      <c r="F4" t="s">
        <v>40</v>
      </c>
    </row>
    <row r="5" spans="3:6">
      <c r="E5" t="s">
        <v>36</v>
      </c>
      <c r="F5" t="s">
        <v>41</v>
      </c>
    </row>
    <row r="6" spans="3:6">
      <c r="E6" t="s">
        <v>37</v>
      </c>
      <c r="F6" t="s">
        <v>42</v>
      </c>
    </row>
    <row r="7" spans="3:6">
      <c r="E7" t="s">
        <v>38</v>
      </c>
      <c r="F7" t="s">
        <v>43</v>
      </c>
    </row>
    <row r="8" spans="3:6">
      <c r="E8" t="s">
        <v>39</v>
      </c>
      <c r="F8" t="s">
        <v>32</v>
      </c>
    </row>
  </sheetData>
  <phoneticPr fontId="4"/>
  <pageMargins left="0.7" right="0.7" top="0.75" bottom="0.75" header="0.3" footer="0.3"/>
  <tableParts count="2">
    <tablePart r:id="rId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workbookViewId="0">
      <selection activeCell="A3" sqref="A3:AB3"/>
    </sheetView>
  </sheetViews>
  <sheetFormatPr defaultRowHeight="18.75"/>
  <cols>
    <col min="1" max="1" width="14.375" bestFit="1" customWidth="1"/>
    <col min="2" max="2" width="26.125" bestFit="1" customWidth="1"/>
  </cols>
  <sheetData>
    <row r="1" spans="1:2">
      <c r="A1" t="s">
        <v>89</v>
      </c>
      <c r="B1" t="s">
        <v>107</v>
      </c>
    </row>
    <row r="2" spans="1:2">
      <c r="A2" t="s">
        <v>31</v>
      </c>
      <c r="B2" t="s">
        <v>90</v>
      </c>
    </row>
    <row r="3" spans="1:2">
      <c r="A3" t="s">
        <v>32</v>
      </c>
      <c r="B3" t="s">
        <v>92</v>
      </c>
    </row>
    <row r="4" spans="1:2">
      <c r="A4" t="s">
        <v>32</v>
      </c>
      <c r="B4" t="s">
        <v>93</v>
      </c>
    </row>
    <row r="5" spans="1:2">
      <c r="A5" t="s">
        <v>32</v>
      </c>
      <c r="B5" t="s">
        <v>94</v>
      </c>
    </row>
    <row r="6" spans="1:2">
      <c r="A6" t="s">
        <v>32</v>
      </c>
      <c r="B6" t="s">
        <v>91</v>
      </c>
    </row>
  </sheetData>
  <phoneticPr fontId="4"/>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
  <sheetViews>
    <sheetView workbookViewId="0">
      <selection activeCell="A3" sqref="A3:AB3"/>
    </sheetView>
  </sheetViews>
  <sheetFormatPr defaultRowHeight="18.75"/>
  <cols>
    <col min="1" max="1" width="22.25" bestFit="1" customWidth="1"/>
    <col min="2" max="2" width="32" bestFit="1" customWidth="1"/>
    <col min="3" max="3" width="26.125" bestFit="1" customWidth="1"/>
    <col min="4" max="4" width="32" bestFit="1" customWidth="1"/>
    <col min="5" max="5" width="24.125" bestFit="1" customWidth="1"/>
    <col min="6" max="6" width="32" bestFit="1" customWidth="1"/>
  </cols>
  <sheetData>
    <row r="1" spans="1:6">
      <c r="A1" t="s">
        <v>31</v>
      </c>
      <c r="B1" t="s">
        <v>90</v>
      </c>
      <c r="C1" t="s">
        <v>92</v>
      </c>
      <c r="D1" t="s">
        <v>93</v>
      </c>
      <c r="E1" t="s">
        <v>94</v>
      </c>
      <c r="F1" t="s">
        <v>91</v>
      </c>
    </row>
    <row r="2" spans="1:6">
      <c r="A2" t="s">
        <v>95</v>
      </c>
      <c r="B2" t="s">
        <v>96</v>
      </c>
      <c r="C2" t="s">
        <v>97</v>
      </c>
      <c r="D2" t="s">
        <v>96</v>
      </c>
      <c r="E2" t="s">
        <v>98</v>
      </c>
      <c r="F2" t="s">
        <v>96</v>
      </c>
    </row>
    <row r="3" spans="1:6">
      <c r="A3" t="s">
        <v>32</v>
      </c>
      <c r="B3" t="s">
        <v>99</v>
      </c>
      <c r="C3" t="s">
        <v>100</v>
      </c>
      <c r="D3" t="s">
        <v>101</v>
      </c>
      <c r="E3" t="s">
        <v>102</v>
      </c>
      <c r="F3" t="s">
        <v>91</v>
      </c>
    </row>
    <row r="4" spans="1:6">
      <c r="A4" t="s">
        <v>32</v>
      </c>
      <c r="B4" t="s">
        <v>103</v>
      </c>
      <c r="C4" t="s">
        <v>32</v>
      </c>
      <c r="D4" t="s">
        <v>104</v>
      </c>
      <c r="E4" t="s">
        <v>32</v>
      </c>
      <c r="F4" t="s">
        <v>32</v>
      </c>
    </row>
    <row r="5" spans="1:6">
      <c r="A5" t="s">
        <v>32</v>
      </c>
      <c r="B5" t="s">
        <v>105</v>
      </c>
      <c r="C5" t="s">
        <v>32</v>
      </c>
      <c r="D5" t="s">
        <v>106</v>
      </c>
      <c r="E5" t="s">
        <v>32</v>
      </c>
      <c r="F5" t="s">
        <v>32</v>
      </c>
    </row>
  </sheetData>
  <phoneticPr fontId="4"/>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AG34"/>
  <sheetViews>
    <sheetView tabSelected="1" view="pageBreakPreview" zoomScaleNormal="100" zoomScaleSheetLayoutView="100" workbookViewId="0">
      <selection activeCell="A3" sqref="A3:AB3"/>
    </sheetView>
  </sheetViews>
  <sheetFormatPr defaultColWidth="2.875" defaultRowHeight="18.75"/>
  <cols>
    <col min="2" max="2" width="3.375" bestFit="1" customWidth="1"/>
    <col min="4" max="4" width="3.375" customWidth="1"/>
    <col min="8" max="8" width="3" customWidth="1"/>
  </cols>
  <sheetData>
    <row r="1" spans="1:33">
      <c r="A1" t="s">
        <v>136</v>
      </c>
    </row>
    <row r="3" spans="1:33">
      <c r="A3" s="48" t="s">
        <v>45</v>
      </c>
      <c r="B3" s="48"/>
      <c r="C3" s="48"/>
      <c r="D3" s="48"/>
      <c r="E3" s="48"/>
      <c r="F3" s="48"/>
      <c r="G3" s="48"/>
      <c r="H3" s="48"/>
      <c r="I3" s="48"/>
      <c r="J3" s="48"/>
      <c r="K3" s="48"/>
      <c r="L3" s="48"/>
      <c r="M3" s="48"/>
      <c r="N3" s="48"/>
      <c r="O3" s="48"/>
      <c r="P3" s="48"/>
      <c r="Q3" s="48"/>
      <c r="R3" s="48"/>
      <c r="S3" s="48"/>
      <c r="T3" s="48"/>
      <c r="U3" s="48"/>
      <c r="V3" s="48"/>
      <c r="W3" s="48"/>
      <c r="X3" s="48"/>
      <c r="Y3" s="48"/>
      <c r="Z3" s="48"/>
      <c r="AA3" s="48"/>
      <c r="AB3" s="48"/>
    </row>
    <row r="5" spans="1:33">
      <c r="T5" s="49">
        <f>'別紙１．基本的事項'!R2</f>
        <v>0</v>
      </c>
      <c r="U5" s="49"/>
      <c r="V5" t="s">
        <v>1</v>
      </c>
      <c r="W5" s="49">
        <f>'別紙１．基本的事項'!V2</f>
        <v>0</v>
      </c>
      <c r="X5" s="49"/>
      <c r="Y5" t="s">
        <v>2</v>
      </c>
      <c r="Z5" s="49">
        <f>'別紙１．基本的事項'!Y2</f>
        <v>0</v>
      </c>
      <c r="AA5" s="49"/>
      <c r="AB5" t="s">
        <v>3</v>
      </c>
      <c r="AG5" t="e">
        <f>"情報_"&amp;TEXT(DATE(T5,W5,Z5),"yyyymmdd")&amp;"_"&amp;ASC(T9)</f>
        <v>#NUM!</v>
      </c>
    </row>
    <row r="7" spans="1:33">
      <c r="B7" t="s">
        <v>27</v>
      </c>
    </row>
    <row r="8" spans="1:33">
      <c r="R8" s="1" t="s">
        <v>28</v>
      </c>
      <c r="T8">
        <f>'別紙１．基本的事項'!D7</f>
        <v>0</v>
      </c>
    </row>
    <row r="9" spans="1:33">
      <c r="R9" s="1" t="s">
        <v>4</v>
      </c>
      <c r="T9">
        <f>'別紙１．基本的事項'!D4</f>
        <v>0</v>
      </c>
    </row>
    <row r="10" spans="1:33">
      <c r="R10" s="1" t="s">
        <v>29</v>
      </c>
      <c r="T10">
        <f>'別紙１．基本的事項'!D5</f>
        <v>0</v>
      </c>
    </row>
    <row r="13" spans="1:33">
      <c r="A13" s="50" t="s">
        <v>57</v>
      </c>
      <c r="B13" s="50"/>
      <c r="C13" s="50"/>
      <c r="D13" s="50"/>
      <c r="E13" s="50"/>
      <c r="F13" s="50"/>
      <c r="G13" s="50"/>
      <c r="H13" s="50"/>
      <c r="I13" s="50"/>
      <c r="J13" s="50"/>
      <c r="K13" s="50"/>
      <c r="L13" s="50"/>
      <c r="M13" s="50"/>
      <c r="N13" s="50"/>
      <c r="O13" s="50"/>
      <c r="P13" s="50"/>
      <c r="Q13" s="50"/>
      <c r="R13" s="50"/>
      <c r="S13" s="50"/>
      <c r="T13" s="50"/>
      <c r="U13" s="50"/>
      <c r="V13" s="50"/>
      <c r="W13" s="50"/>
      <c r="X13" s="50"/>
      <c r="Y13" s="50"/>
      <c r="Z13" s="50"/>
      <c r="AA13" s="50"/>
      <c r="AB13" s="50"/>
    </row>
    <row r="14" spans="1:33">
      <c r="A14" s="50"/>
      <c r="B14" s="50"/>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row>
    <row r="17" spans="1:28">
      <c r="A17" s="48" t="s">
        <v>44</v>
      </c>
      <c r="B17" s="48"/>
      <c r="C17" s="48"/>
      <c r="D17" s="48"/>
      <c r="E17" s="48"/>
      <c r="F17" s="48"/>
      <c r="G17" s="48"/>
      <c r="H17" s="48"/>
      <c r="I17" s="48"/>
      <c r="J17" s="48"/>
      <c r="K17" s="48"/>
      <c r="L17" s="48"/>
      <c r="M17" s="48"/>
      <c r="N17" s="48"/>
      <c r="O17" s="48"/>
      <c r="P17" s="48"/>
      <c r="Q17" s="48"/>
      <c r="R17" s="48"/>
      <c r="S17" s="48"/>
      <c r="T17" s="48"/>
      <c r="U17" s="48"/>
      <c r="V17" s="48"/>
      <c r="W17" s="48"/>
      <c r="X17" s="48"/>
      <c r="Y17" s="48"/>
      <c r="Z17" s="48"/>
      <c r="AA17" s="48"/>
      <c r="AB17" s="48"/>
    </row>
    <row r="19" spans="1:28">
      <c r="A19" t="s">
        <v>58</v>
      </c>
    </row>
    <row r="20" spans="1:28">
      <c r="A20" t="s">
        <v>60</v>
      </c>
    </row>
    <row r="21" spans="1:28">
      <c r="D21" s="48" t="s">
        <v>30</v>
      </c>
      <c r="E21" s="48"/>
      <c r="F21" s="48"/>
      <c r="G21" t="s">
        <v>48</v>
      </c>
      <c r="H21">
        <f>'別紙１．基本的事項'!D15</f>
        <v>0</v>
      </c>
    </row>
    <row r="22" spans="1:28">
      <c r="D22" s="48" t="s">
        <v>56</v>
      </c>
      <c r="E22" s="48"/>
      <c r="F22" s="48"/>
      <c r="G22" t="s">
        <v>48</v>
      </c>
      <c r="H22">
        <f>'別紙１．基本的事項'!R14</f>
        <v>0</v>
      </c>
    </row>
    <row r="24" spans="1:28">
      <c r="A24" s="26" t="s">
        <v>80</v>
      </c>
      <c r="B24" s="26"/>
      <c r="C24" s="27"/>
      <c r="D24" s="27"/>
    </row>
    <row r="25" spans="1:28">
      <c r="A25" s="27"/>
      <c r="B25" s="27"/>
      <c r="C25" s="27"/>
      <c r="D25" s="26" t="s">
        <v>70</v>
      </c>
      <c r="H25">
        <f>'別紙１．基本的事項'!G16</f>
        <v>0</v>
      </c>
    </row>
    <row r="26" spans="1:28">
      <c r="A26" s="27"/>
      <c r="B26" s="27"/>
      <c r="C26" s="27"/>
      <c r="D26" s="27" t="s">
        <v>71</v>
      </c>
      <c r="H26">
        <f>'別紙１．基本的事項'!G17</f>
        <v>0</v>
      </c>
    </row>
    <row r="27" spans="1:28">
      <c r="A27" s="27"/>
      <c r="B27" s="27"/>
      <c r="C27" s="27"/>
      <c r="D27" s="27" t="s">
        <v>72</v>
      </c>
      <c r="H27">
        <f>'別紙１．基本的事項'!G18</f>
        <v>0</v>
      </c>
    </row>
    <row r="28" spans="1:28">
      <c r="A28" s="27"/>
      <c r="B28" s="27"/>
      <c r="C28" s="27"/>
      <c r="D28" s="27"/>
    </row>
    <row r="29" spans="1:28">
      <c r="A29" s="27" t="s">
        <v>114</v>
      </c>
      <c r="B29" s="27"/>
      <c r="C29" s="27"/>
      <c r="D29" s="27"/>
    </row>
    <row r="30" spans="1:28">
      <c r="D30" s="47">
        <f>'0704修正別紙２．措置実施計画（県の認定要件）'!G5</f>
        <v>0</v>
      </c>
      <c r="E30" s="47"/>
      <c r="F30" s="47"/>
      <c r="G30" s="47"/>
      <c r="H30" s="47"/>
      <c r="I30" s="47"/>
      <c r="J30" s="47"/>
      <c r="K30" s="47"/>
      <c r="L30" s="47"/>
      <c r="M30" s="47"/>
      <c r="N30" s="47"/>
      <c r="O30" s="47"/>
      <c r="P30" s="47"/>
      <c r="Q30" s="47"/>
      <c r="R30" s="47"/>
      <c r="S30" s="47"/>
      <c r="T30" s="47"/>
      <c r="U30" s="47"/>
      <c r="V30" s="47"/>
      <c r="W30" s="47"/>
      <c r="X30" s="47"/>
      <c r="Y30" s="47"/>
      <c r="Z30" s="47"/>
      <c r="AA30" s="47"/>
      <c r="AB30" s="47"/>
    </row>
    <row r="31" spans="1:28">
      <c r="D31" s="47"/>
      <c r="E31" s="47"/>
      <c r="F31" s="47"/>
      <c r="G31" s="47"/>
      <c r="H31" s="47"/>
      <c r="I31" s="47"/>
      <c r="J31" s="47"/>
      <c r="K31" s="47"/>
      <c r="L31" s="47"/>
      <c r="M31" s="47"/>
      <c r="N31" s="47"/>
      <c r="O31" s="47"/>
      <c r="P31" s="47"/>
      <c r="Q31" s="47"/>
      <c r="R31" s="47"/>
      <c r="S31" s="47"/>
      <c r="T31" s="47"/>
      <c r="U31" s="47"/>
      <c r="V31" s="47"/>
      <c r="W31" s="47"/>
      <c r="X31" s="47"/>
      <c r="Y31" s="47"/>
      <c r="Z31" s="47"/>
      <c r="AA31" s="47"/>
      <c r="AB31" s="47"/>
    </row>
    <row r="32" spans="1:28">
      <c r="D32" s="47"/>
      <c r="E32" s="47"/>
      <c r="F32" s="47"/>
      <c r="G32" s="47"/>
      <c r="H32" s="47"/>
      <c r="I32" s="47"/>
      <c r="J32" s="47"/>
      <c r="K32" s="47"/>
      <c r="L32" s="47"/>
      <c r="M32" s="47"/>
      <c r="N32" s="47"/>
      <c r="O32" s="47"/>
      <c r="P32" s="47"/>
      <c r="Q32" s="47"/>
      <c r="R32" s="47"/>
      <c r="S32" s="47"/>
      <c r="T32" s="47"/>
      <c r="U32" s="47"/>
      <c r="V32" s="47"/>
      <c r="W32" s="47"/>
      <c r="X32" s="47"/>
      <c r="Y32" s="47"/>
      <c r="Z32" s="47"/>
      <c r="AA32" s="47"/>
      <c r="AB32" s="47"/>
    </row>
    <row r="33" spans="1:4">
      <c r="A33" t="s">
        <v>113</v>
      </c>
    </row>
    <row r="34" spans="1:4">
      <c r="D34" t="s">
        <v>59</v>
      </c>
    </row>
  </sheetData>
  <sheetProtection password="EBF6" sheet="1" objects="1" scenarios="1"/>
  <mergeCells count="9">
    <mergeCell ref="D30:AB32"/>
    <mergeCell ref="D21:F21"/>
    <mergeCell ref="D22:F22"/>
    <mergeCell ref="A3:AB3"/>
    <mergeCell ref="T5:U5"/>
    <mergeCell ref="W5:X5"/>
    <mergeCell ref="Z5:AA5"/>
    <mergeCell ref="A13:AB14"/>
    <mergeCell ref="A17:AB17"/>
  </mergeCells>
  <phoneticPr fontId="4"/>
  <dataValidations count="1">
    <dataValidation type="textLength" allowBlank="1" showInputMessage="1" showErrorMessage="1" error="西暦（４ケタ）で入力してください。" sqref="T5:U5">
      <formula1>4</formula1>
      <formula2>4</formula2>
    </dataValidation>
  </dataValidations>
  <printOptions horizontalCentered="1"/>
  <pageMargins left="0.70866141732283472" right="0.70866141732283472" top="0.74803149606299213" bottom="0.74803149606299213" header="0.31496062992125984" footer="0.31496062992125984"/>
  <pageSetup paperSize="9" scale="95"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AE19"/>
  <sheetViews>
    <sheetView view="pageBreakPreview" zoomScaleNormal="100" zoomScaleSheetLayoutView="100" workbookViewId="0">
      <selection activeCell="D4" sqref="D4:N4"/>
    </sheetView>
  </sheetViews>
  <sheetFormatPr defaultColWidth="3" defaultRowHeight="18.75"/>
  <cols>
    <col min="29" max="29" width="58.25" customWidth="1"/>
    <col min="30" max="30" width="3.25" hidden="1" customWidth="1"/>
    <col min="31" max="31" width="9.25" hidden="1" customWidth="1"/>
    <col min="32" max="34" width="0" hidden="1" customWidth="1"/>
  </cols>
  <sheetData>
    <row r="1" spans="1:31">
      <c r="A1" s="99" t="s">
        <v>88</v>
      </c>
      <c r="B1" s="100"/>
      <c r="C1" s="100"/>
      <c r="D1" s="100"/>
      <c r="E1" s="99"/>
      <c r="F1" s="100"/>
      <c r="G1" s="100"/>
      <c r="H1" s="100"/>
      <c r="I1" s="100"/>
      <c r="AA1" s="29" t="s">
        <v>77</v>
      </c>
    </row>
    <row r="2" spans="1:31">
      <c r="Q2" s="1" t="s">
        <v>0</v>
      </c>
      <c r="R2" s="101"/>
      <c r="S2" s="101"/>
      <c r="T2" s="101"/>
      <c r="U2" t="s">
        <v>1</v>
      </c>
      <c r="V2" s="101"/>
      <c r="W2" s="101"/>
      <c r="X2" t="s">
        <v>2</v>
      </c>
      <c r="Y2" s="101"/>
      <c r="Z2" s="101"/>
      <c r="AA2" t="s">
        <v>3</v>
      </c>
    </row>
    <row r="3" spans="1:31">
      <c r="A3" s="2" t="s">
        <v>119</v>
      </c>
      <c r="B3" s="2"/>
      <c r="AA3" s="1"/>
      <c r="AC3" s="37" t="str">
        <f>"エラーチェック："&amp;IF(COUNT(AD:AD)&gt;0,"エラーが"&amp;COUNT(AD:AD)&amp;"件あります。","")</f>
        <v>エラーチェック：エラーが12件あります。</v>
      </c>
    </row>
    <row r="4" spans="1:31">
      <c r="A4" s="102" t="s">
        <v>4</v>
      </c>
      <c r="B4" s="103"/>
      <c r="C4" s="104"/>
      <c r="D4" s="90"/>
      <c r="E4" s="91"/>
      <c r="F4" s="91"/>
      <c r="G4" s="91"/>
      <c r="H4" s="91"/>
      <c r="I4" s="91"/>
      <c r="J4" s="91"/>
      <c r="K4" s="91"/>
      <c r="L4" s="91"/>
      <c r="M4" s="91"/>
      <c r="N4" s="92"/>
      <c r="O4" s="102" t="s">
        <v>5</v>
      </c>
      <c r="P4" s="103"/>
      <c r="Q4" s="104"/>
      <c r="R4" s="90"/>
      <c r="S4" s="91"/>
      <c r="T4" s="91"/>
      <c r="U4" s="91"/>
      <c r="V4" s="91"/>
      <c r="W4" s="91"/>
      <c r="X4" s="91"/>
      <c r="Y4" s="91"/>
      <c r="Z4" s="91"/>
      <c r="AA4" s="92"/>
      <c r="AC4" s="34" t="str">
        <f>IF(D4="","エラー：名称を入力してください",IF(R4="","エラー：電話番号を入力してください。",""))</f>
        <v>エラー：名称を入力してください</v>
      </c>
      <c r="AD4">
        <f>IF(AC4="","",1)</f>
        <v>1</v>
      </c>
    </row>
    <row r="5" spans="1:31">
      <c r="A5" s="102" t="s">
        <v>81</v>
      </c>
      <c r="B5" s="103"/>
      <c r="C5" s="104"/>
      <c r="D5" s="90"/>
      <c r="E5" s="91"/>
      <c r="F5" s="91"/>
      <c r="G5" s="91"/>
      <c r="H5" s="91"/>
      <c r="I5" s="91"/>
      <c r="J5" s="91"/>
      <c r="K5" s="91"/>
      <c r="L5" s="91"/>
      <c r="M5" s="91"/>
      <c r="N5" s="92"/>
      <c r="O5" s="66" t="s">
        <v>6</v>
      </c>
      <c r="P5" s="67"/>
      <c r="Q5" s="68"/>
      <c r="R5" s="90"/>
      <c r="S5" s="91"/>
      <c r="T5" s="91"/>
      <c r="U5" s="91"/>
      <c r="V5" s="91"/>
      <c r="W5" s="91"/>
      <c r="X5" s="91"/>
      <c r="Y5" s="91"/>
      <c r="Z5" s="91"/>
      <c r="AA5" s="92"/>
      <c r="AC5" s="34" t="str">
        <f>IF(D5="","エラー：代表者名を入力してください",IF(R5="","エラー：担当者名を入力してください。",""))</f>
        <v>エラー：代表者名を入力してください</v>
      </c>
      <c r="AD5">
        <f t="shared" ref="AD5:AD10" si="0">IF(AC5="","",1)</f>
        <v>1</v>
      </c>
    </row>
    <row r="6" spans="1:31" ht="18" customHeight="1">
      <c r="A6" s="81" t="s">
        <v>73</v>
      </c>
      <c r="B6" s="82"/>
      <c r="C6" s="83"/>
      <c r="D6" s="38" t="s">
        <v>7</v>
      </c>
      <c r="E6" s="87"/>
      <c r="F6" s="88"/>
      <c r="G6" s="88"/>
      <c r="H6" s="88"/>
      <c r="I6" s="88"/>
      <c r="J6" s="88"/>
      <c r="K6" s="88"/>
      <c r="L6" s="88"/>
      <c r="M6" s="88"/>
      <c r="N6" s="89"/>
      <c r="O6" s="102" t="s">
        <v>8</v>
      </c>
      <c r="P6" s="103"/>
      <c r="Q6" s="104"/>
      <c r="R6" s="105"/>
      <c r="S6" s="91"/>
      <c r="T6" s="91"/>
      <c r="U6" s="91"/>
      <c r="V6" s="91"/>
      <c r="W6" s="91"/>
      <c r="X6" s="91"/>
      <c r="Y6" s="91"/>
      <c r="Z6" s="91"/>
      <c r="AA6" s="92"/>
      <c r="AC6" s="34" t="str">
        <f>IF(E6="","エラー：郵便番号を入力してください。",IF(R6="","エラー：メールアドレスを入力してください。",""))</f>
        <v>エラー：郵便番号を入力してください。</v>
      </c>
      <c r="AD6">
        <f t="shared" si="0"/>
        <v>1</v>
      </c>
      <c r="AE6" t="s">
        <v>129</v>
      </c>
    </row>
    <row r="7" spans="1:31" ht="18" customHeight="1">
      <c r="A7" s="84"/>
      <c r="B7" s="85"/>
      <c r="C7" s="86"/>
      <c r="D7" s="90"/>
      <c r="E7" s="91"/>
      <c r="F7" s="91"/>
      <c r="G7" s="91"/>
      <c r="H7" s="91"/>
      <c r="I7" s="91"/>
      <c r="J7" s="91"/>
      <c r="K7" s="91"/>
      <c r="L7" s="91"/>
      <c r="M7" s="91"/>
      <c r="N7" s="92"/>
      <c r="O7" s="102" t="s">
        <v>9</v>
      </c>
      <c r="P7" s="103"/>
      <c r="Q7" s="104"/>
      <c r="R7" s="106"/>
      <c r="S7" s="106"/>
      <c r="T7" s="106"/>
      <c r="U7" t="s">
        <v>1</v>
      </c>
      <c r="V7" s="101"/>
      <c r="W7" s="101"/>
      <c r="X7" t="s">
        <v>2</v>
      </c>
      <c r="Y7" s="106"/>
      <c r="Z7" s="106"/>
      <c r="AA7" s="10" t="s">
        <v>3</v>
      </c>
      <c r="AC7" s="34" t="str">
        <f>IF(D7="","エラー：本社所在地を入力してください。",IF(AE7="-","エラー：設立日を入力してください。",""))</f>
        <v>エラー：本社所在地を入力してください。</v>
      </c>
      <c r="AD7">
        <f t="shared" si="0"/>
        <v>1</v>
      </c>
      <c r="AE7" s="36" t="str">
        <f>IF(OR(R7="",V7="",Y7=""),"-",DATE(R7,V7,Y7))</f>
        <v>-</v>
      </c>
    </row>
    <row r="8" spans="1:31" ht="18" customHeight="1">
      <c r="A8" s="107" t="s">
        <v>87</v>
      </c>
      <c r="B8" s="61"/>
      <c r="C8" s="62"/>
      <c r="D8" s="69" t="s">
        <v>10</v>
      </c>
      <c r="E8" s="70"/>
      <c r="F8" s="70"/>
      <c r="G8" s="71"/>
      <c r="H8" s="71"/>
      <c r="I8" s="71"/>
      <c r="J8" s="71"/>
      <c r="K8" s="71"/>
      <c r="L8" s="71"/>
      <c r="M8" s="71"/>
      <c r="N8" s="72"/>
      <c r="O8" s="102" t="s">
        <v>47</v>
      </c>
      <c r="P8" s="103"/>
      <c r="Q8" s="104"/>
      <c r="R8" s="216"/>
      <c r="S8" s="217"/>
      <c r="T8" s="217"/>
      <c r="U8" s="217"/>
      <c r="V8" s="217"/>
      <c r="W8" s="217"/>
      <c r="X8" s="217"/>
      <c r="Y8" s="217"/>
      <c r="Z8" s="217"/>
      <c r="AA8" s="218"/>
      <c r="AC8" s="34" t="str">
        <f>IF(G8="","エラー：主たる業種を日本標準産業分類に準じて入力してください。",IF(R8="","エラー：従業員数を入力してください。",""))</f>
        <v>エラー：主たる業種を日本標準産業分類に準じて入力してください。</v>
      </c>
      <c r="AD8">
        <f t="shared" si="0"/>
        <v>1</v>
      </c>
    </row>
    <row r="9" spans="1:31" ht="18" customHeight="1">
      <c r="A9" s="66"/>
      <c r="B9" s="67"/>
      <c r="C9" s="68"/>
      <c r="D9" s="73" t="s">
        <v>13</v>
      </c>
      <c r="E9" s="74"/>
      <c r="F9" s="74"/>
      <c r="G9" s="75"/>
      <c r="H9" s="75"/>
      <c r="I9" s="75"/>
      <c r="J9" s="75"/>
      <c r="K9" s="75"/>
      <c r="L9" s="75"/>
      <c r="M9" s="75"/>
      <c r="N9" s="76"/>
      <c r="O9" s="81" t="s">
        <v>11</v>
      </c>
      <c r="P9" s="113"/>
      <c r="Q9" s="114"/>
      <c r="R9" s="108" t="s">
        <v>12</v>
      </c>
      <c r="S9" s="109"/>
      <c r="T9" s="110"/>
      <c r="U9" s="111"/>
      <c r="V9" s="111"/>
      <c r="W9" s="111"/>
      <c r="X9" s="111"/>
      <c r="Y9" s="111"/>
      <c r="Z9" s="111"/>
      <c r="AA9" s="112"/>
      <c r="AC9" s="34" t="str">
        <f>IF(G9="","エラー：主たる業種を日本標準産業分類に準じて入力してください。",IF(T9="","エラー：期初（月日）を入力してください。",IF(ISERROR(DAY(T9)),"期初の月日を〇月〇日と入力してください","")))</f>
        <v>エラー：主たる業種を日本標準産業分類に準じて入力してください。</v>
      </c>
      <c r="AD9">
        <f t="shared" si="0"/>
        <v>1</v>
      </c>
    </row>
    <row r="10" spans="1:31">
      <c r="A10" s="63"/>
      <c r="B10" s="64"/>
      <c r="C10" s="65"/>
      <c r="D10" s="77" t="s">
        <v>15</v>
      </c>
      <c r="E10" s="78"/>
      <c r="F10" s="78"/>
      <c r="G10" s="79"/>
      <c r="H10" s="79"/>
      <c r="I10" s="79"/>
      <c r="J10" s="79"/>
      <c r="K10" s="79"/>
      <c r="L10" s="79"/>
      <c r="M10" s="79"/>
      <c r="N10" s="80"/>
      <c r="O10" s="115"/>
      <c r="P10" s="116"/>
      <c r="Q10" s="117"/>
      <c r="R10" s="108" t="s">
        <v>14</v>
      </c>
      <c r="S10" s="109"/>
      <c r="T10" s="110"/>
      <c r="U10" s="111"/>
      <c r="V10" s="111"/>
      <c r="W10" s="111"/>
      <c r="X10" s="111"/>
      <c r="Y10" s="111"/>
      <c r="Z10" s="111"/>
      <c r="AA10" s="112"/>
      <c r="AC10" s="34" t="str">
        <f>IF(G10="","エラー：主たる業種を日本標準産業分類に準じて入力してください。",IF(T10="","エラー：期末（月日）を入力してください。",""))</f>
        <v>エラー：主たる業種を日本標準産業分類に準じて入力してください。</v>
      </c>
      <c r="AD10">
        <f t="shared" si="0"/>
        <v>1</v>
      </c>
    </row>
    <row r="11" spans="1:31" ht="9" customHeight="1"/>
    <row r="13" spans="1:31">
      <c r="A13" s="28" t="s">
        <v>120</v>
      </c>
    </row>
    <row r="14" spans="1:31" ht="18.75" customHeight="1">
      <c r="A14" s="81" t="s">
        <v>74</v>
      </c>
      <c r="B14" s="82"/>
      <c r="C14" s="83"/>
      <c r="D14" s="39" t="s">
        <v>7</v>
      </c>
      <c r="E14" s="87"/>
      <c r="F14" s="88"/>
      <c r="G14" s="88"/>
      <c r="H14" s="88"/>
      <c r="I14" s="88"/>
      <c r="J14" s="88"/>
      <c r="K14" s="88"/>
      <c r="L14" s="88"/>
      <c r="M14" s="88"/>
      <c r="N14" s="89"/>
      <c r="O14" s="60" t="s">
        <v>82</v>
      </c>
      <c r="P14" s="61"/>
      <c r="Q14" s="62"/>
      <c r="R14" s="93"/>
      <c r="S14" s="94"/>
      <c r="T14" s="94"/>
      <c r="U14" s="94"/>
      <c r="V14" s="94"/>
      <c r="W14" s="94"/>
      <c r="X14" s="94"/>
      <c r="Y14" s="94"/>
      <c r="Z14" s="94"/>
      <c r="AA14" s="95"/>
      <c r="AC14" s="34" t="str">
        <f>IF(E14="","エラー：郵便番号を入力してください","")</f>
        <v>エラー：郵便番号を入力してください</v>
      </c>
      <c r="AD14">
        <f t="shared" ref="AD14:AD17" si="1">IF(AC14="","",1)</f>
        <v>1</v>
      </c>
    </row>
    <row r="15" spans="1:31">
      <c r="A15" s="84"/>
      <c r="B15" s="85"/>
      <c r="C15" s="86"/>
      <c r="D15" s="90"/>
      <c r="E15" s="91"/>
      <c r="F15" s="91"/>
      <c r="G15" s="91"/>
      <c r="H15" s="91"/>
      <c r="I15" s="91"/>
      <c r="J15" s="91"/>
      <c r="K15" s="91"/>
      <c r="L15" s="91"/>
      <c r="M15" s="91"/>
      <c r="N15" s="92"/>
      <c r="O15" s="63"/>
      <c r="P15" s="64"/>
      <c r="Q15" s="65"/>
      <c r="R15" s="96"/>
      <c r="S15" s="97"/>
      <c r="T15" s="97"/>
      <c r="U15" s="97"/>
      <c r="V15" s="97"/>
      <c r="W15" s="97"/>
      <c r="X15" s="97"/>
      <c r="Y15" s="97"/>
      <c r="Z15" s="97"/>
      <c r="AA15" s="98"/>
      <c r="AC15" s="34" t="str">
        <f>IF(D15="","エラー：措置実施場所を入力してください",IF(R14="","エラー：実施場所事業所名を入力してください。",""))</f>
        <v>エラー：措置実施場所を入力してください</v>
      </c>
      <c r="AD15">
        <f t="shared" si="1"/>
        <v>1</v>
      </c>
    </row>
    <row r="16" spans="1:31">
      <c r="A16" s="60" t="s">
        <v>78</v>
      </c>
      <c r="B16" s="61"/>
      <c r="C16" s="62"/>
      <c r="D16" s="69" t="s">
        <v>10</v>
      </c>
      <c r="E16" s="70"/>
      <c r="F16" s="70"/>
      <c r="G16" s="71"/>
      <c r="H16" s="71"/>
      <c r="I16" s="71"/>
      <c r="J16" s="71"/>
      <c r="K16" s="71"/>
      <c r="L16" s="71"/>
      <c r="M16" s="71"/>
      <c r="N16" s="72"/>
      <c r="O16" s="60" t="s">
        <v>79</v>
      </c>
      <c r="P16" s="61"/>
      <c r="Q16" s="62"/>
      <c r="R16" s="51"/>
      <c r="S16" s="52"/>
      <c r="T16" s="52"/>
      <c r="U16" s="52"/>
      <c r="V16" s="52"/>
      <c r="W16" s="52"/>
      <c r="X16" s="52"/>
      <c r="Y16" s="52"/>
      <c r="Z16" s="52"/>
      <c r="AA16" s="53"/>
      <c r="AC16" s="34" t="str">
        <f>IF(G16="","エラー：主たる業種を日本標準産業分類に準じて入力してください。",IF(R16="","エラー：実施場所の従業員数を入力してください。",""))</f>
        <v>エラー：主たる業種を日本標準産業分類に準じて入力してください。</v>
      </c>
      <c r="AD16">
        <f t="shared" si="1"/>
        <v>1</v>
      </c>
    </row>
    <row r="17" spans="1:31">
      <c r="A17" s="66"/>
      <c r="B17" s="67"/>
      <c r="C17" s="68"/>
      <c r="D17" s="73" t="s">
        <v>13</v>
      </c>
      <c r="E17" s="74"/>
      <c r="F17" s="74"/>
      <c r="G17" s="75"/>
      <c r="H17" s="75"/>
      <c r="I17" s="75"/>
      <c r="J17" s="75"/>
      <c r="K17" s="75"/>
      <c r="L17" s="75"/>
      <c r="M17" s="75"/>
      <c r="N17" s="76"/>
      <c r="O17" s="63"/>
      <c r="P17" s="64"/>
      <c r="Q17" s="65"/>
      <c r="R17" s="54"/>
      <c r="S17" s="55"/>
      <c r="T17" s="55"/>
      <c r="U17" s="55"/>
      <c r="V17" s="55"/>
      <c r="W17" s="55"/>
      <c r="X17" s="55"/>
      <c r="Y17" s="55"/>
      <c r="Z17" s="55"/>
      <c r="AA17" s="56"/>
      <c r="AC17" s="34" t="str">
        <f>IF(G17="","エラー：主たる業種を日本標準産業分類に準じて入力してください。","")</f>
        <v>エラー：主たる業種を日本標準産業分類に準じて入力してください。</v>
      </c>
      <c r="AD17">
        <f t="shared" si="1"/>
        <v>1</v>
      </c>
      <c r="AE17" t="s">
        <v>130</v>
      </c>
    </row>
    <row r="18" spans="1:31">
      <c r="A18" s="63"/>
      <c r="B18" s="64"/>
      <c r="C18" s="65"/>
      <c r="D18" s="77" t="s">
        <v>15</v>
      </c>
      <c r="E18" s="78"/>
      <c r="F18" s="78"/>
      <c r="G18" s="79"/>
      <c r="H18" s="79"/>
      <c r="I18" s="79"/>
      <c r="J18" s="79"/>
      <c r="K18" s="79"/>
      <c r="L18" s="79"/>
      <c r="M18" s="79"/>
      <c r="N18" s="80"/>
      <c r="O18" s="59" t="s">
        <v>110</v>
      </c>
      <c r="P18" s="59"/>
      <c r="Q18" s="59"/>
      <c r="R18" s="57"/>
      <c r="S18" s="58"/>
      <c r="T18" s="58"/>
      <c r="U18" s="25" t="s">
        <v>1</v>
      </c>
      <c r="V18" s="58"/>
      <c r="W18" s="58"/>
      <c r="X18" s="25" t="s">
        <v>2</v>
      </c>
      <c r="Y18" s="58"/>
      <c r="Z18" s="58"/>
      <c r="AA18" s="10" t="s">
        <v>3</v>
      </c>
      <c r="AC18" s="34" t="str">
        <f>IF(G18="","エラー：主たる業種を日本標準産業分類に準じて入力してください。",IF(AE18="-","エラー：開設日を入力してください。",""))</f>
        <v>エラー：主たる業種を日本標準産業分類に準じて入力してください。</v>
      </c>
      <c r="AD18">
        <f t="shared" ref="AD18" si="2">IF(AC18="","",1)</f>
        <v>1</v>
      </c>
      <c r="AE18" s="36" t="str">
        <f>IF(OR(R18="",V18="",Y18=""),"-",DATE(R18,V18,Y18))</f>
        <v>-</v>
      </c>
    </row>
    <row r="19" spans="1:31">
      <c r="AC19" s="34"/>
    </row>
  </sheetData>
  <sheetProtection password="EBF6" sheet="1" objects="1" scenarios="1"/>
  <dataConsolidate/>
  <mergeCells count="54">
    <mergeCell ref="O8:Q8"/>
    <mergeCell ref="R8:AA8"/>
    <mergeCell ref="R9:S9"/>
    <mergeCell ref="T9:AA9"/>
    <mergeCell ref="D10:F10"/>
    <mergeCell ref="G10:N10"/>
    <mergeCell ref="O9:Q10"/>
    <mergeCell ref="R10:S10"/>
    <mergeCell ref="T10:AA10"/>
    <mergeCell ref="A8:C10"/>
    <mergeCell ref="D8:F8"/>
    <mergeCell ref="G8:N8"/>
    <mergeCell ref="D9:F9"/>
    <mergeCell ref="G9:N9"/>
    <mergeCell ref="A6:C7"/>
    <mergeCell ref="E6:N6"/>
    <mergeCell ref="O6:Q6"/>
    <mergeCell ref="R6:AA6"/>
    <mergeCell ref="D7:N7"/>
    <mergeCell ref="O7:Q7"/>
    <mergeCell ref="R7:T7"/>
    <mergeCell ref="V7:W7"/>
    <mergeCell ref="Y7:Z7"/>
    <mergeCell ref="A4:C4"/>
    <mergeCell ref="D4:N4"/>
    <mergeCell ref="O4:Q4"/>
    <mergeCell ref="R4:AA4"/>
    <mergeCell ref="A5:C5"/>
    <mergeCell ref="D5:N5"/>
    <mergeCell ref="O5:Q5"/>
    <mergeCell ref="R5:AA5"/>
    <mergeCell ref="A1:D1"/>
    <mergeCell ref="E1:I1"/>
    <mergeCell ref="R2:T2"/>
    <mergeCell ref="V2:W2"/>
    <mergeCell ref="Y2:Z2"/>
    <mergeCell ref="A14:C15"/>
    <mergeCell ref="E14:N14"/>
    <mergeCell ref="D15:N15"/>
    <mergeCell ref="O14:Q15"/>
    <mergeCell ref="R14:AA15"/>
    <mergeCell ref="A16:C18"/>
    <mergeCell ref="D16:F16"/>
    <mergeCell ref="G16:N16"/>
    <mergeCell ref="D17:F17"/>
    <mergeCell ref="G17:N17"/>
    <mergeCell ref="D18:F18"/>
    <mergeCell ref="G18:N18"/>
    <mergeCell ref="R16:AA17"/>
    <mergeCell ref="R18:T18"/>
    <mergeCell ref="V18:W18"/>
    <mergeCell ref="Y18:Z18"/>
    <mergeCell ref="O18:Q18"/>
    <mergeCell ref="O16:Q17"/>
  </mergeCells>
  <phoneticPr fontId="4"/>
  <dataValidations count="8">
    <dataValidation type="textLength" allowBlank="1" showInputMessage="1" showErrorMessage="1" error="西暦（４ケタ）で入力してください。" sqref="R7:T7 R18:T18">
      <formula1>4</formula1>
      <formula2>4</formula2>
    </dataValidation>
    <dataValidation type="list" allowBlank="1" showInputMessage="1" showErrorMessage="1" error="西暦（４ケタ）で入力してください。" sqref="R2:T2">
      <formula1>"2022,2023,2024,2025"</formula1>
    </dataValidation>
    <dataValidation type="list" allowBlank="1" showInputMessage="1" showErrorMessage="1" sqref="V2:W2">
      <formula1>"1,2,3,4,5,6,7,8,9,10,11,12"</formula1>
    </dataValidation>
    <dataValidation type="list" allowBlank="1" showInputMessage="1" showErrorMessage="1" sqref="Y2:Z2">
      <formula1>"1,2,3,4,5,6,7,8,9,10,11,12,13,14,15,16,17,18,19,20,21,22,23,24,25,26,27,28,29,30,31"</formula1>
    </dataValidation>
    <dataValidation allowBlank="1" showInputMessage="1" showErrorMessage="1" error="西暦（４ケタ）で入力してください。" sqref="R14:AA16"/>
    <dataValidation type="list" allowBlank="1" showInputMessage="1" showErrorMessage="1" sqref="G16:N16">
      <formula1>INDIRECT("中分類[#見出し]")</formula1>
    </dataValidation>
    <dataValidation type="list" allowBlank="1" showInputMessage="1" showErrorMessage="1" sqref="G17:N17">
      <formula1>INDIRECT("中分類["&amp;G16&amp;"]")</formula1>
    </dataValidation>
    <dataValidation type="list" allowBlank="1" showInputMessage="1" showErrorMessage="1" sqref="G18:N18">
      <formula1>INDIRECT("小分類["&amp;G17&amp;"]")</formula1>
    </dataValidation>
  </dataValidations>
  <pageMargins left="0.7" right="0.53333333333333333" top="0.75" bottom="0.75" header="0.3" footer="0.3"/>
  <pageSetup paperSize="9"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7030A0"/>
  </sheetPr>
  <dimension ref="A1:AF42"/>
  <sheetViews>
    <sheetView view="pageBreakPreview" zoomScaleNormal="100" zoomScaleSheetLayoutView="100" workbookViewId="0">
      <selection activeCell="G5" sqref="G5:AA7"/>
    </sheetView>
  </sheetViews>
  <sheetFormatPr defaultColWidth="3" defaultRowHeight="18.75"/>
  <cols>
    <col min="29" max="29" width="58.375" customWidth="1"/>
    <col min="30" max="30" width="3" hidden="1" customWidth="1"/>
    <col min="31" max="31" width="15.75" hidden="1" customWidth="1"/>
    <col min="32" max="32" width="14.625" hidden="1" customWidth="1"/>
    <col min="33" max="34" width="3" customWidth="1"/>
  </cols>
  <sheetData>
    <row r="1" spans="1:30">
      <c r="A1" s="99" t="s">
        <v>88</v>
      </c>
      <c r="B1" s="100"/>
      <c r="C1" s="100"/>
      <c r="D1" s="100"/>
      <c r="E1" s="99">
        <f>'別紙１．基本的事項'!E1</f>
        <v>0</v>
      </c>
      <c r="F1" s="100"/>
      <c r="G1" s="100"/>
      <c r="H1" s="100"/>
      <c r="I1" s="100"/>
      <c r="AA1" s="29" t="s">
        <v>76</v>
      </c>
    </row>
    <row r="2" spans="1:30">
      <c r="Q2" s="1" t="s">
        <v>0</v>
      </c>
      <c r="R2" s="49">
        <f>'別紙１．基本的事項'!R2</f>
        <v>0</v>
      </c>
      <c r="S2" s="49"/>
      <c r="T2" s="49"/>
      <c r="U2" t="s">
        <v>1</v>
      </c>
      <c r="V2" s="49">
        <f>'別紙１．基本的事項'!V2</f>
        <v>0</v>
      </c>
      <c r="W2" s="49"/>
      <c r="X2" t="s">
        <v>2</v>
      </c>
      <c r="Y2" s="49">
        <f>'別紙１．基本的事項'!Y2</f>
        <v>0</v>
      </c>
      <c r="Z2" s="49"/>
      <c r="AA2" t="s">
        <v>3</v>
      </c>
    </row>
    <row r="3" spans="1:30" ht="9" customHeight="1"/>
    <row r="4" spans="1:30">
      <c r="A4" s="2" t="s">
        <v>75</v>
      </c>
      <c r="R4" s="19"/>
      <c r="AC4" s="34" t="str">
        <f ca="1">"エラーチェック："&amp;IF(COUNT(AD:AD)&gt;0,"エラーが"&amp;COUNT(AD:AD)&amp;"件あります。","")</f>
        <v>エラーチェック：エラーが7件あります。</v>
      </c>
    </row>
    <row r="5" spans="1:30">
      <c r="A5" s="118" t="s">
        <v>111</v>
      </c>
      <c r="B5" s="153"/>
      <c r="C5" s="153"/>
      <c r="D5" s="153"/>
      <c r="E5" s="153"/>
      <c r="F5" s="153"/>
      <c r="G5" s="156"/>
      <c r="H5" s="156"/>
      <c r="I5" s="156"/>
      <c r="J5" s="156"/>
      <c r="K5" s="156"/>
      <c r="L5" s="156"/>
      <c r="M5" s="156"/>
      <c r="N5" s="156"/>
      <c r="O5" s="156"/>
      <c r="P5" s="156"/>
      <c r="Q5" s="156"/>
      <c r="R5" s="156"/>
      <c r="S5" s="156"/>
      <c r="T5" s="156"/>
      <c r="U5" s="156"/>
      <c r="V5" s="156"/>
      <c r="W5" s="156"/>
      <c r="X5" s="156"/>
      <c r="Y5" s="156"/>
      <c r="Z5" s="156"/>
      <c r="AA5" s="156"/>
    </row>
    <row r="6" spans="1:30">
      <c r="A6" s="119"/>
      <c r="B6" s="154"/>
      <c r="C6" s="154"/>
      <c r="D6" s="154"/>
      <c r="E6" s="154"/>
      <c r="F6" s="154"/>
      <c r="G6" s="157"/>
      <c r="H6" s="157"/>
      <c r="I6" s="157"/>
      <c r="J6" s="157"/>
      <c r="K6" s="157"/>
      <c r="L6" s="157"/>
      <c r="M6" s="157"/>
      <c r="N6" s="157"/>
      <c r="O6" s="157"/>
      <c r="P6" s="157"/>
      <c r="Q6" s="157"/>
      <c r="R6" s="157"/>
      <c r="S6" s="157"/>
      <c r="T6" s="157"/>
      <c r="U6" s="157"/>
      <c r="V6" s="157"/>
      <c r="W6" s="157"/>
      <c r="X6" s="157"/>
      <c r="Y6" s="157"/>
      <c r="Z6" s="157"/>
      <c r="AA6" s="157"/>
    </row>
    <row r="7" spans="1:30" ht="19.5">
      <c r="A7" s="155"/>
      <c r="B7" s="155"/>
      <c r="C7" s="155"/>
      <c r="D7" s="155"/>
      <c r="E7" s="155"/>
      <c r="F7" s="155"/>
      <c r="G7" s="158"/>
      <c r="H7" s="158"/>
      <c r="I7" s="158"/>
      <c r="J7" s="158"/>
      <c r="K7" s="158"/>
      <c r="L7" s="158"/>
      <c r="M7" s="158"/>
      <c r="N7" s="158"/>
      <c r="O7" s="158"/>
      <c r="P7" s="158"/>
      <c r="Q7" s="158"/>
      <c r="R7" s="158"/>
      <c r="S7" s="158"/>
      <c r="T7" s="158"/>
      <c r="U7" s="158"/>
      <c r="V7" s="158"/>
      <c r="W7" s="158"/>
      <c r="X7" s="158"/>
      <c r="Y7" s="158"/>
      <c r="Z7" s="158"/>
      <c r="AA7" s="158"/>
      <c r="AC7" s="33" t="str">
        <f>IF(G5="","エラー：取組概要を入力してください。","")</f>
        <v>エラー：取組概要を入力してください。</v>
      </c>
      <c r="AD7">
        <f>IF(AC7="","",1)</f>
        <v>1</v>
      </c>
    </row>
    <row r="8" spans="1:30">
      <c r="A8" s="81" t="s">
        <v>67</v>
      </c>
      <c r="B8" s="113"/>
      <c r="C8" s="113"/>
      <c r="D8" s="113"/>
      <c r="E8" s="113"/>
      <c r="F8" s="114"/>
      <c r="G8" s="159"/>
      <c r="H8" s="160"/>
      <c r="I8" s="160"/>
      <c r="J8" s="160"/>
      <c r="K8" s="160"/>
      <c r="L8" s="160"/>
      <c r="M8" s="160"/>
      <c r="N8" s="160"/>
      <c r="O8" s="160"/>
      <c r="P8" s="160"/>
      <c r="Q8" s="160"/>
      <c r="R8" s="160"/>
      <c r="S8" s="160"/>
      <c r="T8" s="160"/>
      <c r="U8" s="160"/>
      <c r="V8" s="160"/>
      <c r="W8" s="160"/>
      <c r="X8" s="160"/>
      <c r="Y8" s="160"/>
      <c r="Z8" s="160"/>
      <c r="AA8" s="161"/>
    </row>
    <row r="9" spans="1:30">
      <c r="A9" s="124"/>
      <c r="B9" s="125"/>
      <c r="C9" s="125"/>
      <c r="D9" s="125"/>
      <c r="E9" s="125"/>
      <c r="F9" s="126"/>
      <c r="G9" s="162"/>
      <c r="H9" s="163"/>
      <c r="I9" s="163"/>
      <c r="J9" s="163"/>
      <c r="K9" s="163"/>
      <c r="L9" s="163"/>
      <c r="M9" s="163"/>
      <c r="N9" s="163"/>
      <c r="O9" s="163"/>
      <c r="P9" s="163"/>
      <c r="Q9" s="163"/>
      <c r="R9" s="163"/>
      <c r="S9" s="163"/>
      <c r="T9" s="163"/>
      <c r="U9" s="163"/>
      <c r="V9" s="163"/>
      <c r="W9" s="163"/>
      <c r="X9" s="163"/>
      <c r="Y9" s="163"/>
      <c r="Z9" s="163"/>
      <c r="AA9" s="164"/>
    </row>
    <row r="10" spans="1:30">
      <c r="A10" s="124"/>
      <c r="B10" s="125"/>
      <c r="C10" s="125"/>
      <c r="D10" s="125"/>
      <c r="E10" s="125"/>
      <c r="F10" s="126"/>
      <c r="G10" s="162"/>
      <c r="H10" s="163"/>
      <c r="I10" s="163"/>
      <c r="J10" s="163"/>
      <c r="K10" s="163"/>
      <c r="L10" s="163"/>
      <c r="M10" s="163"/>
      <c r="N10" s="163"/>
      <c r="O10" s="163"/>
      <c r="P10" s="163"/>
      <c r="Q10" s="163"/>
      <c r="R10" s="163"/>
      <c r="S10" s="163"/>
      <c r="T10" s="163"/>
      <c r="U10" s="163"/>
      <c r="V10" s="163"/>
      <c r="W10" s="163"/>
      <c r="X10" s="163"/>
      <c r="Y10" s="163"/>
      <c r="Z10" s="163"/>
      <c r="AA10" s="164"/>
    </row>
    <row r="11" spans="1:30" ht="18" customHeight="1">
      <c r="A11" s="115"/>
      <c r="B11" s="116"/>
      <c r="C11" s="116"/>
      <c r="D11" s="116"/>
      <c r="E11" s="116"/>
      <c r="F11" s="117"/>
      <c r="G11" s="165"/>
      <c r="H11" s="166"/>
      <c r="I11" s="166"/>
      <c r="J11" s="166"/>
      <c r="K11" s="166"/>
      <c r="L11" s="166"/>
      <c r="M11" s="166"/>
      <c r="N11" s="166"/>
      <c r="O11" s="166"/>
      <c r="P11" s="166"/>
      <c r="Q11" s="166"/>
      <c r="R11" s="166"/>
      <c r="S11" s="166"/>
      <c r="T11" s="166"/>
      <c r="U11" s="166"/>
      <c r="V11" s="166"/>
      <c r="W11" s="166"/>
      <c r="X11" s="166"/>
      <c r="Y11" s="166"/>
      <c r="Z11" s="166"/>
      <c r="AA11" s="167"/>
      <c r="AC11" s="33" t="str">
        <f>IF(G8="","エラー：目標を入力してください。","")</f>
        <v>エラー：目標を入力してください。</v>
      </c>
      <c r="AD11">
        <f>IF(AC11="","",1)</f>
        <v>1</v>
      </c>
    </row>
    <row r="12" spans="1:30" ht="18.75" customHeight="1">
      <c r="A12" s="168" t="s">
        <v>69</v>
      </c>
      <c r="B12" s="169"/>
      <c r="C12" s="169"/>
      <c r="D12" s="169"/>
      <c r="E12" s="169"/>
      <c r="F12" s="170"/>
      <c r="G12" s="178"/>
      <c r="H12" s="179"/>
      <c r="I12" s="179"/>
      <c r="J12" s="179"/>
      <c r="K12" s="179"/>
      <c r="L12" s="179"/>
      <c r="M12" s="179"/>
      <c r="N12" s="179"/>
      <c r="O12" s="179"/>
      <c r="P12" s="179"/>
      <c r="Q12" s="179"/>
      <c r="R12" s="179"/>
      <c r="S12" s="179"/>
      <c r="T12" s="179"/>
      <c r="U12" s="179"/>
      <c r="V12" s="179"/>
      <c r="W12" s="179"/>
      <c r="X12" s="179"/>
      <c r="Y12" s="179"/>
      <c r="Z12" s="179"/>
      <c r="AA12" s="180"/>
    </row>
    <row r="13" spans="1:30">
      <c r="A13" s="171"/>
      <c r="B13" s="172"/>
      <c r="C13" s="172"/>
      <c r="D13" s="172"/>
      <c r="E13" s="172"/>
      <c r="F13" s="173"/>
      <c r="G13" s="181"/>
      <c r="H13" s="182"/>
      <c r="I13" s="182"/>
      <c r="J13" s="182"/>
      <c r="K13" s="182"/>
      <c r="L13" s="182"/>
      <c r="M13" s="182"/>
      <c r="N13" s="182"/>
      <c r="O13" s="182"/>
      <c r="P13" s="182"/>
      <c r="Q13" s="182"/>
      <c r="R13" s="182"/>
      <c r="S13" s="182"/>
      <c r="T13" s="182"/>
      <c r="U13" s="182"/>
      <c r="V13" s="182"/>
      <c r="W13" s="182"/>
      <c r="X13" s="182"/>
      <c r="Y13" s="182"/>
      <c r="Z13" s="182"/>
      <c r="AA13" s="183"/>
    </row>
    <row r="14" spans="1:30">
      <c r="A14" s="171"/>
      <c r="B14" s="172"/>
      <c r="C14" s="172"/>
      <c r="D14" s="172"/>
      <c r="E14" s="172"/>
      <c r="F14" s="173"/>
      <c r="G14" s="181"/>
      <c r="H14" s="182"/>
      <c r="I14" s="182"/>
      <c r="J14" s="182"/>
      <c r="K14" s="182"/>
      <c r="L14" s="182"/>
      <c r="M14" s="182"/>
      <c r="N14" s="182"/>
      <c r="O14" s="182"/>
      <c r="P14" s="182"/>
      <c r="Q14" s="182"/>
      <c r="R14" s="182"/>
      <c r="S14" s="182"/>
      <c r="T14" s="182"/>
      <c r="U14" s="182"/>
      <c r="V14" s="182"/>
      <c r="W14" s="182"/>
      <c r="X14" s="182"/>
      <c r="Y14" s="182"/>
      <c r="Z14" s="182"/>
      <c r="AA14" s="183"/>
    </row>
    <row r="15" spans="1:30">
      <c r="A15" s="171"/>
      <c r="B15" s="172"/>
      <c r="C15" s="172"/>
      <c r="D15" s="172"/>
      <c r="E15" s="172"/>
      <c r="F15" s="173"/>
      <c r="G15" s="181"/>
      <c r="H15" s="182"/>
      <c r="I15" s="182"/>
      <c r="J15" s="182"/>
      <c r="K15" s="182"/>
      <c r="L15" s="182"/>
      <c r="M15" s="182"/>
      <c r="N15" s="182"/>
      <c r="O15" s="182"/>
      <c r="P15" s="182"/>
      <c r="Q15" s="182"/>
      <c r="R15" s="182"/>
      <c r="S15" s="182"/>
      <c r="T15" s="182"/>
      <c r="U15" s="182"/>
      <c r="V15" s="182"/>
      <c r="W15" s="182"/>
      <c r="X15" s="182"/>
      <c r="Y15" s="182"/>
      <c r="Z15" s="182"/>
      <c r="AA15" s="183"/>
    </row>
    <row r="16" spans="1:30" ht="19.5">
      <c r="A16" s="174"/>
      <c r="B16" s="175"/>
      <c r="C16" s="175"/>
      <c r="D16" s="175"/>
      <c r="E16" s="175"/>
      <c r="F16" s="176"/>
      <c r="G16" s="184"/>
      <c r="H16" s="185"/>
      <c r="I16" s="185"/>
      <c r="J16" s="185"/>
      <c r="K16" s="185"/>
      <c r="L16" s="185"/>
      <c r="M16" s="185"/>
      <c r="N16" s="185"/>
      <c r="O16" s="185"/>
      <c r="P16" s="185"/>
      <c r="Q16" s="185"/>
      <c r="R16" s="185"/>
      <c r="S16" s="185"/>
      <c r="T16" s="185"/>
      <c r="U16" s="185"/>
      <c r="V16" s="185"/>
      <c r="W16" s="185"/>
      <c r="X16" s="185"/>
      <c r="Y16" s="185"/>
      <c r="Z16" s="185"/>
      <c r="AA16" s="186"/>
      <c r="AC16" s="33" t="str">
        <f>IF(G12="","エラー：具体的な措置の内容を入力してください。","")</f>
        <v>エラー：具体的な措置の内容を入力してください。</v>
      </c>
      <c r="AD16">
        <f>IF(AC16="","",1)</f>
        <v>1</v>
      </c>
    </row>
    <row r="17" spans="1:32" ht="19.5">
      <c r="A17" s="191" t="s">
        <v>16</v>
      </c>
      <c r="B17" s="82"/>
      <c r="C17" s="82"/>
      <c r="D17" s="82"/>
      <c r="E17" s="82"/>
      <c r="F17" s="83"/>
      <c r="G17" s="192"/>
      <c r="H17" s="177"/>
      <c r="I17" s="4" t="s">
        <v>1</v>
      </c>
      <c r="J17" s="177"/>
      <c r="K17" s="177"/>
      <c r="L17" s="4" t="s">
        <v>2</v>
      </c>
      <c r="M17" s="177"/>
      <c r="N17" s="177"/>
      <c r="O17" s="5" t="s">
        <v>3</v>
      </c>
      <c r="P17" s="4" t="s">
        <v>17</v>
      </c>
      <c r="Q17" s="177"/>
      <c r="R17" s="177"/>
      <c r="S17" s="4" t="s">
        <v>1</v>
      </c>
      <c r="T17" s="177"/>
      <c r="U17" s="177"/>
      <c r="V17" s="4" t="s">
        <v>2</v>
      </c>
      <c r="W17" s="177"/>
      <c r="X17" s="177"/>
      <c r="Y17" s="5" t="s">
        <v>3</v>
      </c>
      <c r="Z17" s="6"/>
      <c r="AA17" s="7"/>
      <c r="AC17" s="33" t="str">
        <f ca="1">IF(AE17="-","エラー：実施期間の開始日（西暦）を入力してください。",IF(AF17="-","エラー：実施期間の終了日（西暦）を入力してください。",IF(TODAY()&gt;AF17,"エラー：実施期間終了日は未来になります。","")))</f>
        <v>エラー：実施期間の開始日（西暦）を入力してください。</v>
      </c>
      <c r="AD17">
        <f ca="1">IF(AC17="","",1)</f>
        <v>1</v>
      </c>
      <c r="AE17" s="40" t="str">
        <f>IF(OR(G17="",J17="",M17=""),"-",DATE(G17,J17,M17))</f>
        <v>-</v>
      </c>
      <c r="AF17" s="40" t="str">
        <f>IF(OR(Q17="",T17="",W17=""),"-",DATE(Q17,T17,W17))</f>
        <v>-</v>
      </c>
    </row>
    <row r="18" spans="1:32" ht="19.5">
      <c r="A18" s="187"/>
      <c r="B18" s="188"/>
      <c r="C18" s="188"/>
      <c r="D18" s="188"/>
      <c r="E18" s="188"/>
      <c r="F18" s="189"/>
      <c r="G18" s="3" t="s">
        <v>18</v>
      </c>
      <c r="H18" s="152"/>
      <c r="I18" s="152"/>
      <c r="J18" s="3" t="s">
        <v>19</v>
      </c>
      <c r="K18" s="3"/>
      <c r="L18" s="3"/>
      <c r="M18" s="3"/>
      <c r="N18" s="8"/>
      <c r="O18" s="8"/>
      <c r="P18" s="8"/>
      <c r="Q18" s="8"/>
      <c r="R18" s="8"/>
      <c r="S18" s="8"/>
      <c r="T18" s="8"/>
      <c r="U18" s="8"/>
      <c r="V18" s="8"/>
      <c r="W18" s="8"/>
      <c r="X18" s="8"/>
      <c r="Y18" s="8"/>
      <c r="Z18" s="8"/>
      <c r="AA18" s="9"/>
      <c r="AC18" s="35"/>
      <c r="AE18" s="41" t="s">
        <v>133</v>
      </c>
      <c r="AF18" s="41" t="s">
        <v>134</v>
      </c>
    </row>
    <row r="19" spans="1:32">
      <c r="A19" s="81" t="s">
        <v>65</v>
      </c>
      <c r="B19" s="82"/>
      <c r="C19" s="82"/>
      <c r="D19" s="82"/>
      <c r="E19" s="82"/>
      <c r="F19" s="83"/>
      <c r="G19" s="207" t="s">
        <v>86</v>
      </c>
      <c r="H19" s="208"/>
      <c r="I19" s="208"/>
      <c r="J19" s="208"/>
      <c r="K19" s="208"/>
      <c r="L19" s="208"/>
      <c r="M19" s="209" t="s">
        <v>115</v>
      </c>
      <c r="N19" s="208"/>
      <c r="O19" s="208"/>
      <c r="P19" s="208"/>
      <c r="Q19" s="208"/>
      <c r="R19" s="208"/>
      <c r="S19" s="208"/>
      <c r="T19" s="208"/>
      <c r="U19" s="208"/>
      <c r="V19" s="208"/>
      <c r="W19" s="208"/>
      <c r="X19" s="208"/>
      <c r="Y19" s="208"/>
      <c r="Z19" s="208"/>
      <c r="AA19" s="210"/>
    </row>
    <row r="20" spans="1:32">
      <c r="A20" s="84"/>
      <c r="B20" s="85"/>
      <c r="C20" s="85"/>
      <c r="D20" s="85"/>
      <c r="E20" s="85"/>
      <c r="F20" s="86"/>
      <c r="G20" s="144"/>
      <c r="H20" s="145"/>
      <c r="I20" s="145"/>
      <c r="J20" s="145"/>
      <c r="K20" s="145"/>
      <c r="L20" s="145"/>
      <c r="M20" s="204"/>
      <c r="N20" s="205"/>
      <c r="O20" s="205"/>
      <c r="P20" s="205"/>
      <c r="Q20" s="205"/>
      <c r="R20" s="205"/>
      <c r="S20" s="205"/>
      <c r="T20" s="205"/>
      <c r="U20" s="205"/>
      <c r="V20" s="205"/>
      <c r="W20" s="205"/>
      <c r="X20" s="205"/>
      <c r="Y20" s="205"/>
      <c r="Z20" s="205"/>
      <c r="AA20" s="206"/>
    </row>
    <row r="21" spans="1:32">
      <c r="A21" s="84"/>
      <c r="B21" s="85"/>
      <c r="C21" s="85"/>
      <c r="D21" s="85"/>
      <c r="E21" s="85"/>
      <c r="F21" s="86"/>
      <c r="G21" s="149"/>
      <c r="H21" s="150"/>
      <c r="I21" s="150"/>
      <c r="J21" s="150"/>
      <c r="K21" s="150"/>
      <c r="L21" s="150"/>
      <c r="M21" s="198"/>
      <c r="N21" s="199"/>
      <c r="O21" s="199"/>
      <c r="P21" s="199"/>
      <c r="Q21" s="199"/>
      <c r="R21" s="199"/>
      <c r="S21" s="199"/>
      <c r="T21" s="199"/>
      <c r="U21" s="199"/>
      <c r="V21" s="199"/>
      <c r="W21" s="199"/>
      <c r="X21" s="199"/>
      <c r="Y21" s="199"/>
      <c r="Z21" s="199"/>
      <c r="AA21" s="200"/>
    </row>
    <row r="22" spans="1:32">
      <c r="A22" s="84"/>
      <c r="B22" s="85"/>
      <c r="C22" s="85"/>
      <c r="D22" s="85"/>
      <c r="E22" s="85"/>
      <c r="F22" s="86"/>
      <c r="G22" s="149"/>
      <c r="H22" s="150"/>
      <c r="I22" s="150"/>
      <c r="J22" s="150"/>
      <c r="K22" s="150"/>
      <c r="L22" s="150"/>
      <c r="M22" s="198"/>
      <c r="N22" s="199"/>
      <c r="O22" s="199"/>
      <c r="P22" s="199"/>
      <c r="Q22" s="199"/>
      <c r="R22" s="199"/>
      <c r="S22" s="199"/>
      <c r="T22" s="199"/>
      <c r="U22" s="199"/>
      <c r="V22" s="199"/>
      <c r="W22" s="199"/>
      <c r="X22" s="199"/>
      <c r="Y22" s="199"/>
      <c r="Z22" s="199"/>
      <c r="AA22" s="200"/>
    </row>
    <row r="23" spans="1:32">
      <c r="A23" s="187"/>
      <c r="B23" s="188"/>
      <c r="C23" s="188"/>
      <c r="D23" s="188"/>
      <c r="E23" s="188"/>
      <c r="F23" s="189"/>
      <c r="G23" s="193"/>
      <c r="H23" s="194"/>
      <c r="I23" s="194"/>
      <c r="J23" s="194"/>
      <c r="K23" s="194"/>
      <c r="L23" s="194"/>
      <c r="M23" s="195"/>
      <c r="N23" s="196"/>
      <c r="O23" s="196"/>
      <c r="P23" s="196"/>
      <c r="Q23" s="196"/>
      <c r="R23" s="196"/>
      <c r="S23" s="196"/>
      <c r="T23" s="196"/>
      <c r="U23" s="196"/>
      <c r="V23" s="196"/>
      <c r="W23" s="196"/>
      <c r="X23" s="196"/>
      <c r="Y23" s="196"/>
      <c r="Z23" s="196"/>
      <c r="AA23" s="197"/>
      <c r="AC23" s="34" t="str">
        <f>IF(G20="",IF(G21="",IF(G22="","エラー：実施体制を入力してください",""),""),"")</f>
        <v>エラー：実施体制を入力してください</v>
      </c>
      <c r="AD23">
        <f>IF(AC23="","",1)</f>
        <v>1</v>
      </c>
    </row>
    <row r="24" spans="1:32" ht="18" customHeight="1">
      <c r="A24" s="81" t="s">
        <v>117</v>
      </c>
      <c r="B24" s="113"/>
      <c r="C24" s="113"/>
      <c r="D24" s="113"/>
      <c r="E24" s="113"/>
      <c r="F24" s="114"/>
      <c r="G24" s="127" t="s">
        <v>20</v>
      </c>
      <c r="H24" s="128"/>
      <c r="I24" s="128"/>
      <c r="J24" s="128"/>
      <c r="K24" s="128"/>
      <c r="L24" s="129"/>
      <c r="M24" s="130">
        <f>M25+M26+M27</f>
        <v>0</v>
      </c>
      <c r="N24" s="130"/>
      <c r="O24" s="130"/>
      <c r="P24" s="130"/>
      <c r="Q24" s="130"/>
      <c r="R24" s="130"/>
      <c r="S24" s="130"/>
      <c r="T24" s="130"/>
      <c r="U24" s="130"/>
      <c r="V24" s="130"/>
      <c r="W24" s="130"/>
      <c r="X24" s="130"/>
      <c r="Y24" s="130"/>
      <c r="Z24" s="130"/>
      <c r="AA24" s="10" t="s">
        <v>21</v>
      </c>
    </row>
    <row r="25" spans="1:32" ht="18" customHeight="1">
      <c r="A25" s="124"/>
      <c r="B25" s="125"/>
      <c r="C25" s="125"/>
      <c r="D25" s="125"/>
      <c r="E25" s="125"/>
      <c r="F25" s="126"/>
      <c r="G25" s="11"/>
      <c r="H25" s="131" t="s">
        <v>22</v>
      </c>
      <c r="I25" s="131"/>
      <c r="J25" s="131"/>
      <c r="K25" s="131"/>
      <c r="L25" s="132"/>
      <c r="M25" s="133"/>
      <c r="N25" s="133"/>
      <c r="O25" s="133"/>
      <c r="P25" s="133"/>
      <c r="Q25" s="133"/>
      <c r="R25" s="133"/>
      <c r="S25" s="133"/>
      <c r="T25" s="133"/>
      <c r="U25" s="133"/>
      <c r="V25" s="133"/>
      <c r="W25" s="133"/>
      <c r="X25" s="133"/>
      <c r="Y25" s="133"/>
      <c r="Z25" s="133"/>
      <c r="AA25" s="12" t="s">
        <v>21</v>
      </c>
    </row>
    <row r="26" spans="1:32" ht="18" customHeight="1">
      <c r="A26" s="124"/>
      <c r="B26" s="125"/>
      <c r="C26" s="125"/>
      <c r="D26" s="125"/>
      <c r="E26" s="125"/>
      <c r="F26" s="126"/>
      <c r="G26" s="11"/>
      <c r="H26" s="134" t="s">
        <v>23</v>
      </c>
      <c r="I26" s="135"/>
      <c r="J26" s="135"/>
      <c r="K26" s="135"/>
      <c r="L26" s="136"/>
      <c r="M26" s="137"/>
      <c r="N26" s="138"/>
      <c r="O26" s="138"/>
      <c r="P26" s="138"/>
      <c r="Q26" s="138"/>
      <c r="R26" s="138"/>
      <c r="S26" s="138"/>
      <c r="T26" s="138"/>
      <c r="U26" s="138"/>
      <c r="V26" s="138"/>
      <c r="W26" s="138"/>
      <c r="X26" s="138"/>
      <c r="Y26" s="138"/>
      <c r="Z26" s="138"/>
      <c r="AA26" s="13" t="s">
        <v>21</v>
      </c>
    </row>
    <row r="27" spans="1:32" ht="18" customHeight="1">
      <c r="A27" s="124"/>
      <c r="B27" s="125"/>
      <c r="C27" s="125"/>
      <c r="D27" s="125"/>
      <c r="E27" s="125"/>
      <c r="F27" s="126"/>
      <c r="G27" s="14"/>
      <c r="H27" s="139" t="s">
        <v>24</v>
      </c>
      <c r="I27" s="140"/>
      <c r="J27" s="140"/>
      <c r="K27" s="140"/>
      <c r="L27" s="141"/>
      <c r="M27" s="142"/>
      <c r="N27" s="143"/>
      <c r="O27" s="143"/>
      <c r="P27" s="143"/>
      <c r="Q27" s="143"/>
      <c r="R27" s="143"/>
      <c r="S27" s="143"/>
      <c r="T27" s="143"/>
      <c r="U27" s="143"/>
      <c r="V27" s="143"/>
      <c r="W27" s="143"/>
      <c r="X27" s="143"/>
      <c r="Y27" s="143"/>
      <c r="Z27" s="143"/>
      <c r="AA27" s="15" t="s">
        <v>21</v>
      </c>
      <c r="AC27" s="33"/>
    </row>
    <row r="28" spans="1:32" ht="18" customHeight="1">
      <c r="A28" s="115"/>
      <c r="B28" s="116"/>
      <c r="C28" s="116"/>
      <c r="D28" s="116"/>
      <c r="E28" s="116"/>
      <c r="F28" s="117"/>
      <c r="G28" s="201" t="s">
        <v>25</v>
      </c>
      <c r="H28" s="202"/>
      <c r="I28" s="202"/>
      <c r="J28" s="202"/>
      <c r="K28" s="202"/>
      <c r="L28" s="203"/>
      <c r="M28" s="55" t="s">
        <v>116</v>
      </c>
      <c r="N28" s="55"/>
      <c r="O28" s="55"/>
      <c r="P28" s="55"/>
      <c r="Q28" s="55"/>
      <c r="R28" s="55"/>
      <c r="S28" s="55"/>
      <c r="T28" s="55"/>
      <c r="U28" s="55"/>
      <c r="V28" s="55"/>
      <c r="W28" s="55"/>
      <c r="X28" s="55"/>
      <c r="Y28" s="55"/>
      <c r="Z28" s="55"/>
      <c r="AA28" s="56"/>
      <c r="AC28" s="33" t="str">
        <f>IF(M24&gt;0,"","エラー：資金の調達方法に金額（税抜き）を入力してください。")</f>
        <v>エラー：資金の調達方法に金額（税抜き）を入力してください。</v>
      </c>
      <c r="AD28">
        <f>IF(AC28="","",1)</f>
        <v>1</v>
      </c>
    </row>
    <row r="29" spans="1:32">
      <c r="A29" s="168" t="s">
        <v>68</v>
      </c>
      <c r="B29" s="169"/>
      <c r="C29" s="169"/>
      <c r="D29" s="169"/>
      <c r="E29" s="169"/>
      <c r="F29" s="170"/>
      <c r="G29" s="178"/>
      <c r="H29" s="179"/>
      <c r="I29" s="179"/>
      <c r="J29" s="179"/>
      <c r="K29" s="179"/>
      <c r="L29" s="179"/>
      <c r="M29" s="179"/>
      <c r="N29" s="179"/>
      <c r="O29" s="179"/>
      <c r="P29" s="179"/>
      <c r="Q29" s="179"/>
      <c r="R29" s="179"/>
      <c r="S29" s="179"/>
      <c r="T29" s="179"/>
      <c r="U29" s="179"/>
      <c r="V29" s="179"/>
      <c r="W29" s="179"/>
      <c r="X29" s="179"/>
      <c r="Y29" s="179"/>
      <c r="Z29" s="179"/>
      <c r="AA29" s="180"/>
    </row>
    <row r="30" spans="1:32">
      <c r="A30" s="171"/>
      <c r="B30" s="172"/>
      <c r="C30" s="172"/>
      <c r="D30" s="172"/>
      <c r="E30" s="172"/>
      <c r="F30" s="173"/>
      <c r="G30" s="181"/>
      <c r="H30" s="182"/>
      <c r="I30" s="182"/>
      <c r="J30" s="182"/>
      <c r="K30" s="182"/>
      <c r="L30" s="182"/>
      <c r="M30" s="182"/>
      <c r="N30" s="182"/>
      <c r="O30" s="182"/>
      <c r="P30" s="182"/>
      <c r="Q30" s="182"/>
      <c r="R30" s="182"/>
      <c r="S30" s="182"/>
      <c r="T30" s="182"/>
      <c r="U30" s="182"/>
      <c r="V30" s="182"/>
      <c r="W30" s="182"/>
      <c r="X30" s="182"/>
      <c r="Y30" s="182"/>
      <c r="Z30" s="182"/>
      <c r="AA30" s="183"/>
    </row>
    <row r="31" spans="1:32">
      <c r="A31" s="171"/>
      <c r="B31" s="172"/>
      <c r="C31" s="172"/>
      <c r="D31" s="172"/>
      <c r="E31" s="172"/>
      <c r="F31" s="173"/>
      <c r="G31" s="181"/>
      <c r="H31" s="190"/>
      <c r="I31" s="190"/>
      <c r="J31" s="190"/>
      <c r="K31" s="190"/>
      <c r="L31" s="190"/>
      <c r="M31" s="190"/>
      <c r="N31" s="190"/>
      <c r="O31" s="190"/>
      <c r="P31" s="190"/>
      <c r="Q31" s="190"/>
      <c r="R31" s="190"/>
      <c r="S31" s="190"/>
      <c r="T31" s="190"/>
      <c r="U31" s="190"/>
      <c r="V31" s="190"/>
      <c r="W31" s="190"/>
      <c r="X31" s="190"/>
      <c r="Y31" s="190"/>
      <c r="Z31" s="190"/>
      <c r="AA31" s="183"/>
    </row>
    <row r="32" spans="1:32">
      <c r="A32" s="171"/>
      <c r="B32" s="172"/>
      <c r="C32" s="172"/>
      <c r="D32" s="172"/>
      <c r="E32" s="172"/>
      <c r="F32" s="173"/>
      <c r="G32" s="181"/>
      <c r="H32" s="190"/>
      <c r="I32" s="190"/>
      <c r="J32" s="190"/>
      <c r="K32" s="190"/>
      <c r="L32" s="190"/>
      <c r="M32" s="190"/>
      <c r="N32" s="190"/>
      <c r="O32" s="190"/>
      <c r="P32" s="190"/>
      <c r="Q32" s="190"/>
      <c r="R32" s="190"/>
      <c r="S32" s="190"/>
      <c r="T32" s="190"/>
      <c r="U32" s="190"/>
      <c r="V32" s="190"/>
      <c r="W32" s="190"/>
      <c r="X32" s="190"/>
      <c r="Y32" s="190"/>
      <c r="Z32" s="190"/>
      <c r="AA32" s="183"/>
    </row>
    <row r="33" spans="1:30" ht="19.5">
      <c r="A33" s="174"/>
      <c r="B33" s="175"/>
      <c r="C33" s="175"/>
      <c r="D33" s="175"/>
      <c r="E33" s="175"/>
      <c r="F33" s="176"/>
      <c r="G33" s="184"/>
      <c r="H33" s="185"/>
      <c r="I33" s="185"/>
      <c r="J33" s="185"/>
      <c r="K33" s="185"/>
      <c r="L33" s="185"/>
      <c r="M33" s="185"/>
      <c r="N33" s="185"/>
      <c r="O33" s="185"/>
      <c r="P33" s="185"/>
      <c r="Q33" s="185"/>
      <c r="R33" s="185"/>
      <c r="S33" s="185"/>
      <c r="T33" s="185"/>
      <c r="U33" s="185"/>
      <c r="V33" s="185"/>
      <c r="W33" s="185"/>
      <c r="X33" s="185"/>
      <c r="Y33" s="185"/>
      <c r="Z33" s="185"/>
      <c r="AA33" s="186"/>
      <c r="AC33" s="33" t="str">
        <f>IF(G29="","エラー：措置の実施により見込まれる効果を入力してください。","")</f>
        <v>エラー：措置の実施により見込まれる効果を入力してください。</v>
      </c>
      <c r="AD33">
        <f>IF(AC33="","",1)</f>
        <v>1</v>
      </c>
    </row>
    <row r="34" spans="1:30" ht="18" customHeight="1">
      <c r="A34" s="81" t="s">
        <v>66</v>
      </c>
      <c r="B34" s="113"/>
      <c r="C34" s="113"/>
      <c r="D34" s="113"/>
      <c r="E34" s="113"/>
      <c r="F34" s="114"/>
      <c r="G34" s="45" t="s">
        <v>135</v>
      </c>
      <c r="H34" s="148" t="s">
        <v>61</v>
      </c>
      <c r="I34" s="148"/>
      <c r="J34" s="148"/>
      <c r="K34" s="148"/>
      <c r="L34" s="42"/>
      <c r="M34" s="43"/>
      <c r="N34" s="43"/>
      <c r="O34" s="43"/>
      <c r="P34" s="45" t="s">
        <v>135</v>
      </c>
      <c r="Q34" s="43" t="s">
        <v>63</v>
      </c>
      <c r="R34" s="43"/>
      <c r="S34" s="43"/>
      <c r="T34" s="43"/>
      <c r="U34" s="43"/>
      <c r="V34" s="43"/>
      <c r="W34" s="43"/>
      <c r="X34" s="43"/>
      <c r="Y34" s="43"/>
      <c r="Z34" s="43"/>
      <c r="AA34" s="44"/>
      <c r="AD34" t="s">
        <v>135</v>
      </c>
    </row>
    <row r="35" spans="1:30" ht="18" customHeight="1">
      <c r="A35" s="115"/>
      <c r="B35" s="116"/>
      <c r="C35" s="116"/>
      <c r="D35" s="116"/>
      <c r="E35" s="116"/>
      <c r="F35" s="117"/>
      <c r="G35" s="45" t="s">
        <v>135</v>
      </c>
      <c r="H35" s="151" t="s">
        <v>62</v>
      </c>
      <c r="I35" s="151"/>
      <c r="J35" s="151"/>
      <c r="K35" s="151"/>
      <c r="L35" s="151"/>
      <c r="M35" s="151"/>
      <c r="N35" s="151"/>
      <c r="O35" s="151"/>
      <c r="P35" s="45" t="s">
        <v>135</v>
      </c>
      <c r="Q35" s="146" t="s">
        <v>64</v>
      </c>
      <c r="R35" s="146"/>
      <c r="S35" s="146"/>
      <c r="T35" s="146"/>
      <c r="U35" s="146"/>
      <c r="V35" s="146"/>
      <c r="W35" s="146"/>
      <c r="X35" s="146"/>
      <c r="Y35" s="146"/>
      <c r="Z35" s="146"/>
      <c r="AA35" s="147"/>
      <c r="AD35" t="s">
        <v>122</v>
      </c>
    </row>
    <row r="36" spans="1:30" ht="18.75" customHeight="1">
      <c r="A36" s="118" t="s">
        <v>46</v>
      </c>
      <c r="B36" s="118"/>
      <c r="C36" s="118"/>
      <c r="D36" s="118"/>
      <c r="E36" s="118"/>
      <c r="F36" s="118"/>
      <c r="G36" s="121"/>
      <c r="H36" s="121"/>
      <c r="I36" s="121"/>
      <c r="J36" s="121"/>
      <c r="K36" s="121"/>
      <c r="L36" s="121"/>
      <c r="M36" s="121"/>
      <c r="N36" s="121"/>
      <c r="O36" s="121"/>
      <c r="P36" s="121"/>
      <c r="Q36" s="121"/>
      <c r="R36" s="121"/>
      <c r="S36" s="121"/>
      <c r="T36" s="121"/>
      <c r="U36" s="121"/>
      <c r="V36" s="121"/>
      <c r="W36" s="121"/>
      <c r="X36" s="121"/>
      <c r="Y36" s="121"/>
      <c r="Z36" s="121"/>
      <c r="AA36" s="121"/>
    </row>
    <row r="37" spans="1:30" ht="18.75" customHeight="1">
      <c r="A37" s="119"/>
      <c r="B37" s="119"/>
      <c r="C37" s="119"/>
      <c r="D37" s="119"/>
      <c r="E37" s="119"/>
      <c r="F37" s="119"/>
      <c r="G37" s="122"/>
      <c r="H37" s="122"/>
      <c r="I37" s="122"/>
      <c r="J37" s="122"/>
      <c r="K37" s="122"/>
      <c r="L37" s="122"/>
      <c r="M37" s="122"/>
      <c r="N37" s="122"/>
      <c r="O37" s="122"/>
      <c r="P37" s="122"/>
      <c r="Q37" s="122"/>
      <c r="R37" s="122"/>
      <c r="S37" s="122"/>
      <c r="T37" s="122"/>
      <c r="U37" s="122"/>
      <c r="V37" s="122"/>
      <c r="W37" s="122"/>
      <c r="X37" s="122"/>
      <c r="Y37" s="122"/>
      <c r="Z37" s="122"/>
      <c r="AA37" s="122"/>
    </row>
    <row r="38" spans="1:30">
      <c r="A38" s="120"/>
      <c r="B38" s="120"/>
      <c r="C38" s="120"/>
      <c r="D38" s="120"/>
      <c r="E38" s="120"/>
      <c r="F38" s="120"/>
      <c r="G38" s="123"/>
      <c r="H38" s="123"/>
      <c r="I38" s="123"/>
      <c r="J38" s="123"/>
      <c r="K38" s="123"/>
      <c r="L38" s="123"/>
      <c r="M38" s="123"/>
      <c r="N38" s="123"/>
      <c r="O38" s="123"/>
      <c r="P38" s="123"/>
      <c r="Q38" s="123"/>
      <c r="R38" s="123"/>
      <c r="S38" s="123"/>
      <c r="T38" s="123"/>
      <c r="U38" s="123"/>
      <c r="V38" s="123"/>
      <c r="W38" s="123"/>
      <c r="X38" s="123"/>
      <c r="Y38" s="123"/>
      <c r="Z38" s="123"/>
      <c r="AA38" s="123"/>
    </row>
    <row r="39" spans="1:30">
      <c r="A39" s="17"/>
      <c r="B39" s="17"/>
      <c r="C39" s="17"/>
      <c r="D39" s="17"/>
      <c r="E39" s="17"/>
      <c r="F39" s="17"/>
    </row>
    <row r="40" spans="1:30">
      <c r="A40" s="17"/>
      <c r="B40" s="17"/>
      <c r="C40" s="17"/>
      <c r="D40" s="17"/>
      <c r="E40" s="17"/>
      <c r="F40" s="17"/>
    </row>
    <row r="41" spans="1:30">
      <c r="A41" s="17"/>
      <c r="B41" s="17"/>
      <c r="C41" s="17"/>
      <c r="D41" s="17"/>
      <c r="E41" s="17"/>
      <c r="F41" s="17"/>
    </row>
    <row r="42" spans="1:30">
      <c r="F42" s="23" t="s">
        <v>108</v>
      </c>
      <c r="G42" t="s">
        <v>109</v>
      </c>
    </row>
  </sheetData>
  <sheetProtection algorithmName="SHA-512" hashValue="SFpxs2pJfpeVdFEOfz8tz+RAkF99sJ7E1cbv8oPYWLaV85bB3hrIQWCI6V7T7Qd/707Q8v3HAKNJuH3KkoIQtg==" saltValue="SXaL/AffBdrKMzJHjliBtQ==" spinCount="100000" sheet="1" objects="1" scenarios="1"/>
  <dataConsolidate/>
  <mergeCells count="49">
    <mergeCell ref="A19:F23"/>
    <mergeCell ref="A29:F33"/>
    <mergeCell ref="G29:AA33"/>
    <mergeCell ref="A17:F18"/>
    <mergeCell ref="G17:H17"/>
    <mergeCell ref="J17:K17"/>
    <mergeCell ref="M17:N17"/>
    <mergeCell ref="Q17:R17"/>
    <mergeCell ref="G23:L23"/>
    <mergeCell ref="M23:AA23"/>
    <mergeCell ref="M22:AA22"/>
    <mergeCell ref="M21:AA21"/>
    <mergeCell ref="G28:L28"/>
    <mergeCell ref="M20:AA20"/>
    <mergeCell ref="G19:L19"/>
    <mergeCell ref="M19:AA19"/>
    <mergeCell ref="A1:D1"/>
    <mergeCell ref="E1:I1"/>
    <mergeCell ref="H18:I18"/>
    <mergeCell ref="R2:T2"/>
    <mergeCell ref="V2:W2"/>
    <mergeCell ref="A5:F7"/>
    <mergeCell ref="G5:AA7"/>
    <mergeCell ref="A8:F11"/>
    <mergeCell ref="G8:AA11"/>
    <mergeCell ref="A12:F16"/>
    <mergeCell ref="T17:U17"/>
    <mergeCell ref="W17:X17"/>
    <mergeCell ref="G12:AA16"/>
    <mergeCell ref="Y2:Z2"/>
    <mergeCell ref="G20:L20"/>
    <mergeCell ref="Q35:AA35"/>
    <mergeCell ref="H34:K34"/>
    <mergeCell ref="G21:L21"/>
    <mergeCell ref="G22:L22"/>
    <mergeCell ref="H35:O35"/>
    <mergeCell ref="A36:F38"/>
    <mergeCell ref="G36:AA38"/>
    <mergeCell ref="M28:AA28"/>
    <mergeCell ref="A24:F28"/>
    <mergeCell ref="G24:L24"/>
    <mergeCell ref="M24:Z24"/>
    <mergeCell ref="H25:L25"/>
    <mergeCell ref="M25:Z25"/>
    <mergeCell ref="H26:L26"/>
    <mergeCell ref="M26:Z26"/>
    <mergeCell ref="H27:L27"/>
    <mergeCell ref="M27:Z27"/>
    <mergeCell ref="A34:F35"/>
  </mergeCells>
  <phoneticPr fontId="4"/>
  <dataValidations count="4">
    <dataValidation allowBlank="1" showInputMessage="1" showErrorMessage="1" error="100字以内で入力してください。" sqref="G29:G30 G12"/>
    <dataValidation type="textLength" allowBlank="1" showInputMessage="1" showErrorMessage="1" error="西暦（４ケタ）で入力してください。" sqref="G17 R2:T2 Q17">
      <formula1>4</formula1>
      <formula2>4</formula2>
    </dataValidation>
    <dataValidation type="custom" allowBlank="1" showInputMessage="1" showErrorMessage="1" error="全角100文字以内で入力してください。" sqref="A17 Z17:AA18 N18:Y18">
      <formula1>AND(A17=DBCS(A17),LEN(A17)&lt;=100)</formula1>
    </dataValidation>
    <dataValidation type="list" allowBlank="1" showInputMessage="1" showErrorMessage="1" promptTitle="✓してください。" sqref="G34:G35 P34:P35">
      <formula1>$AD$34:$AD$35</formula1>
    </dataValidation>
  </dataValidations>
  <pageMargins left="0.7" right="0.53333333333333333" top="0.75" bottom="0.75" header="0.3" footer="0.3"/>
  <pageSetup paperSize="9" orientation="portrait"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AM20"/>
  <sheetViews>
    <sheetView view="pageBreakPreview" topLeftCell="A3" zoomScaleNormal="100" zoomScaleSheetLayoutView="100" workbookViewId="0">
      <selection activeCell="M5" sqref="M5"/>
    </sheetView>
  </sheetViews>
  <sheetFormatPr defaultColWidth="3" defaultRowHeight="18.75"/>
  <cols>
    <col min="39" max="46" width="0" hidden="1" customWidth="1"/>
  </cols>
  <sheetData>
    <row r="1" spans="1:39">
      <c r="A1" s="99" t="s">
        <v>88</v>
      </c>
      <c r="B1" s="100"/>
      <c r="C1" s="100"/>
      <c r="D1" s="99">
        <f>'別紙１．基本的事項'!E1</f>
        <v>0</v>
      </c>
      <c r="E1" s="100"/>
      <c r="F1" s="100"/>
      <c r="G1" s="100"/>
      <c r="H1" s="100"/>
      <c r="AA1" s="29" t="s">
        <v>84</v>
      </c>
    </row>
    <row r="2" spans="1:39">
      <c r="Q2" s="18" t="s">
        <v>0</v>
      </c>
      <c r="R2" s="49">
        <f>'別紙１．基本的事項'!R2</f>
        <v>0</v>
      </c>
      <c r="S2" s="49"/>
      <c r="T2" s="49"/>
      <c r="U2" t="s">
        <v>1</v>
      </c>
      <c r="V2" s="49">
        <f>'別紙１．基本的事項'!V2</f>
        <v>0</v>
      </c>
      <c r="W2" s="49"/>
      <c r="X2" t="s">
        <v>2</v>
      </c>
      <c r="Y2" s="49">
        <f>'別紙１．基本的事項'!Y2</f>
        <v>0</v>
      </c>
      <c r="Z2" s="49"/>
      <c r="AA2" t="s">
        <v>3</v>
      </c>
    </row>
    <row r="3" spans="1:39">
      <c r="A3" s="2" t="s">
        <v>112</v>
      </c>
      <c r="AM3" t="s">
        <v>123</v>
      </c>
    </row>
    <row r="4" spans="1:39">
      <c r="A4" s="2"/>
      <c r="AM4" s="31"/>
    </row>
    <row r="5" spans="1:39">
      <c r="A5" s="20" t="s">
        <v>121</v>
      </c>
      <c r="M5" s="46"/>
      <c r="N5" t="s">
        <v>49</v>
      </c>
      <c r="Q5" s="46"/>
      <c r="R5" t="s">
        <v>50</v>
      </c>
      <c r="AC5" s="34" t="str">
        <f>IF(M5="✓",IF(Q5="✓","エラー：どちらか一方チェック",""),IF(Q5="✓","","エラー：どちらか一方にチェック"))</f>
        <v>エラー：どちらか一方にチェック</v>
      </c>
      <c r="AM5" s="31" t="s">
        <v>122</v>
      </c>
    </row>
    <row r="6" spans="1:39">
      <c r="A6" s="16"/>
    </row>
    <row r="7" spans="1:39">
      <c r="A7" s="32" t="s">
        <v>118</v>
      </c>
      <c r="AA7" s="30" t="s">
        <v>132</v>
      </c>
      <c r="AM7" t="s">
        <v>124</v>
      </c>
    </row>
    <row r="8" spans="1:39">
      <c r="A8" s="21" t="s">
        <v>85</v>
      </c>
      <c r="B8" s="213" t="s">
        <v>51</v>
      </c>
      <c r="C8" s="213"/>
      <c r="D8" s="213"/>
      <c r="E8" s="213"/>
      <c r="F8" s="213" t="s">
        <v>52</v>
      </c>
      <c r="G8" s="213"/>
      <c r="H8" s="213"/>
      <c r="I8" s="213"/>
      <c r="J8" s="213"/>
      <c r="K8" s="213" t="s">
        <v>26</v>
      </c>
      <c r="L8" s="213"/>
      <c r="M8" s="213" t="s">
        <v>53</v>
      </c>
      <c r="N8" s="213"/>
      <c r="O8" s="213"/>
      <c r="P8" s="213" t="s">
        <v>54</v>
      </c>
      <c r="Q8" s="213"/>
      <c r="R8" s="213"/>
      <c r="S8" s="213"/>
      <c r="T8" s="213" t="s">
        <v>55</v>
      </c>
      <c r="U8" s="213"/>
      <c r="V8" s="213"/>
      <c r="W8" s="213"/>
      <c r="X8" s="214" t="s">
        <v>83</v>
      </c>
      <c r="Y8" s="215"/>
      <c r="Z8" s="215"/>
      <c r="AA8" s="215"/>
    </row>
    <row r="9" spans="1:39">
      <c r="A9" s="22">
        <v>1</v>
      </c>
      <c r="B9" s="211"/>
      <c r="C9" s="211"/>
      <c r="D9" s="211"/>
      <c r="E9" s="211"/>
      <c r="F9" s="212"/>
      <c r="G9" s="212"/>
      <c r="H9" s="212"/>
      <c r="I9" s="212"/>
      <c r="J9" s="212"/>
      <c r="K9" s="211"/>
      <c r="L9" s="211"/>
      <c r="M9" s="211"/>
      <c r="N9" s="211"/>
      <c r="O9" s="211"/>
      <c r="P9" s="211"/>
      <c r="Q9" s="211"/>
      <c r="R9" s="211"/>
      <c r="S9" s="211"/>
      <c r="T9" s="211"/>
      <c r="U9" s="211"/>
      <c r="V9" s="211"/>
      <c r="W9" s="211"/>
      <c r="X9" s="211"/>
      <c r="Y9" s="211"/>
      <c r="Z9" s="211"/>
      <c r="AA9" s="211"/>
      <c r="AM9" t="s">
        <v>125</v>
      </c>
    </row>
    <row r="10" spans="1:39">
      <c r="A10" s="22">
        <v>2</v>
      </c>
      <c r="B10" s="211"/>
      <c r="C10" s="211"/>
      <c r="D10" s="211"/>
      <c r="E10" s="211"/>
      <c r="F10" s="212"/>
      <c r="G10" s="212"/>
      <c r="H10" s="212"/>
      <c r="I10" s="212"/>
      <c r="J10" s="212"/>
      <c r="K10" s="211"/>
      <c r="L10" s="211"/>
      <c r="M10" s="211"/>
      <c r="N10" s="211"/>
      <c r="O10" s="211"/>
      <c r="P10" s="211"/>
      <c r="Q10" s="211"/>
      <c r="R10" s="211"/>
      <c r="S10" s="211"/>
      <c r="T10" s="211"/>
      <c r="U10" s="211"/>
      <c r="V10" s="211"/>
      <c r="W10" s="211"/>
      <c r="X10" s="211"/>
      <c r="Y10" s="211"/>
      <c r="Z10" s="211"/>
      <c r="AA10" s="211"/>
      <c r="AM10" t="s">
        <v>131</v>
      </c>
    </row>
    <row r="11" spans="1:39">
      <c r="A11" s="22">
        <v>3</v>
      </c>
      <c r="B11" s="211"/>
      <c r="C11" s="211"/>
      <c r="D11" s="211"/>
      <c r="E11" s="211"/>
      <c r="F11" s="212"/>
      <c r="G11" s="212"/>
      <c r="H11" s="212"/>
      <c r="I11" s="212"/>
      <c r="J11" s="212"/>
      <c r="K11" s="211"/>
      <c r="L11" s="211"/>
      <c r="M11" s="211"/>
      <c r="N11" s="211"/>
      <c r="O11" s="211"/>
      <c r="P11" s="211"/>
      <c r="Q11" s="211"/>
      <c r="R11" s="211"/>
      <c r="S11" s="211"/>
      <c r="T11" s="211"/>
      <c r="U11" s="211"/>
      <c r="V11" s="211"/>
      <c r="W11" s="211"/>
      <c r="X11" s="211"/>
      <c r="Y11" s="211"/>
      <c r="Z11" s="211"/>
      <c r="AA11" s="211"/>
      <c r="AM11" t="s">
        <v>126</v>
      </c>
    </row>
    <row r="12" spans="1:39">
      <c r="A12" s="22">
        <v>4</v>
      </c>
      <c r="B12" s="211"/>
      <c r="C12" s="211"/>
      <c r="D12" s="211"/>
      <c r="E12" s="211"/>
      <c r="F12" s="212"/>
      <c r="G12" s="212"/>
      <c r="H12" s="212"/>
      <c r="I12" s="212"/>
      <c r="J12" s="212"/>
      <c r="K12" s="211"/>
      <c r="L12" s="211"/>
      <c r="M12" s="211"/>
      <c r="N12" s="211"/>
      <c r="O12" s="211"/>
      <c r="P12" s="211"/>
      <c r="Q12" s="211"/>
      <c r="R12" s="211"/>
      <c r="S12" s="211"/>
      <c r="T12" s="211"/>
      <c r="U12" s="211"/>
      <c r="V12" s="211"/>
      <c r="W12" s="211"/>
      <c r="X12" s="211"/>
      <c r="Y12" s="211"/>
      <c r="Z12" s="211"/>
      <c r="AA12" s="211"/>
      <c r="AM12" t="s">
        <v>127</v>
      </c>
    </row>
    <row r="13" spans="1:39">
      <c r="A13" s="22">
        <v>5</v>
      </c>
      <c r="B13" s="211"/>
      <c r="C13" s="211"/>
      <c r="D13" s="211"/>
      <c r="E13" s="211"/>
      <c r="F13" s="212"/>
      <c r="G13" s="212"/>
      <c r="H13" s="212"/>
      <c r="I13" s="212"/>
      <c r="J13" s="212"/>
      <c r="K13" s="211"/>
      <c r="L13" s="211"/>
      <c r="M13" s="211"/>
      <c r="N13" s="211"/>
      <c r="O13" s="211"/>
      <c r="P13" s="211"/>
      <c r="Q13" s="211"/>
      <c r="R13" s="211"/>
      <c r="S13" s="211"/>
      <c r="T13" s="211"/>
      <c r="U13" s="211"/>
      <c r="V13" s="211"/>
      <c r="W13" s="211"/>
      <c r="X13" s="211"/>
      <c r="Y13" s="211"/>
      <c r="Z13" s="211"/>
      <c r="AA13" s="211"/>
      <c r="AM13" t="s">
        <v>128</v>
      </c>
    </row>
    <row r="14" spans="1:39">
      <c r="A14" s="24">
        <v>6</v>
      </c>
      <c r="B14" s="211"/>
      <c r="C14" s="211"/>
      <c r="D14" s="211"/>
      <c r="E14" s="211"/>
      <c r="F14" s="212"/>
      <c r="G14" s="212"/>
      <c r="H14" s="212"/>
      <c r="I14" s="212"/>
      <c r="J14" s="212"/>
      <c r="K14" s="211"/>
      <c r="L14" s="211"/>
      <c r="M14" s="211"/>
      <c r="N14" s="211"/>
      <c r="O14" s="211"/>
      <c r="P14" s="211"/>
      <c r="Q14" s="211"/>
      <c r="R14" s="211"/>
      <c r="S14" s="211"/>
      <c r="T14" s="211"/>
      <c r="U14" s="211"/>
      <c r="V14" s="211"/>
      <c r="W14" s="211"/>
      <c r="X14" s="211"/>
      <c r="Y14" s="211"/>
      <c r="Z14" s="211"/>
      <c r="AA14" s="211"/>
    </row>
    <row r="15" spans="1:39">
      <c r="A15" s="24">
        <v>7</v>
      </c>
      <c r="B15" s="211"/>
      <c r="C15" s="211"/>
      <c r="D15" s="211"/>
      <c r="E15" s="211"/>
      <c r="F15" s="212"/>
      <c r="G15" s="212"/>
      <c r="H15" s="212"/>
      <c r="I15" s="212"/>
      <c r="J15" s="212"/>
      <c r="K15" s="211"/>
      <c r="L15" s="211"/>
      <c r="M15" s="211"/>
      <c r="N15" s="211"/>
      <c r="O15" s="211"/>
      <c r="P15" s="211"/>
      <c r="Q15" s="211"/>
      <c r="R15" s="211"/>
      <c r="S15" s="211"/>
      <c r="T15" s="211"/>
      <c r="U15" s="211"/>
      <c r="V15" s="211"/>
      <c r="W15" s="211"/>
      <c r="X15" s="211"/>
      <c r="Y15" s="211"/>
      <c r="Z15" s="211"/>
      <c r="AA15" s="211"/>
    </row>
    <row r="16" spans="1:39">
      <c r="A16" s="24">
        <v>8</v>
      </c>
      <c r="B16" s="211"/>
      <c r="C16" s="211"/>
      <c r="D16" s="211"/>
      <c r="E16" s="211"/>
      <c r="F16" s="212"/>
      <c r="G16" s="212"/>
      <c r="H16" s="212"/>
      <c r="I16" s="212"/>
      <c r="J16" s="212"/>
      <c r="K16" s="211"/>
      <c r="L16" s="211"/>
      <c r="M16" s="211"/>
      <c r="N16" s="211"/>
      <c r="O16" s="211"/>
      <c r="P16" s="211"/>
      <c r="Q16" s="211"/>
      <c r="R16" s="211"/>
      <c r="S16" s="211"/>
      <c r="T16" s="211"/>
      <c r="U16" s="211"/>
      <c r="V16" s="211"/>
      <c r="W16" s="211"/>
      <c r="X16" s="211"/>
      <c r="Y16" s="211"/>
      <c r="Z16" s="211"/>
      <c r="AA16" s="211"/>
    </row>
    <row r="17" spans="1:27">
      <c r="A17" s="24">
        <v>9</v>
      </c>
      <c r="B17" s="211"/>
      <c r="C17" s="211"/>
      <c r="D17" s="211"/>
      <c r="E17" s="211"/>
      <c r="F17" s="212"/>
      <c r="G17" s="212"/>
      <c r="H17" s="212"/>
      <c r="I17" s="212"/>
      <c r="J17" s="212"/>
      <c r="K17" s="211"/>
      <c r="L17" s="211"/>
      <c r="M17" s="211"/>
      <c r="N17" s="211"/>
      <c r="O17" s="211"/>
      <c r="P17" s="211"/>
      <c r="Q17" s="211"/>
      <c r="R17" s="211"/>
      <c r="S17" s="211"/>
      <c r="T17" s="211"/>
      <c r="U17" s="211"/>
      <c r="V17" s="211"/>
      <c r="W17" s="211"/>
      <c r="X17" s="211"/>
      <c r="Y17" s="211"/>
      <c r="Z17" s="211"/>
      <c r="AA17" s="211"/>
    </row>
    <row r="18" spans="1:27">
      <c r="A18" s="24">
        <v>10</v>
      </c>
      <c r="B18" s="211"/>
      <c r="C18" s="211"/>
      <c r="D18" s="211"/>
      <c r="E18" s="211"/>
      <c r="F18" s="212"/>
      <c r="G18" s="212"/>
      <c r="H18" s="212"/>
      <c r="I18" s="212"/>
      <c r="J18" s="212"/>
      <c r="K18" s="211"/>
      <c r="L18" s="211"/>
      <c r="M18" s="211"/>
      <c r="N18" s="211"/>
      <c r="O18" s="211"/>
      <c r="P18" s="211"/>
      <c r="Q18" s="211"/>
      <c r="R18" s="211"/>
      <c r="S18" s="211"/>
      <c r="T18" s="211"/>
      <c r="U18" s="211"/>
      <c r="V18" s="211"/>
      <c r="W18" s="211"/>
      <c r="X18" s="211"/>
      <c r="Y18" s="211"/>
      <c r="Z18" s="211"/>
      <c r="AA18" s="211"/>
    </row>
    <row r="19" spans="1:27">
      <c r="A19" s="19"/>
      <c r="B19" s="19"/>
      <c r="C19" s="19"/>
      <c r="D19" s="19"/>
      <c r="E19" s="19"/>
      <c r="F19" s="19"/>
      <c r="G19" s="19"/>
      <c r="H19" s="19"/>
      <c r="I19" s="19"/>
      <c r="J19" s="19"/>
      <c r="K19" s="19"/>
      <c r="L19" s="19"/>
      <c r="M19" s="19"/>
      <c r="N19" s="19"/>
      <c r="O19" s="19"/>
      <c r="P19" s="19"/>
      <c r="Q19" s="19"/>
      <c r="R19" s="19"/>
      <c r="S19" s="19"/>
      <c r="T19" s="19"/>
      <c r="U19" s="19"/>
      <c r="V19" s="19"/>
      <c r="W19" s="19"/>
      <c r="X19" s="19"/>
      <c r="Y19" s="19"/>
      <c r="Z19" s="19"/>
    </row>
    <row r="20" spans="1:27">
      <c r="A20" s="19"/>
      <c r="B20" s="19"/>
      <c r="C20" s="19"/>
      <c r="D20" s="19"/>
      <c r="E20" s="19"/>
      <c r="F20" s="19"/>
      <c r="G20" s="19"/>
      <c r="H20" s="19"/>
      <c r="I20" s="19"/>
      <c r="J20" s="19"/>
      <c r="K20" s="19"/>
      <c r="L20" s="19"/>
      <c r="M20" s="19"/>
      <c r="N20" s="19"/>
      <c r="O20" s="19"/>
      <c r="P20" s="19"/>
      <c r="Q20" s="19"/>
      <c r="R20" s="19"/>
      <c r="S20" s="19"/>
      <c r="T20" s="19"/>
      <c r="U20" s="19"/>
      <c r="V20" s="19"/>
      <c r="W20" s="19"/>
      <c r="X20" s="19"/>
      <c r="Y20" s="19"/>
      <c r="Z20" s="19"/>
    </row>
  </sheetData>
  <sheetProtection password="EBF6" sheet="1" objects="1" scenarios="1"/>
  <mergeCells count="82">
    <mergeCell ref="P13:S13"/>
    <mergeCell ref="T13:W13"/>
    <mergeCell ref="B13:E13"/>
    <mergeCell ref="F13:J13"/>
    <mergeCell ref="K13:L13"/>
    <mergeCell ref="M13:O13"/>
    <mergeCell ref="X13:AA13"/>
    <mergeCell ref="T8:W8"/>
    <mergeCell ref="P10:S10"/>
    <mergeCell ref="T10:W10"/>
    <mergeCell ref="B11:E11"/>
    <mergeCell ref="F11:J11"/>
    <mergeCell ref="K11:L11"/>
    <mergeCell ref="M11:O11"/>
    <mergeCell ref="P11:S11"/>
    <mergeCell ref="T11:W11"/>
    <mergeCell ref="B10:E10"/>
    <mergeCell ref="F10:J10"/>
    <mergeCell ref="K10:L10"/>
    <mergeCell ref="M10:O10"/>
    <mergeCell ref="K9:L9"/>
    <mergeCell ref="M9:O9"/>
    <mergeCell ref="A1:C1"/>
    <mergeCell ref="D1:H1"/>
    <mergeCell ref="R2:T2"/>
    <mergeCell ref="V2:W2"/>
    <mergeCell ref="Y2:Z2"/>
    <mergeCell ref="B9:E9"/>
    <mergeCell ref="F9:J9"/>
    <mergeCell ref="B8:E8"/>
    <mergeCell ref="F8:J8"/>
    <mergeCell ref="K8:L8"/>
    <mergeCell ref="M8:O8"/>
    <mergeCell ref="P8:S8"/>
    <mergeCell ref="X8:AA8"/>
    <mergeCell ref="T12:W12"/>
    <mergeCell ref="X12:AA12"/>
    <mergeCell ref="T9:W9"/>
    <mergeCell ref="X9:AA9"/>
    <mergeCell ref="X10:AA10"/>
    <mergeCell ref="X11:AA11"/>
    <mergeCell ref="P9:S9"/>
    <mergeCell ref="B12:E12"/>
    <mergeCell ref="F12:J12"/>
    <mergeCell ref="K12:L12"/>
    <mergeCell ref="M12:O12"/>
    <mergeCell ref="P12:S12"/>
    <mergeCell ref="T14:W14"/>
    <mergeCell ref="X14:AA14"/>
    <mergeCell ref="B15:E15"/>
    <mergeCell ref="F15:J15"/>
    <mergeCell ref="K15:L15"/>
    <mergeCell ref="M15:O15"/>
    <mergeCell ref="P15:S15"/>
    <mergeCell ref="T15:W15"/>
    <mergeCell ref="X15:AA15"/>
    <mergeCell ref="B14:E14"/>
    <mergeCell ref="F14:J14"/>
    <mergeCell ref="K14:L14"/>
    <mergeCell ref="M14:O14"/>
    <mergeCell ref="P14:S14"/>
    <mergeCell ref="T16:W16"/>
    <mergeCell ref="X16:AA16"/>
    <mergeCell ref="B17:E17"/>
    <mergeCell ref="F17:J17"/>
    <mergeCell ref="K17:L17"/>
    <mergeCell ref="M17:O17"/>
    <mergeCell ref="P17:S17"/>
    <mergeCell ref="T17:W17"/>
    <mergeCell ref="X17:AA17"/>
    <mergeCell ref="B16:E16"/>
    <mergeCell ref="F16:J16"/>
    <mergeCell ref="K16:L16"/>
    <mergeCell ref="M16:O16"/>
    <mergeCell ref="P16:S16"/>
    <mergeCell ref="T18:W18"/>
    <mergeCell ref="X18:AA18"/>
    <mergeCell ref="B18:E18"/>
    <mergeCell ref="F18:J18"/>
    <mergeCell ref="K18:L18"/>
    <mergeCell ref="M18:O18"/>
    <mergeCell ref="P18:S18"/>
  </mergeCells>
  <phoneticPr fontId="4"/>
  <dataValidations count="3">
    <dataValidation type="textLength" allowBlank="1" showInputMessage="1" showErrorMessage="1" error="西暦（４ケタ）で入力してください。" sqref="R2:T2">
      <formula1>4</formula1>
      <formula2>4</formula2>
    </dataValidation>
    <dataValidation type="list" showInputMessage="1" showErrorMessage="1" sqref="M5 Q5">
      <formula1>$AM$4:$AM$5</formula1>
    </dataValidation>
    <dataValidation type="list" showInputMessage="1" showErrorMessage="1" sqref="B9:E18">
      <formula1>$AM$8:$AM$13</formula1>
    </dataValidation>
  </dataValidations>
  <pageMargins left="0.7" right="0.7" top="0.75" bottom="0.75" header="0.3" footer="0.3"/>
  <pageSetup paperSize="9" scale="98"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10</vt:i4>
      </vt:variant>
    </vt:vector>
  </HeadingPairs>
  <TitlesOfParts>
    <vt:vector size="17" baseType="lpstr">
      <vt:lpstr>区分・目標</vt:lpstr>
      <vt:lpstr>中分類</vt:lpstr>
      <vt:lpstr>小分類</vt:lpstr>
      <vt:lpstr>様式第１（かがみ）※自動入力</vt:lpstr>
      <vt:lpstr>別紙１．基本的事項</vt:lpstr>
      <vt:lpstr>0704修正別紙２．措置実施計画（県の認定要件）</vt:lpstr>
      <vt:lpstr>別紙３ (施設整備)</vt:lpstr>
      <vt:lpstr>'0704修正別紙２．措置実施計画（県の認定要件）'!Print_Area</vt:lpstr>
      <vt:lpstr>別紙１．基本的事項!Print_Area</vt:lpstr>
      <vt:lpstr>'別紙３ (施設整備)'!Print_Area</vt:lpstr>
      <vt:lpstr>'様式第１（かがみ）※自動入力'!Print_Area</vt:lpstr>
      <vt:lpstr>インターネット附随サービス業</vt:lpstr>
      <vt:lpstr>その他の製造業</vt:lpstr>
      <vt:lpstr>映像・音声・文字情報制作業</vt:lpstr>
      <vt:lpstr>情報サービス業</vt:lpstr>
      <vt:lpstr>通信業</vt:lpstr>
      <vt:lpstr>放送業</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照屋 寛勝</dc:creator>
  <cp:lastModifiedBy>-</cp:lastModifiedBy>
  <cp:lastPrinted>2022-07-28T08:45:09Z</cp:lastPrinted>
  <dcterms:created xsi:type="dcterms:W3CDTF">2022-06-10T07:01:36Z</dcterms:created>
  <dcterms:modified xsi:type="dcterms:W3CDTF">2022-08-29T05:11:19Z</dcterms:modified>
</cp:coreProperties>
</file>