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NFSVNAS01\share\教育庁\教育支援課\02_教育支援班\○県外進学大学生支援事業\01県外進学大学生支援事業\R06\02_募集案内（作業時期：６月下旬～７月上旬）\01起案\"/>
    </mc:Choice>
  </mc:AlternateContent>
  <bookViews>
    <workbookView xWindow="10785" yWindow="30" windowWidth="9705" windowHeight="9000"/>
  </bookViews>
  <sheets>
    <sheet name="Sheet1" sheetId="1" r:id="rId1"/>
  </sheets>
  <definedNames>
    <definedName name="_xlnm.Print_Area" localSheetId="0">Sheet1!$A$1:$N$49</definedName>
  </definedNames>
  <calcPr calcId="162913"/>
</workbook>
</file>

<file path=xl/calcChain.xml><?xml version="1.0" encoding="utf-8"?>
<calcChain xmlns="http://schemas.openxmlformats.org/spreadsheetml/2006/main">
  <c r="V14" i="1" l="1"/>
  <c r="V12" i="1"/>
  <c r="T13" i="1"/>
  <c r="T11" i="1"/>
  <c r="H43" i="1" l="1"/>
  <c r="U43" i="1" s="1"/>
  <c r="U37" i="1"/>
  <c r="U36" i="1"/>
  <c r="U11" i="1" l="1"/>
  <c r="V11" i="1" s="1"/>
  <c r="U13" i="1"/>
  <c r="V13" i="1" s="1"/>
  <c r="U40" i="1"/>
  <c r="H45" i="1" l="1"/>
  <c r="U21" i="1"/>
  <c r="I15" i="1" l="1"/>
  <c r="U38" i="1" l="1"/>
  <c r="U42" i="1"/>
  <c r="U41" i="1"/>
  <c r="U39" i="1"/>
  <c r="U35" i="1"/>
  <c r="U34" i="1"/>
  <c r="U31" i="1"/>
  <c r="U30" i="1"/>
  <c r="U29" i="1"/>
  <c r="U28" i="1"/>
  <c r="U33" i="1"/>
  <c r="U32" i="1"/>
  <c r="U27" i="1"/>
  <c r="U26" i="1"/>
  <c r="U25" i="1"/>
  <c r="U24" i="1"/>
  <c r="U23" i="1"/>
  <c r="U22" i="1"/>
  <c r="H46" i="1" l="1"/>
  <c r="H47" i="1" l="1"/>
  <c r="H49" i="1" s="1"/>
</calcChain>
</file>

<file path=xl/comments1.xml><?xml version="1.0" encoding="utf-8"?>
<comments xmlns="http://schemas.openxmlformats.org/spreadsheetml/2006/main">
  <authors>
    <author>沖縄県</author>
  </authors>
  <commentList>
    <comment ref="I11" authorId="0" shapeId="0">
      <text>
        <r>
          <rPr>
            <b/>
            <sz val="9"/>
            <color indexed="81"/>
            <rFont val="ＭＳ Ｐゴシック"/>
            <family val="3"/>
            <charset val="128"/>
          </rPr>
          <t>年金所得については、この欄に収入金額を入力してください。</t>
        </r>
      </text>
    </comment>
    <comment ref="I12" authorId="0" shapeId="0">
      <text>
        <r>
          <rPr>
            <b/>
            <sz val="9"/>
            <color indexed="81"/>
            <rFont val="ＭＳ Ｐゴシック"/>
            <family val="3"/>
            <charset val="128"/>
          </rPr>
          <t>複数の所得を合算する場合、マイナス所得は相殺せず、0円として計算してください。</t>
        </r>
      </text>
    </comment>
    <comment ref="I13" authorId="0" shapeId="0">
      <text>
        <r>
          <rPr>
            <b/>
            <sz val="9"/>
            <color indexed="81"/>
            <rFont val="ＭＳ Ｐゴシック"/>
            <family val="3"/>
            <charset val="128"/>
          </rPr>
          <t>年金所得については、この欄に収入金額を入力してください。</t>
        </r>
      </text>
    </comment>
    <comment ref="I14" authorId="0" shapeId="0">
      <text>
        <r>
          <rPr>
            <b/>
            <sz val="9"/>
            <color indexed="81"/>
            <rFont val="ＭＳ Ｐゴシック"/>
            <family val="3"/>
            <charset val="128"/>
          </rPr>
          <t>複数の所得を合算する場合、マイナス所得は相殺せず、0円として計算してください。</t>
        </r>
      </text>
    </comment>
    <comment ref="H41" authorId="0" shapeId="0">
      <text>
        <r>
          <rPr>
            <b/>
            <sz val="9"/>
            <color indexed="81"/>
            <rFont val="ＭＳ Ｐゴシック"/>
            <family val="3"/>
            <charset val="128"/>
          </rPr>
          <t>過去の実績額だけでなく、今後の見込額も含めることができます。
（実績･見込合計で最高12カ月分まで計上可能）</t>
        </r>
      </text>
    </comment>
  </commentList>
</comments>
</file>

<file path=xl/sharedStrings.xml><?xml version="1.0" encoding="utf-8"?>
<sst xmlns="http://schemas.openxmlformats.org/spreadsheetml/2006/main" count="115" uniqueCount="59">
  <si>
    <t>主たる家計支持者の収入・所得金額</t>
    <rPh sb="0" eb="1">
      <t>シュ</t>
    </rPh>
    <rPh sb="3" eb="5">
      <t>カケイ</t>
    </rPh>
    <rPh sb="5" eb="8">
      <t>シジシャ</t>
    </rPh>
    <rPh sb="9" eb="11">
      <t>シュウニュウ</t>
    </rPh>
    <rPh sb="12" eb="14">
      <t>ショトク</t>
    </rPh>
    <rPh sb="14" eb="16">
      <t>キンガク</t>
    </rPh>
    <phoneticPr fontId="1"/>
  </si>
  <si>
    <t>従たる家計支持者の収入・所得金額</t>
    <rPh sb="0" eb="1">
      <t>ジュウ</t>
    </rPh>
    <rPh sb="3" eb="5">
      <t>カケイ</t>
    </rPh>
    <rPh sb="5" eb="8">
      <t>シジシャ</t>
    </rPh>
    <rPh sb="9" eb="11">
      <t>シュウニュウ</t>
    </rPh>
    <rPh sb="12" eb="14">
      <t>ショトク</t>
    </rPh>
    <rPh sb="14" eb="16">
      <t>キンガク</t>
    </rPh>
    <phoneticPr fontId="1"/>
  </si>
  <si>
    <t>特別控除</t>
    <rPh sb="0" eb="2">
      <t>トクベツ</t>
    </rPh>
    <rPh sb="2" eb="4">
      <t>コウジョ</t>
    </rPh>
    <phoneticPr fontId="1"/>
  </si>
  <si>
    <t>就学前（幼稚園児等）</t>
    <rPh sb="0" eb="3">
      <t>シュウガクマエ</t>
    </rPh>
    <rPh sb="4" eb="6">
      <t>ヨウチ</t>
    </rPh>
    <rPh sb="6" eb="8">
      <t>エンジ</t>
    </rPh>
    <rPh sb="8" eb="9">
      <t>トウ</t>
    </rPh>
    <phoneticPr fontId="1"/>
  </si>
  <si>
    <t>高等専門学校</t>
    <rPh sb="0" eb="2">
      <t>コウトウ</t>
    </rPh>
    <rPh sb="2" eb="4">
      <t>センモン</t>
    </rPh>
    <rPh sb="4" eb="6">
      <t>ガッコウ</t>
    </rPh>
    <phoneticPr fontId="1"/>
  </si>
  <si>
    <t>１～３年次</t>
    <rPh sb="3" eb="4">
      <t>ネン</t>
    </rPh>
    <rPh sb="4" eb="5">
      <t>ジ</t>
    </rPh>
    <phoneticPr fontId="1"/>
  </si>
  <si>
    <t>専修学校</t>
    <rPh sb="0" eb="2">
      <t>センシュウ</t>
    </rPh>
    <rPh sb="2" eb="4">
      <t>ガッコウ</t>
    </rPh>
    <phoneticPr fontId="1"/>
  </si>
  <si>
    <t>高等課程</t>
    <rPh sb="0" eb="4">
      <t>コウトウカテイ</t>
    </rPh>
    <phoneticPr fontId="1"/>
  </si>
  <si>
    <t>専門課程</t>
    <rPh sb="0" eb="2">
      <t>センモン</t>
    </rPh>
    <rPh sb="2" eb="4">
      <t>カテイ</t>
    </rPh>
    <phoneticPr fontId="1"/>
  </si>
  <si>
    <t>国・公立</t>
    <rPh sb="0" eb="1">
      <t>クニ</t>
    </rPh>
    <rPh sb="2" eb="4">
      <t>コウリツ</t>
    </rPh>
    <phoneticPr fontId="1"/>
  </si>
  <si>
    <t>私　　立</t>
    <rPh sb="0" eb="1">
      <t>ワタシ</t>
    </rPh>
    <rPh sb="3" eb="4">
      <t>タテ</t>
    </rPh>
    <phoneticPr fontId="1"/>
  </si>
  <si>
    <t>自宅</t>
    <rPh sb="0" eb="2">
      <t>ジタク</t>
    </rPh>
    <phoneticPr fontId="1"/>
  </si>
  <si>
    <t>自宅外</t>
    <rPh sb="0" eb="3">
      <t>ジタクガイ</t>
    </rPh>
    <phoneticPr fontId="1"/>
  </si>
  <si>
    <t>母子・父子家庭</t>
    <rPh sb="0" eb="2">
      <t>ボシ</t>
    </rPh>
    <rPh sb="3" eb="5">
      <t>フシ</t>
    </rPh>
    <rPh sb="5" eb="7">
      <t>カテイ</t>
    </rPh>
    <phoneticPr fontId="1"/>
  </si>
  <si>
    <t>障害のある人のいる世帯</t>
    <rPh sb="0" eb="2">
      <t>ショウガイ</t>
    </rPh>
    <rPh sb="5" eb="6">
      <t>ヒト</t>
    </rPh>
    <rPh sb="9" eb="11">
      <t>セタイ</t>
    </rPh>
    <phoneticPr fontId="1"/>
  </si>
  <si>
    <t>長期に療養を要する人のいる世帯
（６ヶ月以上療養が必要な人）</t>
    <rPh sb="0" eb="2">
      <t>チョウキ</t>
    </rPh>
    <rPh sb="3" eb="5">
      <t>リョウヨウ</t>
    </rPh>
    <rPh sb="6" eb="7">
      <t>ヨウ</t>
    </rPh>
    <rPh sb="9" eb="10">
      <t>ヒト</t>
    </rPh>
    <rPh sb="13" eb="15">
      <t>セタイ</t>
    </rPh>
    <rPh sb="19" eb="20">
      <t>ゲツ</t>
    </rPh>
    <rPh sb="20" eb="22">
      <t>イジョウ</t>
    </rPh>
    <rPh sb="22" eb="24">
      <t>リョウヨウ</t>
    </rPh>
    <rPh sb="25" eb="27">
      <t>ヒツヨウ</t>
    </rPh>
    <rPh sb="28" eb="29">
      <t>ヒト</t>
    </rPh>
    <phoneticPr fontId="1"/>
  </si>
  <si>
    <t>震災、風水害、火災その他の災害又は盗難等の被害を受けた世帯</t>
    <rPh sb="0" eb="2">
      <t>シンサイ</t>
    </rPh>
    <rPh sb="3" eb="6">
      <t>フウスイガイ</t>
    </rPh>
    <rPh sb="7" eb="9">
      <t>カサイ</t>
    </rPh>
    <rPh sb="11" eb="12">
      <t>タ</t>
    </rPh>
    <rPh sb="13" eb="15">
      <t>サイガイ</t>
    </rPh>
    <rPh sb="15" eb="16">
      <t>マタ</t>
    </rPh>
    <rPh sb="17" eb="20">
      <t>トウナントウ</t>
    </rPh>
    <rPh sb="21" eb="23">
      <t>ヒガイ</t>
    </rPh>
    <rPh sb="24" eb="25">
      <t>ウ</t>
    </rPh>
    <rPh sb="27" eb="29">
      <t>セタイ</t>
    </rPh>
    <phoneticPr fontId="1"/>
  </si>
  <si>
    <t>所得金額</t>
    <rPh sb="0" eb="2">
      <t>ショトク</t>
    </rPh>
    <rPh sb="2" eb="4">
      <t>キンガク</t>
    </rPh>
    <phoneticPr fontId="1"/>
  </si>
  <si>
    <t>特別控除額合計</t>
    <rPh sb="0" eb="2">
      <t>トクベツ</t>
    </rPh>
    <rPh sb="2" eb="5">
      <t>コウジョガク</t>
    </rPh>
    <rPh sb="5" eb="7">
      <t>ゴウケイ</t>
    </rPh>
    <phoneticPr fontId="1"/>
  </si>
  <si>
    <t>認定所得金額</t>
    <rPh sb="0" eb="2">
      <t>ニンテイ</t>
    </rPh>
    <rPh sb="2" eb="4">
      <t>ショトク</t>
    </rPh>
    <rPh sb="4" eb="6">
      <t>キンガク</t>
    </rPh>
    <phoneticPr fontId="1"/>
  </si>
  <si>
    <t>人</t>
    <rPh sb="0" eb="1">
      <t>ニン</t>
    </rPh>
    <phoneticPr fontId="1"/>
  </si>
  <si>
    <t>収入基準額</t>
    <rPh sb="0" eb="2">
      <t>シュウニュウ</t>
    </rPh>
    <rPh sb="2" eb="5">
      <t>キジュンガク</t>
    </rPh>
    <phoneticPr fontId="1"/>
  </si>
  <si>
    <t>万円</t>
    <rPh sb="0" eb="2">
      <t>マンエン</t>
    </rPh>
    <phoneticPr fontId="1"/>
  </si>
  <si>
    <t>人</t>
    <rPh sb="0" eb="1">
      <t>ヒト</t>
    </rPh>
    <phoneticPr fontId="1"/>
  </si>
  <si>
    <t>（実費を計上）</t>
    <rPh sb="1" eb="3">
      <t>ジッピ</t>
    </rPh>
    <rPh sb="4" eb="6">
      <t>ケイジョウ</t>
    </rPh>
    <phoneticPr fontId="1"/>
  </si>
  <si>
    <t>はい</t>
    <phoneticPr fontId="1"/>
  </si>
  <si>
    <t>いいえ</t>
    <phoneticPr fontId="1"/>
  </si>
  <si>
    <t>子どもが２人を超える世帯については、
その超える人数に応じて控除する。　</t>
    <phoneticPr fontId="1"/>
  </si>
  <si>
    <t>shienka</t>
    <phoneticPr fontId="1"/>
  </si>
  <si>
    <t>多子世帯・控除</t>
    <rPh sb="0" eb="2">
      <t>タシ</t>
    </rPh>
    <rPh sb="2" eb="4">
      <t>セタイ</t>
    </rPh>
    <rPh sb="5" eb="7">
      <t>コウジョ</t>
    </rPh>
    <phoneticPr fontId="1"/>
  </si>
  <si>
    <t>小学校（特別支援学校を含む）</t>
    <rPh sb="0" eb="3">
      <t>ショウガッコウ</t>
    </rPh>
    <rPh sb="4" eb="6">
      <t>トクベツ</t>
    </rPh>
    <rPh sb="6" eb="8">
      <t>シエン</t>
    </rPh>
    <rPh sb="8" eb="10">
      <t>ガッコウ</t>
    </rPh>
    <rPh sb="11" eb="12">
      <t>フク</t>
    </rPh>
    <phoneticPr fontId="1"/>
  </si>
  <si>
    <t>中学校（特別支援学校を含む）</t>
    <rPh sb="0" eb="3">
      <t>チュウガッコウ</t>
    </rPh>
    <rPh sb="4" eb="6">
      <t>トクベツ</t>
    </rPh>
    <rPh sb="6" eb="8">
      <t>シエン</t>
    </rPh>
    <rPh sb="8" eb="10">
      <t>ガッコウ</t>
    </rPh>
    <rPh sb="11" eb="12">
      <t>フク</t>
    </rPh>
    <phoneticPr fontId="1"/>
  </si>
  <si>
    <t>Ａ</t>
    <phoneticPr fontId="1"/>
  </si>
  <si>
    <t>Ｂ</t>
    <phoneticPr fontId="1"/>
  </si>
  <si>
    <t>控除額</t>
    <rPh sb="0" eb="3">
      <t>コウジョガク</t>
    </rPh>
    <phoneticPr fontId="1"/>
  </si>
  <si>
    <t>所得額</t>
    <rPh sb="0" eb="3">
      <t>ショトクガク</t>
    </rPh>
    <phoneticPr fontId="1"/>
  </si>
  <si>
    <t>主たる家計支持者が単身赴任している世帯</t>
    <rPh sb="0" eb="1">
      <t>シュ</t>
    </rPh>
    <rPh sb="3" eb="5">
      <t>カケイ</t>
    </rPh>
    <rPh sb="5" eb="8">
      <t>シジシャ</t>
    </rPh>
    <rPh sb="9" eb="11">
      <t>タンシン</t>
    </rPh>
    <rPh sb="11" eb="13">
      <t>フニン</t>
    </rPh>
    <rPh sb="17" eb="19">
      <t>セタイ</t>
    </rPh>
    <phoneticPr fontId="1"/>
  </si>
  <si>
    <t>日本国籍を有する者又は別途定める在留資格を有する者</t>
    <rPh sb="0" eb="2">
      <t>ニホン</t>
    </rPh>
    <rPh sb="2" eb="4">
      <t>コクセキ</t>
    </rPh>
    <rPh sb="5" eb="6">
      <t>ユウ</t>
    </rPh>
    <rPh sb="8" eb="9">
      <t>モノ</t>
    </rPh>
    <rPh sb="9" eb="10">
      <t>マタ</t>
    </rPh>
    <rPh sb="11" eb="13">
      <t>ベット</t>
    </rPh>
    <rPh sb="13" eb="14">
      <t>サダ</t>
    </rPh>
    <rPh sb="16" eb="18">
      <t>ザイリュウ</t>
    </rPh>
    <rPh sb="18" eb="20">
      <t>シカク</t>
    </rPh>
    <rPh sb="21" eb="22">
      <t>ユウ</t>
    </rPh>
    <rPh sb="24" eb="25">
      <t>モノ</t>
    </rPh>
    <phoneticPr fontId="1"/>
  </si>
  <si>
    <t>高等学校
（特別支援学校を含む）</t>
    <rPh sb="0" eb="2">
      <t>コウトウ</t>
    </rPh>
    <rPh sb="2" eb="4">
      <t>ガッコウ</t>
    </rPh>
    <rPh sb="6" eb="8">
      <t>トクベツ</t>
    </rPh>
    <rPh sb="8" eb="10">
      <t>シエン</t>
    </rPh>
    <rPh sb="10" eb="12">
      <t>ガッコウ</t>
    </rPh>
    <rPh sb="13" eb="14">
      <t>フク</t>
    </rPh>
    <phoneticPr fontId="1"/>
  </si>
  <si>
    <t>大学（短大、大学院を含む）</t>
    <rPh sb="0" eb="2">
      <t>ダイガク</t>
    </rPh>
    <rPh sb="3" eb="5">
      <t>タンダイ</t>
    </rPh>
    <rPh sb="6" eb="9">
      <t>ダイガクイン</t>
    </rPh>
    <rPh sb="10" eb="11">
      <t>フク</t>
    </rPh>
    <phoneticPr fontId="1"/>
  </si>
  <si>
    <t>沖縄県医師修学資金又は沖縄県看護師等修学資金等、返還免除規定のある修学資金の貸与を受けない者</t>
    <rPh sb="0" eb="3">
      <t>オキナワケン</t>
    </rPh>
    <rPh sb="3" eb="5">
      <t>イシ</t>
    </rPh>
    <rPh sb="5" eb="7">
      <t>シュウガク</t>
    </rPh>
    <rPh sb="7" eb="9">
      <t>シキン</t>
    </rPh>
    <rPh sb="9" eb="10">
      <t>マタ</t>
    </rPh>
    <rPh sb="11" eb="14">
      <t>オキナワケン</t>
    </rPh>
    <rPh sb="14" eb="17">
      <t>カンゴシ</t>
    </rPh>
    <rPh sb="17" eb="18">
      <t>トウ</t>
    </rPh>
    <rPh sb="18" eb="20">
      <t>シュウガク</t>
    </rPh>
    <rPh sb="20" eb="22">
      <t>シキン</t>
    </rPh>
    <rPh sb="22" eb="23">
      <t>トウ</t>
    </rPh>
    <rPh sb="24" eb="26">
      <t>ヘンカン</t>
    </rPh>
    <rPh sb="26" eb="28">
      <t>メンジョ</t>
    </rPh>
    <rPh sb="28" eb="30">
      <t>キテイ</t>
    </rPh>
    <rPh sb="33" eb="35">
      <t>シュウガク</t>
    </rPh>
    <rPh sb="35" eb="37">
      <t>シキン</t>
    </rPh>
    <rPh sb="38" eb="40">
      <t>タイヨ</t>
    </rPh>
    <rPh sb="41" eb="42">
      <t>ウ</t>
    </rPh>
    <rPh sb="45" eb="46">
      <t>モノ</t>
    </rPh>
    <phoneticPr fontId="1"/>
  </si>
  <si>
    <t>高等専門学校４,５年次</t>
    <rPh sb="0" eb="2">
      <t>コウトウ</t>
    </rPh>
    <rPh sb="2" eb="4">
      <t>センモン</t>
    </rPh>
    <rPh sb="4" eb="6">
      <t>ガッコウ</t>
    </rPh>
    <phoneticPr fontId="1"/>
  </si>
  <si>
    <t>又は高等学校専攻科</t>
    <rPh sb="0" eb="1">
      <t>マタ</t>
    </rPh>
    <rPh sb="2" eb="4">
      <t>コウトウ</t>
    </rPh>
    <rPh sb="4" eb="6">
      <t>ガッコウ</t>
    </rPh>
    <rPh sb="6" eb="9">
      <t>センコウカ</t>
    </rPh>
    <phoneticPr fontId="1"/>
  </si>
  <si>
    <t>県内の高等学校等の在学者又は卒業者（卒業後２年以内の者に限る）</t>
    <rPh sb="0" eb="2">
      <t>ケンナイ</t>
    </rPh>
    <rPh sb="3" eb="5">
      <t>コウトウ</t>
    </rPh>
    <rPh sb="5" eb="7">
      <t>ガッコウ</t>
    </rPh>
    <rPh sb="7" eb="8">
      <t>トウ</t>
    </rPh>
    <rPh sb="9" eb="11">
      <t>ザイガク</t>
    </rPh>
    <rPh sb="11" eb="12">
      <t>モノ</t>
    </rPh>
    <rPh sb="12" eb="13">
      <t>マタ</t>
    </rPh>
    <rPh sb="14" eb="17">
      <t>ソツギョウシャ</t>
    </rPh>
    <rPh sb="18" eb="21">
      <t>ソツギョウゴ</t>
    </rPh>
    <rPh sb="22" eb="23">
      <t>ネン</t>
    </rPh>
    <rPh sb="23" eb="25">
      <t>イナイ</t>
    </rPh>
    <rPh sb="26" eb="27">
      <t>モノ</t>
    </rPh>
    <rPh sb="28" eb="29">
      <t>カギ</t>
    </rPh>
    <phoneticPr fontId="1"/>
  </si>
  <si>
    <t>浪人生（ただし高等学校卒業後２年以内）</t>
    <rPh sb="0" eb="3">
      <t>ロウニンセイ</t>
    </rPh>
    <rPh sb="7" eb="9">
      <t>コウトウ</t>
    </rPh>
    <rPh sb="9" eb="11">
      <t>ガッコウ</t>
    </rPh>
    <rPh sb="11" eb="14">
      <t>ソツギョウゴ</t>
    </rPh>
    <rPh sb="15" eb="16">
      <t>ネン</t>
    </rPh>
    <rPh sb="16" eb="18">
      <t>イナイ</t>
    </rPh>
    <phoneticPr fontId="1"/>
  </si>
  <si>
    <t>海外大学</t>
    <rPh sb="0" eb="2">
      <t>カイガイ</t>
    </rPh>
    <rPh sb="2" eb="4">
      <t>ダイガク</t>
    </rPh>
    <phoneticPr fontId="1"/>
  </si>
  <si>
    <t>県外対象大学への入学を希望する者</t>
    <rPh sb="0" eb="2">
      <t>ケンガイ</t>
    </rPh>
    <rPh sb="2" eb="4">
      <t>タイショウ</t>
    </rPh>
    <rPh sb="4" eb="6">
      <t>ダイガク</t>
    </rPh>
    <rPh sb="8" eb="10">
      <t>ニュウガク</t>
    </rPh>
    <rPh sb="11" eb="13">
      <t>キボウ</t>
    </rPh>
    <rPh sb="15" eb="16">
      <t>モノ</t>
    </rPh>
    <phoneticPr fontId="1"/>
  </si>
  <si>
    <t>日本学生支援機構及び沖縄県を拠点とする機関から給付型奨学金を受けない者</t>
    <rPh sb="0" eb="2">
      <t>ニホン</t>
    </rPh>
    <rPh sb="2" eb="4">
      <t>ガクセイ</t>
    </rPh>
    <rPh sb="4" eb="6">
      <t>シエン</t>
    </rPh>
    <rPh sb="6" eb="8">
      <t>キコウ</t>
    </rPh>
    <rPh sb="8" eb="9">
      <t>オヨ</t>
    </rPh>
    <rPh sb="10" eb="13">
      <t>オキナワケン</t>
    </rPh>
    <rPh sb="14" eb="16">
      <t>キョテン</t>
    </rPh>
    <rPh sb="19" eb="21">
      <t>キカン</t>
    </rPh>
    <rPh sb="23" eb="26">
      <t>キュウフガタ</t>
    </rPh>
    <rPh sb="26" eb="29">
      <t>ショウガクキン</t>
    </rPh>
    <rPh sb="30" eb="31">
      <t>ウ</t>
    </rPh>
    <rPh sb="34" eb="35">
      <t>モノ</t>
    </rPh>
    <phoneticPr fontId="1"/>
  </si>
  <si>
    <t>【家計基準判定表】（①の額が「主たる家計支持者＞従たる家計支持者」となること）</t>
    <phoneticPr fontId="1"/>
  </si>
  <si>
    <t>１万円未満切捨</t>
    <rPh sb="1" eb="3">
      <t>マンエン</t>
    </rPh>
    <rPh sb="3" eb="5">
      <t>ミマン</t>
    </rPh>
    <rPh sb="5" eb="6">
      <t>キ</t>
    </rPh>
    <rPh sb="6" eb="7">
      <t>ス</t>
    </rPh>
    <phoneticPr fontId="1"/>
  </si>
  <si>
    <t>①所得課税証明書等の給与収入額（年金所得を含む）</t>
    <rPh sb="1" eb="3">
      <t>ショトク</t>
    </rPh>
    <rPh sb="3" eb="5">
      <t>カゼイ</t>
    </rPh>
    <rPh sb="5" eb="8">
      <t>ショウメイショ</t>
    </rPh>
    <rPh sb="8" eb="9">
      <t>ナド</t>
    </rPh>
    <rPh sb="10" eb="12">
      <t>キュウヨ</t>
    </rPh>
    <rPh sb="12" eb="14">
      <t>シュウニュウ</t>
    </rPh>
    <rPh sb="14" eb="15">
      <t>ガク</t>
    </rPh>
    <rPh sb="16" eb="18">
      <t>ネンキン</t>
    </rPh>
    <rPh sb="18" eb="20">
      <t>ショトク</t>
    </rPh>
    <rPh sb="21" eb="22">
      <t>フク</t>
    </rPh>
    <phoneticPr fontId="1"/>
  </si>
  <si>
    <t>②所得課税証明書等の給与所得以外の所得額
(年金所得を含まない)</t>
    <rPh sb="1" eb="3">
      <t>ショトク</t>
    </rPh>
    <rPh sb="3" eb="5">
      <t>カゼイ</t>
    </rPh>
    <rPh sb="5" eb="8">
      <t>ショウメイショ</t>
    </rPh>
    <rPh sb="8" eb="9">
      <t>ナド</t>
    </rPh>
    <rPh sb="10" eb="12">
      <t>キュウヨ</t>
    </rPh>
    <rPh sb="12" eb="14">
      <t>ショトク</t>
    </rPh>
    <rPh sb="14" eb="16">
      <t>イガイ</t>
    </rPh>
    <rPh sb="17" eb="19">
      <t>ショトク</t>
    </rPh>
    <rPh sb="19" eb="20">
      <t>ガク</t>
    </rPh>
    <rPh sb="22" eb="24">
      <t>ネンキン</t>
    </rPh>
    <rPh sb="24" eb="26">
      <t>ショトク</t>
    </rPh>
    <rPh sb="27" eb="28">
      <t>フク</t>
    </rPh>
    <phoneticPr fontId="1"/>
  </si>
  <si>
    <r>
      <t>世帯人員（</t>
    </r>
    <r>
      <rPr>
        <b/>
        <u/>
        <sz val="11"/>
        <color theme="1"/>
        <rFont val="ＭＳ ゴシック"/>
        <family val="3"/>
        <charset val="128"/>
      </rPr>
      <t>本人を含む</t>
    </r>
    <r>
      <rPr>
        <sz val="11"/>
        <color theme="1"/>
        <rFont val="ＭＳ ゴシック"/>
        <family val="3"/>
        <charset val="128"/>
      </rPr>
      <t>生計を一にする人数）</t>
    </r>
    <rPh sb="0" eb="2">
      <t>セタイ</t>
    </rPh>
    <rPh sb="2" eb="4">
      <t>ジンイン</t>
    </rPh>
    <rPh sb="5" eb="7">
      <t>ホンニン</t>
    </rPh>
    <rPh sb="8" eb="9">
      <t>フク</t>
    </rPh>
    <rPh sb="10" eb="12">
      <t>セイケイ</t>
    </rPh>
    <rPh sb="13" eb="14">
      <t>イツ</t>
    </rPh>
    <rPh sb="17" eb="19">
      <t>ニンズウ</t>
    </rPh>
    <phoneticPr fontId="1"/>
  </si>
  <si>
    <r>
      <rPr>
        <b/>
        <u/>
        <sz val="11"/>
        <color theme="1"/>
        <rFont val="ＭＳ ゴシック"/>
        <family val="3"/>
        <charset val="128"/>
      </rPr>
      <t>本人を含まない</t>
    </r>
    <r>
      <rPr>
        <sz val="11"/>
        <color theme="1"/>
        <rFont val="ＭＳ ゴシック"/>
        <family val="3"/>
        <charset val="128"/>
      </rPr>
      <t>世帯人員の状況</t>
    </r>
    <rPh sb="0" eb="2">
      <t>ホンニン</t>
    </rPh>
    <rPh sb="3" eb="4">
      <t>フク</t>
    </rPh>
    <rPh sb="7" eb="9">
      <t>セタイ</t>
    </rPh>
    <rPh sb="9" eb="11">
      <t>ジンイン</t>
    </rPh>
    <rPh sb="12" eb="14">
      <t>ジョウキョウ</t>
    </rPh>
    <phoneticPr fontId="1"/>
  </si>
  <si>
    <t>原則として、奨学金受給期間中継続して本県に住所を有する者</t>
    <rPh sb="0" eb="2">
      <t>ゲンソク</t>
    </rPh>
    <rPh sb="6" eb="9">
      <t>ショウガクキン</t>
    </rPh>
    <rPh sb="9" eb="11">
      <t>ジュキュウ</t>
    </rPh>
    <rPh sb="11" eb="14">
      <t>キカンチュウ</t>
    </rPh>
    <rPh sb="14" eb="16">
      <t>ケイゾク</t>
    </rPh>
    <rPh sb="18" eb="20">
      <t>ホンケン</t>
    </rPh>
    <rPh sb="21" eb="23">
      <t>ジュウショ</t>
    </rPh>
    <rPh sb="24" eb="25">
      <t>ユウ</t>
    </rPh>
    <rPh sb="27" eb="28">
      <t>モノ</t>
    </rPh>
    <phoneticPr fontId="1"/>
  </si>
  <si>
    <t>確認</t>
    <rPh sb="0" eb="2">
      <t>カクニン</t>
    </rPh>
    <phoneticPr fontId="1"/>
  </si>
  <si>
    <t>家計基準適格性（※）</t>
    <rPh sb="0" eb="2">
      <t>カケイ</t>
    </rPh>
    <rPh sb="2" eb="4">
      <t>キジュン</t>
    </rPh>
    <rPh sb="4" eb="7">
      <t>テキカクセイ</t>
    </rPh>
    <phoneticPr fontId="1"/>
  </si>
  <si>
    <t>※家計基準適格性が「○」であれば基準を満たしている</t>
    <rPh sb="1" eb="3">
      <t>カケイ</t>
    </rPh>
    <rPh sb="3" eb="5">
      <t>キジュン</t>
    </rPh>
    <rPh sb="5" eb="8">
      <t>テキカクセイ</t>
    </rPh>
    <rPh sb="16" eb="18">
      <t>キジュン</t>
    </rPh>
    <rPh sb="19" eb="20">
      <t>ミ</t>
    </rPh>
    <phoneticPr fontId="1"/>
  </si>
  <si>
    <t xml:space="preserve">    沖縄県県外進学大学生奨学金 家計基準確認表</t>
    <rPh sb="4" eb="7">
      <t>オキナワケン</t>
    </rPh>
    <rPh sb="7" eb="9">
      <t>ケンガイ</t>
    </rPh>
    <rPh sb="9" eb="11">
      <t>シンガク</t>
    </rPh>
    <rPh sb="11" eb="14">
      <t>ダイガクセイ</t>
    </rPh>
    <rPh sb="14" eb="16">
      <t>ショウガク</t>
    </rPh>
    <rPh sb="16" eb="17">
      <t>キン</t>
    </rPh>
    <rPh sb="18" eb="20">
      <t>カケイ</t>
    </rPh>
    <rPh sb="20" eb="22">
      <t>キジュン</t>
    </rPh>
    <rPh sb="22" eb="24">
      <t>カクニン</t>
    </rPh>
    <rPh sb="24" eb="25">
      <t>ヒョウ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</si>
</sst>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x14ac:knownFonts="1">
    <font>
      <sz val="11"/>
      <color theme="1"/>
      <name val="ＭＳ Ｐゴシック"/>
      <family val="2"/>
      <charset val="128"/>
      <scheme val="minor"/>
    </font>
    <font>
      <sz val="6"/>
      <name val="ＭＳ Ｐゴシック"/>
      <family val="2"/>
      <charset val="128"/>
      <scheme val="minor"/>
    </font>
    <font>
      <sz val="11"/>
      <color theme="1"/>
      <name val="ＭＳ ゴシック"/>
      <family val="3"/>
      <charset val="128"/>
    </font>
    <font>
      <b/>
      <sz val="20"/>
      <color theme="1"/>
      <name val="ＭＳ ゴシック"/>
      <family val="3"/>
      <charset val="128"/>
    </font>
    <font>
      <sz val="18"/>
      <color theme="1"/>
      <name val="ＭＳ ゴシック"/>
      <family val="3"/>
      <charset val="128"/>
    </font>
    <font>
      <sz val="10"/>
      <color theme="1"/>
      <name val="ＭＳ ゴシック"/>
      <family val="3"/>
      <charset val="128"/>
    </font>
    <font>
      <sz val="11"/>
      <color theme="1"/>
      <name val="ＭＳ Ｐゴシック"/>
      <family val="2"/>
      <charset val="128"/>
      <scheme val="minor"/>
    </font>
    <font>
      <sz val="10"/>
      <color theme="1"/>
      <name val="ＭＳ Ｐゴシック"/>
      <family val="2"/>
      <charset val="128"/>
      <scheme val="minor"/>
    </font>
    <font>
      <b/>
      <sz val="11"/>
      <color theme="1"/>
      <name val="ＭＳ ゴシック"/>
      <family val="3"/>
      <charset val="128"/>
    </font>
    <font>
      <sz val="9"/>
      <color theme="1"/>
      <name val="ＭＳ ゴシック"/>
      <family val="3"/>
      <charset val="128"/>
    </font>
    <font>
      <sz val="11"/>
      <name val="ＭＳ ゴシック"/>
      <family val="3"/>
      <charset val="128"/>
    </font>
    <font>
      <b/>
      <sz val="9"/>
      <color indexed="81"/>
      <name val="ＭＳ Ｐゴシック"/>
      <family val="3"/>
      <charset val="128"/>
    </font>
    <font>
      <sz val="14"/>
      <color theme="1"/>
      <name val="ＭＳ ゴシック"/>
      <family val="3"/>
      <charset val="128"/>
    </font>
    <font>
      <sz val="14"/>
      <color theme="1"/>
      <name val="ＭＳ Ｐゴシック"/>
      <family val="2"/>
      <charset val="128"/>
      <scheme val="minor"/>
    </font>
    <font>
      <b/>
      <u/>
      <sz val="11"/>
      <color theme="1"/>
      <name val="ＭＳ ゴシック"/>
      <family val="3"/>
      <charset val="128"/>
    </font>
  </fonts>
  <fills count="6">
    <fill>
      <patternFill patternType="none"/>
    </fill>
    <fill>
      <patternFill patternType="gray125"/>
    </fill>
    <fill>
      <patternFill patternType="solid">
        <fgColor rgb="FFFFFF00"/>
        <bgColor indexed="64"/>
      </patternFill>
    </fill>
    <fill>
      <patternFill patternType="solid">
        <fgColor theme="8" tint="0.59999389629810485"/>
        <bgColor indexed="64"/>
      </patternFill>
    </fill>
    <fill>
      <patternFill patternType="solid">
        <fgColor theme="0"/>
        <bgColor indexed="64"/>
      </patternFill>
    </fill>
    <fill>
      <patternFill patternType="solid">
        <fgColor theme="9" tint="0.59999389629810485"/>
        <bgColor indexed="64"/>
      </patternFill>
    </fill>
  </fills>
  <borders count="68">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auto="1"/>
      </top>
      <bottom style="thin">
        <color auto="1"/>
      </bottom>
      <diagonal/>
    </border>
    <border>
      <left/>
      <right/>
      <top/>
      <bottom style="thin">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hair">
        <color auto="1"/>
      </top>
      <bottom style="thin">
        <color auto="1"/>
      </bottom>
      <diagonal/>
    </border>
    <border>
      <left style="thin">
        <color auto="1"/>
      </left>
      <right/>
      <top style="thin">
        <color auto="1"/>
      </top>
      <bottom style="hair">
        <color auto="1"/>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right style="medium">
        <color auto="1"/>
      </right>
      <top style="thin">
        <color auto="1"/>
      </top>
      <bottom/>
      <diagonal/>
    </border>
    <border>
      <left style="medium">
        <color auto="1"/>
      </left>
      <right/>
      <top style="hair">
        <color auto="1"/>
      </top>
      <bottom style="thin">
        <color auto="1"/>
      </bottom>
      <diagonal/>
    </border>
    <border>
      <left/>
      <right style="medium">
        <color auto="1"/>
      </right>
      <top style="hair">
        <color auto="1"/>
      </top>
      <bottom style="thin">
        <color auto="1"/>
      </bottom>
      <diagonal/>
    </border>
    <border>
      <left style="medium">
        <color auto="1"/>
      </left>
      <right/>
      <top style="thin">
        <color auto="1"/>
      </top>
      <bottom style="hair">
        <color auto="1"/>
      </bottom>
      <diagonal/>
    </border>
    <border>
      <left/>
      <right style="medium">
        <color auto="1"/>
      </right>
      <top style="thin">
        <color auto="1"/>
      </top>
      <bottom style="hair">
        <color auto="1"/>
      </bottom>
      <diagonal/>
    </border>
    <border>
      <left/>
      <right style="medium">
        <color auto="1"/>
      </right>
      <top/>
      <bottom style="thin">
        <color auto="1"/>
      </bottom>
      <diagonal/>
    </border>
    <border>
      <left style="medium">
        <color auto="1"/>
      </left>
      <right/>
      <top/>
      <bottom style="medium">
        <color auto="1"/>
      </bottom>
      <diagonal/>
    </border>
    <border>
      <left/>
      <right style="medium">
        <color auto="1"/>
      </right>
      <top/>
      <bottom style="medium">
        <color auto="1"/>
      </bottom>
      <diagonal/>
    </border>
    <border>
      <left style="thin">
        <color auto="1"/>
      </left>
      <right/>
      <top style="thin">
        <color auto="1"/>
      </top>
      <bottom style="medium">
        <color auto="1"/>
      </bottom>
      <diagonal/>
    </border>
    <border>
      <left/>
      <right style="thin">
        <color auto="1"/>
      </right>
      <top style="thin">
        <color auto="1"/>
      </top>
      <bottom style="medium">
        <color auto="1"/>
      </bottom>
      <diagonal/>
    </border>
    <border>
      <left style="thin">
        <color auto="1"/>
      </left>
      <right/>
      <top/>
      <bottom/>
      <diagonal/>
    </border>
    <border>
      <left/>
      <right/>
      <top style="thin">
        <color auto="1"/>
      </top>
      <bottom/>
      <diagonal/>
    </border>
    <border>
      <left/>
      <right style="thin">
        <color auto="1"/>
      </right>
      <top/>
      <bottom/>
      <diagonal/>
    </border>
    <border>
      <left style="thick">
        <color auto="1"/>
      </left>
      <right/>
      <top style="thick">
        <color auto="1"/>
      </top>
      <bottom style="thick">
        <color auto="1"/>
      </bottom>
      <diagonal/>
    </border>
    <border>
      <left/>
      <right style="thick">
        <color auto="1"/>
      </right>
      <top style="thick">
        <color auto="1"/>
      </top>
      <bottom style="thick">
        <color auto="1"/>
      </bottom>
      <diagonal/>
    </border>
    <border>
      <left/>
      <right/>
      <top style="medium">
        <color auto="1"/>
      </top>
      <bottom style="medium">
        <color auto="1"/>
      </bottom>
      <diagonal/>
    </border>
    <border>
      <left/>
      <right/>
      <top style="medium">
        <color auto="1"/>
      </top>
      <bottom style="thin">
        <color auto="1"/>
      </bottom>
      <diagonal/>
    </border>
    <border>
      <left/>
      <right/>
      <top style="hair">
        <color auto="1"/>
      </top>
      <bottom style="thin">
        <color auto="1"/>
      </bottom>
      <diagonal/>
    </border>
    <border>
      <left/>
      <right/>
      <top style="thin">
        <color auto="1"/>
      </top>
      <bottom style="hair">
        <color auto="1"/>
      </bottom>
      <diagonal/>
    </border>
    <border>
      <left/>
      <right/>
      <top/>
      <bottom style="medium">
        <color auto="1"/>
      </bottom>
      <diagonal/>
    </border>
    <border>
      <left/>
      <right/>
      <top style="thick">
        <color auto="1"/>
      </top>
      <bottom style="thick">
        <color auto="1"/>
      </bottom>
      <diagonal/>
    </border>
    <border>
      <left style="thin">
        <color auto="1"/>
      </left>
      <right/>
      <top style="thin">
        <color auto="1"/>
      </top>
      <bottom style="thick">
        <color auto="1"/>
      </bottom>
      <diagonal/>
    </border>
    <border>
      <left style="medium">
        <color auto="1"/>
      </left>
      <right/>
      <top style="medium">
        <color auto="1"/>
      </top>
      <bottom/>
      <diagonal/>
    </border>
    <border>
      <left/>
      <right style="thin">
        <color auto="1"/>
      </right>
      <top style="medium">
        <color auto="1"/>
      </top>
      <bottom/>
      <diagonal/>
    </border>
    <border>
      <left style="thin">
        <color auto="1"/>
      </left>
      <right/>
      <top style="medium">
        <color auto="1"/>
      </top>
      <bottom style="thin">
        <color auto="1"/>
      </bottom>
      <diagonal/>
    </border>
    <border>
      <left/>
      <right style="thin">
        <color auto="1"/>
      </right>
      <top style="medium">
        <color auto="1"/>
      </top>
      <bottom style="thin">
        <color auto="1"/>
      </bottom>
      <diagonal/>
    </border>
    <border>
      <left/>
      <right style="thin">
        <color auto="1"/>
      </right>
      <top/>
      <bottom style="medium">
        <color auto="1"/>
      </bottom>
      <diagonal/>
    </border>
    <border>
      <left/>
      <right/>
      <top style="thin">
        <color auto="1"/>
      </top>
      <bottom style="medium">
        <color auto="1"/>
      </bottom>
      <diagonal/>
    </border>
    <border>
      <left style="thick">
        <color auto="1"/>
      </left>
      <right/>
      <top style="thick">
        <color auto="1"/>
      </top>
      <bottom style="thin">
        <color auto="1"/>
      </bottom>
      <diagonal/>
    </border>
    <border>
      <left/>
      <right/>
      <top style="thick">
        <color auto="1"/>
      </top>
      <bottom style="thin">
        <color auto="1"/>
      </bottom>
      <diagonal/>
    </border>
    <border>
      <left style="thick">
        <color auto="1"/>
      </left>
      <right/>
      <top style="thin">
        <color auto="1"/>
      </top>
      <bottom style="medium">
        <color auto="1"/>
      </bottom>
      <diagonal/>
    </border>
    <border>
      <left/>
      <right style="thick">
        <color auto="1"/>
      </right>
      <top style="thin">
        <color auto="1"/>
      </top>
      <bottom style="medium">
        <color auto="1"/>
      </bottom>
      <diagonal/>
    </border>
    <border>
      <left style="thick">
        <color auto="1"/>
      </left>
      <right/>
      <top style="medium">
        <color auto="1"/>
      </top>
      <bottom style="thin">
        <color auto="1"/>
      </bottom>
      <diagonal/>
    </border>
    <border>
      <left/>
      <right style="thick">
        <color auto="1"/>
      </right>
      <top style="medium">
        <color auto="1"/>
      </top>
      <bottom style="thin">
        <color auto="1"/>
      </bottom>
      <diagonal/>
    </border>
    <border>
      <left style="thick">
        <color auto="1"/>
      </left>
      <right/>
      <top style="thin">
        <color auto="1"/>
      </top>
      <bottom style="thick">
        <color auto="1"/>
      </bottom>
      <diagonal/>
    </border>
    <border>
      <left/>
      <right/>
      <top style="thin">
        <color auto="1"/>
      </top>
      <bottom style="thick">
        <color auto="1"/>
      </bottom>
      <diagonal/>
    </border>
    <border>
      <left/>
      <right style="thick">
        <color auto="1"/>
      </right>
      <top style="thin">
        <color auto="1"/>
      </top>
      <bottom style="thick">
        <color auto="1"/>
      </bottom>
      <diagonal/>
    </border>
    <border>
      <left/>
      <right/>
      <top style="thick">
        <color auto="1"/>
      </top>
      <bottom/>
      <diagonal/>
    </border>
    <border>
      <left/>
      <right style="thick">
        <color auto="1"/>
      </right>
      <top style="thick">
        <color auto="1"/>
      </top>
      <bottom/>
      <diagonal/>
    </border>
    <border>
      <left style="thin">
        <color auto="1"/>
      </left>
      <right/>
      <top style="hair">
        <color auto="1"/>
      </top>
      <bottom style="medium">
        <color auto="1"/>
      </bottom>
      <diagonal/>
    </border>
    <border>
      <left/>
      <right/>
      <top style="hair">
        <color auto="1"/>
      </top>
      <bottom style="medium">
        <color auto="1"/>
      </bottom>
      <diagonal/>
    </border>
    <border>
      <left style="medium">
        <color auto="1"/>
      </left>
      <right/>
      <top style="hair">
        <color auto="1"/>
      </top>
      <bottom style="medium">
        <color auto="1"/>
      </bottom>
      <diagonal/>
    </border>
    <border>
      <left style="medium">
        <color auto="1"/>
      </left>
      <right/>
      <top/>
      <bottom/>
      <diagonal/>
    </border>
    <border>
      <left/>
      <right style="medium">
        <color auto="1"/>
      </right>
      <top style="thin">
        <color auto="1"/>
      </top>
      <bottom style="thick">
        <color auto="1"/>
      </bottom>
      <diagonal/>
    </border>
    <border>
      <left style="double">
        <color auto="1"/>
      </left>
      <right style="double">
        <color auto="1"/>
      </right>
      <top style="double">
        <color auto="1"/>
      </top>
      <bottom style="double">
        <color auto="1"/>
      </bottom>
      <diagonal/>
    </border>
    <border>
      <left style="thin">
        <color auto="1"/>
      </left>
      <right style="medium">
        <color auto="1"/>
      </right>
      <top style="hair">
        <color auto="1"/>
      </top>
      <bottom style="thin">
        <color auto="1"/>
      </bottom>
      <diagonal/>
    </border>
    <border>
      <left style="thin">
        <color auto="1"/>
      </left>
      <right style="medium">
        <color auto="1"/>
      </right>
      <top style="thin">
        <color auto="1"/>
      </top>
      <bottom style="hair">
        <color auto="1"/>
      </bottom>
      <diagonal/>
    </border>
  </borders>
  <cellStyleXfs count="2">
    <xf numFmtId="0" fontId="0" fillId="0" borderId="0">
      <alignment vertical="center"/>
    </xf>
    <xf numFmtId="38" fontId="6" fillId="0" borderId="0" applyFont="0" applyFill="0" applyBorder="0" applyAlignment="0" applyProtection="0">
      <alignment vertical="center"/>
    </xf>
  </cellStyleXfs>
  <cellXfs count="169">
    <xf numFmtId="0" fontId="0" fillId="0" borderId="0" xfId="0">
      <alignment vertical="center"/>
    </xf>
    <xf numFmtId="0" fontId="2" fillId="4" borderId="7" xfId="0" applyFont="1" applyFill="1" applyBorder="1" applyAlignment="1">
      <alignment horizontal="center" vertical="center"/>
    </xf>
    <xf numFmtId="0" fontId="4" fillId="4" borderId="0" xfId="0" applyFont="1" applyFill="1">
      <alignment vertical="center"/>
    </xf>
    <xf numFmtId="0" fontId="2" fillId="4" borderId="0" xfId="0" applyFont="1" applyFill="1">
      <alignment vertical="center"/>
    </xf>
    <xf numFmtId="0" fontId="2" fillId="4" borderId="0" xfId="0" applyFont="1" applyFill="1" applyAlignment="1" applyProtection="1">
      <alignment vertical="center"/>
      <protection locked="0"/>
    </xf>
    <xf numFmtId="0" fontId="2" fillId="4" borderId="0" xfId="0" applyFont="1" applyFill="1" applyProtection="1">
      <alignment vertical="center"/>
      <protection locked="0"/>
    </xf>
    <xf numFmtId="0" fontId="2" fillId="4" borderId="7" xfId="0" applyFont="1" applyFill="1" applyBorder="1" applyAlignment="1">
      <alignment vertical="center" textRotation="255"/>
    </xf>
    <xf numFmtId="0" fontId="2" fillId="4" borderId="0" xfId="0" applyFont="1" applyFill="1" applyBorder="1">
      <alignment vertical="center"/>
    </xf>
    <xf numFmtId="0" fontId="2" fillId="4" borderId="65" xfId="0" applyFont="1" applyFill="1" applyBorder="1" applyAlignment="1">
      <alignment horizontal="center" vertical="center"/>
    </xf>
    <xf numFmtId="0" fontId="5" fillId="4" borderId="2" xfId="0" applyFont="1" applyFill="1" applyBorder="1" applyAlignment="1">
      <alignment vertical="center" wrapText="1"/>
    </xf>
    <xf numFmtId="0" fontId="5" fillId="4" borderId="2" xfId="0" applyFont="1" applyFill="1" applyBorder="1" applyAlignment="1">
      <alignment vertical="center" shrinkToFit="1"/>
    </xf>
    <xf numFmtId="0" fontId="0" fillId="4" borderId="0" xfId="0" applyFill="1" applyAlignment="1">
      <alignment vertical="center" wrapText="1"/>
    </xf>
    <xf numFmtId="0" fontId="5" fillId="4" borderId="45" xfId="0" applyFont="1" applyFill="1" applyBorder="1">
      <alignment vertical="center"/>
    </xf>
    <xf numFmtId="0" fontId="5" fillId="4" borderId="37" xfId="0" applyFont="1" applyFill="1" applyBorder="1">
      <alignment vertical="center"/>
    </xf>
    <xf numFmtId="0" fontId="5" fillId="4" borderId="46" xfId="0" applyFont="1" applyFill="1" applyBorder="1">
      <alignment vertical="center"/>
    </xf>
    <xf numFmtId="0" fontId="5" fillId="4" borderId="3" xfId="0" applyFont="1" applyFill="1" applyBorder="1">
      <alignment vertical="center"/>
    </xf>
    <xf numFmtId="0" fontId="5" fillId="4" borderId="7" xfId="0" applyFont="1" applyFill="1" applyBorder="1">
      <alignment vertical="center"/>
    </xf>
    <xf numFmtId="0" fontId="5" fillId="4" borderId="2" xfId="0" applyFont="1" applyFill="1" applyBorder="1">
      <alignment vertical="center"/>
    </xf>
    <xf numFmtId="0" fontId="5" fillId="4" borderId="11" xfId="0" applyFont="1" applyFill="1" applyBorder="1">
      <alignment vertical="center"/>
    </xf>
    <xf numFmtId="0" fontId="5" fillId="4" borderId="32" xfId="0" applyFont="1" applyFill="1" applyBorder="1">
      <alignment vertical="center"/>
    </xf>
    <xf numFmtId="0" fontId="5" fillId="4" borderId="12" xfId="0" applyFont="1" applyFill="1" applyBorder="1">
      <alignment vertical="center"/>
    </xf>
    <xf numFmtId="0" fontId="5" fillId="4" borderId="29" xfId="0" applyFont="1" applyFill="1" applyBorder="1">
      <alignment vertical="center"/>
    </xf>
    <xf numFmtId="0" fontId="5" fillId="4" borderId="48" xfId="0" applyFont="1" applyFill="1" applyBorder="1">
      <alignment vertical="center"/>
    </xf>
    <xf numFmtId="0" fontId="5" fillId="4" borderId="5" xfId="0" applyFont="1" applyFill="1" applyBorder="1">
      <alignment vertical="center"/>
    </xf>
    <xf numFmtId="0" fontId="5" fillId="4" borderId="1" xfId="0" applyFont="1" applyFill="1" applyBorder="1">
      <alignment vertical="center"/>
    </xf>
    <xf numFmtId="0" fontId="5" fillId="4" borderId="18" xfId="0" applyFont="1" applyFill="1" applyBorder="1" applyAlignment="1">
      <alignment vertical="center"/>
    </xf>
    <xf numFmtId="0" fontId="5" fillId="4" borderId="20" xfId="0" applyFont="1" applyFill="1" applyBorder="1" applyAlignment="1">
      <alignment vertical="center"/>
    </xf>
    <xf numFmtId="0" fontId="5" fillId="4" borderId="11" xfId="0" applyFont="1" applyFill="1" applyBorder="1" applyAlignment="1">
      <alignment horizontal="centerContinuous" vertical="center"/>
    </xf>
    <xf numFmtId="0" fontId="5" fillId="4" borderId="21" xfId="0" applyFont="1" applyFill="1" applyBorder="1">
      <alignment vertical="center"/>
    </xf>
    <xf numFmtId="0" fontId="5" fillId="4" borderId="66" xfId="0" applyFont="1" applyFill="1" applyBorder="1" applyAlignment="1">
      <alignment horizontal="centerContinuous" vertical="center"/>
    </xf>
    <xf numFmtId="0" fontId="5" fillId="4" borderId="38" xfId="0" applyFont="1" applyFill="1" applyBorder="1">
      <alignment vertical="center"/>
    </xf>
    <xf numFmtId="0" fontId="5" fillId="4" borderId="23" xfId="0" applyFont="1" applyFill="1" applyBorder="1">
      <alignment vertical="center"/>
    </xf>
    <xf numFmtId="0" fontId="5" fillId="4" borderId="67" xfId="0" applyFont="1" applyFill="1" applyBorder="1" applyAlignment="1">
      <alignment horizontal="centerContinuous" vertical="center"/>
    </xf>
    <xf numFmtId="0" fontId="5" fillId="4" borderId="39" xfId="0" applyFont="1" applyFill="1" applyBorder="1">
      <alignment vertical="center"/>
    </xf>
    <xf numFmtId="0" fontId="5" fillId="4" borderId="25" xfId="0" applyFont="1" applyFill="1" applyBorder="1">
      <alignment vertical="center"/>
    </xf>
    <xf numFmtId="0" fontId="5" fillId="4" borderId="13" xfId="0" applyFont="1" applyFill="1" applyBorder="1" applyAlignment="1">
      <alignment horizontal="centerContinuous" vertical="center"/>
    </xf>
    <xf numFmtId="0" fontId="5" fillId="4" borderId="8" xfId="0" applyFont="1" applyFill="1" applyBorder="1">
      <alignment vertical="center"/>
    </xf>
    <xf numFmtId="0" fontId="5" fillId="4" borderId="26" xfId="0" applyFont="1" applyFill="1" applyBorder="1">
      <alignment vertical="center"/>
    </xf>
    <xf numFmtId="0" fontId="5" fillId="4" borderId="15" xfId="0" applyFont="1" applyFill="1" applyBorder="1" applyAlignment="1">
      <alignment horizontal="centerContinuous" vertical="center"/>
    </xf>
    <xf numFmtId="0" fontId="5" fillId="4" borderId="16" xfId="0" applyFont="1" applyFill="1" applyBorder="1" applyAlignment="1">
      <alignment horizontal="centerContinuous" vertical="center"/>
    </xf>
    <xf numFmtId="0" fontId="5" fillId="4" borderId="40" xfId="0" applyFont="1" applyFill="1" applyBorder="1">
      <alignment vertical="center"/>
    </xf>
    <xf numFmtId="0" fontId="5" fillId="4" borderId="28" xfId="0" applyFont="1" applyFill="1" applyBorder="1">
      <alignment vertical="center"/>
    </xf>
    <xf numFmtId="0" fontId="5" fillId="4" borderId="10" xfId="0" applyFont="1" applyFill="1" applyBorder="1" applyAlignment="1">
      <alignment vertical="center"/>
    </xf>
    <xf numFmtId="0" fontId="5" fillId="4" borderId="0" xfId="0" applyFont="1" applyFill="1">
      <alignment vertical="center"/>
    </xf>
    <xf numFmtId="0" fontId="8" fillId="4" borderId="0" xfId="0" applyFont="1" applyFill="1">
      <alignment vertical="center"/>
    </xf>
    <xf numFmtId="0" fontId="5" fillId="4" borderId="0" xfId="0" applyFont="1" applyFill="1" applyAlignment="1">
      <alignment horizontal="center" vertical="center"/>
    </xf>
    <xf numFmtId="0" fontId="5" fillId="4" borderId="65" xfId="0" applyFont="1" applyFill="1" applyBorder="1" applyAlignment="1">
      <alignment horizontal="center" vertical="center"/>
    </xf>
    <xf numFmtId="0" fontId="5" fillId="4" borderId="0" xfId="0" applyFont="1" applyFill="1" applyProtection="1">
      <alignment vertical="center"/>
    </xf>
    <xf numFmtId="0" fontId="5" fillId="4" borderId="5" xfId="0" applyFont="1" applyFill="1" applyBorder="1" applyProtection="1">
      <alignment vertical="center"/>
    </xf>
    <xf numFmtId="0" fontId="5" fillId="4" borderId="38" xfId="0" applyFont="1" applyFill="1" applyBorder="1" applyProtection="1">
      <alignment vertical="center"/>
    </xf>
    <xf numFmtId="0" fontId="5" fillId="4" borderId="23" xfId="0" applyFont="1" applyFill="1" applyBorder="1" applyProtection="1">
      <alignment vertical="center"/>
    </xf>
    <xf numFmtId="0" fontId="5" fillId="4" borderId="65" xfId="0" applyFont="1" applyFill="1" applyBorder="1" applyAlignment="1" applyProtection="1">
      <alignment horizontal="center" vertical="center"/>
    </xf>
    <xf numFmtId="0" fontId="5" fillId="4" borderId="6" xfId="0" applyFont="1" applyFill="1" applyBorder="1" applyProtection="1">
      <alignment vertical="center"/>
    </xf>
    <xf numFmtId="0" fontId="5" fillId="4" borderId="20" xfId="0" applyFont="1" applyFill="1" applyBorder="1" applyAlignment="1" applyProtection="1">
      <alignment vertical="center"/>
    </xf>
    <xf numFmtId="0" fontId="2" fillId="4" borderId="65" xfId="0" applyFont="1" applyFill="1" applyBorder="1" applyAlignment="1">
      <alignment horizontal="right" vertical="center" indent="1"/>
    </xf>
    <xf numFmtId="38" fontId="2" fillId="4" borderId="65" xfId="0" applyNumberFormat="1" applyFont="1" applyFill="1" applyBorder="1">
      <alignment vertical="center"/>
    </xf>
    <xf numFmtId="0" fontId="9" fillId="4" borderId="0" xfId="0" applyFont="1" applyFill="1">
      <alignment vertical="center"/>
    </xf>
    <xf numFmtId="0" fontId="9" fillId="4" borderId="0" xfId="0" applyFont="1" applyFill="1" applyAlignment="1">
      <alignment horizontal="right" vertical="center"/>
    </xf>
    <xf numFmtId="0" fontId="5" fillId="4" borderId="45" xfId="0" applyFont="1" applyFill="1" applyBorder="1" applyAlignment="1">
      <alignment horizontal="left" vertical="center"/>
    </xf>
    <xf numFmtId="0" fontId="5" fillId="4" borderId="37" xfId="0" applyFont="1" applyFill="1" applyBorder="1" applyAlignment="1">
      <alignment horizontal="left" vertical="center"/>
    </xf>
    <xf numFmtId="0" fontId="5" fillId="4" borderId="54" xfId="0" applyFont="1" applyFill="1" applyBorder="1" applyAlignment="1">
      <alignment horizontal="left" vertical="center"/>
    </xf>
    <xf numFmtId="0" fontId="5" fillId="4" borderId="29" xfId="0" applyFont="1" applyFill="1" applyBorder="1" applyAlignment="1">
      <alignment horizontal="left" vertical="center" wrapText="1"/>
    </xf>
    <xf numFmtId="0" fontId="5" fillId="4" borderId="48" xfId="0" applyFont="1" applyFill="1" applyBorder="1" applyAlignment="1">
      <alignment horizontal="left" vertical="center"/>
    </xf>
    <xf numFmtId="0" fontId="5" fillId="4" borderId="52" xfId="0" applyFont="1" applyFill="1" applyBorder="1" applyAlignment="1">
      <alignment horizontal="left" vertical="center"/>
    </xf>
    <xf numFmtId="0" fontId="7" fillId="4" borderId="3" xfId="0" applyFont="1" applyFill="1" applyBorder="1" applyAlignment="1" applyProtection="1">
      <alignment horizontal="center" vertical="center"/>
    </xf>
    <xf numFmtId="0" fontId="7" fillId="4" borderId="7" xfId="0" applyFont="1" applyFill="1" applyBorder="1" applyAlignment="1" applyProtection="1">
      <alignment horizontal="center" vertical="center"/>
    </xf>
    <xf numFmtId="0" fontId="7" fillId="4" borderId="20" xfId="0" applyFont="1" applyFill="1" applyBorder="1" applyAlignment="1" applyProtection="1">
      <alignment horizontal="center" vertical="center"/>
    </xf>
    <xf numFmtId="0" fontId="2" fillId="3" borderId="22" xfId="0" applyFont="1" applyFill="1" applyBorder="1" applyAlignment="1" applyProtection="1">
      <alignment horizontal="right" vertical="center" indent="1"/>
      <protection locked="0"/>
    </xf>
    <xf numFmtId="0" fontId="2" fillId="3" borderId="38" xfId="0" applyFont="1" applyFill="1" applyBorder="1" applyAlignment="1" applyProtection="1">
      <alignment horizontal="right" vertical="center" indent="1"/>
      <protection locked="0"/>
    </xf>
    <xf numFmtId="0" fontId="2" fillId="3" borderId="15" xfId="0" applyFont="1" applyFill="1" applyBorder="1" applyAlignment="1" applyProtection="1">
      <alignment horizontal="right" vertical="center" indent="1"/>
      <protection locked="0"/>
    </xf>
    <xf numFmtId="0" fontId="5" fillId="4" borderId="11" xfId="0" applyFont="1" applyFill="1" applyBorder="1" applyAlignment="1">
      <alignment horizontal="center" vertical="center"/>
    </xf>
    <xf numFmtId="0" fontId="5" fillId="4" borderId="32" xfId="0" applyFont="1" applyFill="1" applyBorder="1" applyAlignment="1">
      <alignment horizontal="center" vertical="center"/>
    </xf>
    <xf numFmtId="0" fontId="5" fillId="4" borderId="12" xfId="0" applyFont="1" applyFill="1" applyBorder="1" applyAlignment="1">
      <alignment horizontal="center" vertical="center"/>
    </xf>
    <xf numFmtId="0" fontId="5" fillId="4" borderId="13" xfId="0" applyFont="1" applyFill="1" applyBorder="1" applyAlignment="1">
      <alignment horizontal="center" vertical="center"/>
    </xf>
    <xf numFmtId="0" fontId="5" fillId="4" borderId="0" xfId="0" applyFont="1" applyFill="1" applyBorder="1" applyAlignment="1">
      <alignment horizontal="center" vertical="center"/>
    </xf>
    <xf numFmtId="0" fontId="5" fillId="4" borderId="33" xfId="0" applyFont="1" applyFill="1" applyBorder="1" applyAlignment="1">
      <alignment horizontal="center" vertical="center"/>
    </xf>
    <xf numFmtId="0" fontId="5" fillId="4" borderId="4" xfId="0" applyFont="1" applyFill="1" applyBorder="1" applyAlignment="1">
      <alignment vertical="center" textRotation="255"/>
    </xf>
    <xf numFmtId="0" fontId="7" fillId="4" borderId="5" xfId="0" applyFont="1" applyFill="1" applyBorder="1" applyAlignment="1">
      <alignment vertical="center" textRotation="255"/>
    </xf>
    <xf numFmtId="0" fontId="7" fillId="4" borderId="6" xfId="0" applyFont="1" applyFill="1" applyBorder="1" applyAlignment="1">
      <alignment vertical="center" textRotation="255"/>
    </xf>
    <xf numFmtId="38" fontId="2" fillId="2" borderId="55" xfId="1" applyFont="1" applyFill="1" applyBorder="1" applyAlignment="1" applyProtection="1">
      <alignment horizontal="right" vertical="center" indent="1"/>
      <protection locked="0"/>
    </xf>
    <xf numFmtId="38" fontId="2" fillId="2" borderId="56" xfId="1" applyFont="1" applyFill="1" applyBorder="1" applyAlignment="1" applyProtection="1">
      <alignment horizontal="right" vertical="center" indent="1"/>
      <protection locked="0"/>
    </xf>
    <xf numFmtId="0" fontId="2" fillId="3" borderId="24" xfId="0" applyFont="1" applyFill="1" applyBorder="1" applyAlignment="1" applyProtection="1">
      <alignment horizontal="right" vertical="center" indent="1"/>
      <protection locked="0"/>
    </xf>
    <xf numFmtId="0" fontId="2" fillId="3" borderId="39" xfId="0" applyFont="1" applyFill="1" applyBorder="1" applyAlignment="1" applyProtection="1">
      <alignment horizontal="right" vertical="center" indent="1"/>
      <protection locked="0"/>
    </xf>
    <xf numFmtId="0" fontId="5" fillId="4" borderId="56" xfId="0" applyFont="1" applyFill="1" applyBorder="1" applyAlignment="1">
      <alignment horizontal="center" vertical="center"/>
    </xf>
    <xf numFmtId="0" fontId="5" fillId="4" borderId="57" xfId="0" applyFont="1" applyFill="1" applyBorder="1" applyAlignment="1">
      <alignment horizontal="center" vertical="center"/>
    </xf>
    <xf numFmtId="0" fontId="2" fillId="3" borderId="9" xfId="0" applyFont="1" applyFill="1" applyBorder="1" applyAlignment="1" applyProtection="1">
      <alignment horizontal="right" vertical="center" indent="1"/>
      <protection locked="0"/>
    </xf>
    <xf numFmtId="0" fontId="2" fillId="3" borderId="36" xfId="0" applyFont="1" applyFill="1" applyBorder="1" applyAlignment="1" applyProtection="1">
      <alignment horizontal="right" vertical="center" indent="1"/>
      <protection locked="0"/>
    </xf>
    <xf numFmtId="0" fontId="2" fillId="3" borderId="19" xfId="0" applyFont="1" applyFill="1" applyBorder="1" applyAlignment="1" applyProtection="1">
      <alignment horizontal="right" vertical="center" indent="1"/>
      <protection locked="0"/>
    </xf>
    <xf numFmtId="0" fontId="2" fillId="3" borderId="7" xfId="0" applyFont="1" applyFill="1" applyBorder="1" applyAlignment="1" applyProtection="1">
      <alignment horizontal="right" vertical="center" indent="1"/>
      <protection locked="0"/>
    </xf>
    <xf numFmtId="0" fontId="3" fillId="4" borderId="43" xfId="0" applyFont="1" applyFill="1" applyBorder="1" applyAlignment="1">
      <alignment horizontal="center" vertical="center"/>
    </xf>
    <xf numFmtId="0" fontId="3" fillId="4" borderId="44" xfId="0" applyFont="1" applyFill="1" applyBorder="1" applyAlignment="1">
      <alignment horizontal="center" vertical="center"/>
    </xf>
    <xf numFmtId="0" fontId="3" fillId="4" borderId="63" xfId="0" applyFont="1" applyFill="1" applyBorder="1" applyAlignment="1">
      <alignment horizontal="center" vertical="center"/>
    </xf>
    <xf numFmtId="0" fontId="3" fillId="4" borderId="33" xfId="0" applyFont="1" applyFill="1" applyBorder="1" applyAlignment="1">
      <alignment horizontal="center" vertical="center"/>
    </xf>
    <xf numFmtId="0" fontId="3" fillId="4" borderId="27" xfId="0" applyFont="1" applyFill="1" applyBorder="1" applyAlignment="1">
      <alignment horizontal="center" vertical="center"/>
    </xf>
    <xf numFmtId="0" fontId="3" fillId="4" borderId="47" xfId="0" applyFont="1" applyFill="1" applyBorder="1" applyAlignment="1">
      <alignment horizontal="center" vertical="center"/>
    </xf>
    <xf numFmtId="0" fontId="5" fillId="4" borderId="29" xfId="0" applyFont="1" applyFill="1" applyBorder="1" applyAlignment="1">
      <alignment horizontal="center" vertical="center"/>
    </xf>
    <xf numFmtId="0" fontId="5" fillId="4" borderId="48" xfId="0" applyFont="1" applyFill="1" applyBorder="1" applyAlignment="1">
      <alignment horizontal="center" vertical="center"/>
    </xf>
    <xf numFmtId="0" fontId="5" fillId="4" borderId="30" xfId="0" applyFont="1" applyFill="1" applyBorder="1" applyAlignment="1">
      <alignment horizontal="center" vertical="center"/>
    </xf>
    <xf numFmtId="0" fontId="2" fillId="3" borderId="17" xfId="0" applyFont="1" applyFill="1" applyBorder="1" applyAlignment="1" applyProtection="1">
      <alignment horizontal="right" vertical="center" indent="1"/>
      <protection locked="0"/>
    </xf>
    <xf numFmtId="0" fontId="2" fillId="3" borderId="37" xfId="0" applyFont="1" applyFill="1" applyBorder="1" applyAlignment="1" applyProtection="1">
      <alignment horizontal="right" vertical="center" indent="1"/>
      <protection locked="0"/>
    </xf>
    <xf numFmtId="0" fontId="2" fillId="3" borderId="16" xfId="0" applyFont="1" applyFill="1" applyBorder="1" applyAlignment="1" applyProtection="1">
      <alignment horizontal="right" vertical="center" indent="1"/>
      <protection locked="0"/>
    </xf>
    <xf numFmtId="0" fontId="2" fillId="4" borderId="11" xfId="0" applyFont="1" applyFill="1" applyBorder="1" applyAlignment="1">
      <alignment horizontal="center" vertical="center"/>
    </xf>
    <xf numFmtId="0" fontId="2" fillId="4" borderId="32" xfId="0" applyFont="1" applyFill="1" applyBorder="1" applyAlignment="1">
      <alignment horizontal="center" vertical="center"/>
    </xf>
    <xf numFmtId="0" fontId="2" fillId="4" borderId="31" xfId="0" applyFont="1" applyFill="1" applyBorder="1" applyAlignment="1">
      <alignment horizontal="center" vertical="center"/>
    </xf>
    <xf numFmtId="0" fontId="2" fillId="4" borderId="0" xfId="0" applyFont="1" applyFill="1" applyBorder="1" applyAlignment="1">
      <alignment horizontal="center" vertical="center"/>
    </xf>
    <xf numFmtId="0" fontId="5" fillId="4" borderId="8" xfId="0" applyFont="1" applyFill="1" applyBorder="1" applyAlignment="1">
      <alignment horizontal="center" vertical="center"/>
    </xf>
    <xf numFmtId="0" fontId="5" fillId="4" borderId="14" xfId="0" applyFont="1" applyFill="1" applyBorder="1" applyAlignment="1">
      <alignment horizontal="center" vertical="center"/>
    </xf>
    <xf numFmtId="0" fontId="5" fillId="4" borderId="43" xfId="0" applyFont="1" applyFill="1" applyBorder="1" applyAlignment="1">
      <alignment horizontal="center" vertical="center" wrapText="1"/>
    </xf>
    <xf numFmtId="0" fontId="5" fillId="4" borderId="44" xfId="0" applyFont="1" applyFill="1" applyBorder="1" applyAlignment="1">
      <alignment horizontal="center" vertical="center" wrapText="1"/>
    </xf>
    <xf numFmtId="0" fontId="5" fillId="4" borderId="27" xfId="0" applyFont="1" applyFill="1" applyBorder="1" applyAlignment="1">
      <alignment horizontal="center" vertical="center" wrapText="1"/>
    </xf>
    <xf numFmtId="0" fontId="5" fillId="4" borderId="47" xfId="0" applyFont="1" applyFill="1" applyBorder="1" applyAlignment="1">
      <alignment horizontal="center" vertical="center" wrapText="1"/>
    </xf>
    <xf numFmtId="0" fontId="5" fillId="4" borderId="4" xfId="0" applyFont="1" applyFill="1" applyBorder="1" applyAlignment="1">
      <alignment horizontal="center" vertical="center" textRotation="255"/>
    </xf>
    <xf numFmtId="0" fontId="5" fillId="4" borderId="5" xfId="0" applyFont="1" applyFill="1" applyBorder="1" applyAlignment="1">
      <alignment horizontal="center" vertical="center" textRotation="255"/>
    </xf>
    <xf numFmtId="0" fontId="5" fillId="4" borderId="6" xfId="0" applyFont="1" applyFill="1" applyBorder="1" applyAlignment="1">
      <alignment horizontal="center" vertical="center" textRotation="255"/>
    </xf>
    <xf numFmtId="0" fontId="2" fillId="4" borderId="3" xfId="0" applyFont="1" applyFill="1" applyBorder="1" applyAlignment="1">
      <alignment horizontal="center" vertical="center"/>
    </xf>
    <xf numFmtId="0" fontId="2" fillId="4" borderId="7" xfId="0" applyFont="1" applyFill="1" applyBorder="1" applyAlignment="1">
      <alignment horizontal="center" vertical="center"/>
    </xf>
    <xf numFmtId="0" fontId="5" fillId="4" borderId="3" xfId="0" applyFont="1" applyFill="1" applyBorder="1" applyAlignment="1">
      <alignment horizontal="center" vertical="center"/>
    </xf>
    <xf numFmtId="0" fontId="5" fillId="4" borderId="7" xfId="0" applyFont="1" applyFill="1" applyBorder="1" applyAlignment="1">
      <alignment horizontal="center" vertical="center"/>
    </xf>
    <xf numFmtId="0" fontId="5" fillId="4" borderId="11" xfId="0" applyFont="1" applyFill="1" applyBorder="1" applyAlignment="1">
      <alignment horizontal="center" vertical="center" wrapText="1"/>
    </xf>
    <xf numFmtId="0" fontId="0" fillId="0" borderId="7" xfId="0" applyBorder="1" applyAlignment="1">
      <alignment horizontal="center" vertical="center"/>
    </xf>
    <xf numFmtId="0" fontId="0" fillId="0" borderId="20" xfId="0" applyBorder="1" applyAlignment="1">
      <alignment horizontal="center" vertical="center"/>
    </xf>
    <xf numFmtId="38" fontId="2" fillId="2" borderId="49" xfId="1" applyFont="1" applyFill="1" applyBorder="1" applyAlignment="1" applyProtection="1">
      <alignment horizontal="right" vertical="center" indent="1"/>
      <protection locked="0"/>
    </xf>
    <xf numFmtId="38" fontId="6" fillId="2" borderId="50" xfId="1" applyFont="1" applyFill="1" applyBorder="1" applyAlignment="1" applyProtection="1">
      <alignment horizontal="right" vertical="center" indent="1"/>
      <protection locked="0"/>
    </xf>
    <xf numFmtId="0" fontId="5" fillId="4" borderId="58" xfId="0" applyFont="1" applyFill="1" applyBorder="1" applyAlignment="1">
      <alignment horizontal="center" vertical="center"/>
    </xf>
    <xf numFmtId="0" fontId="5" fillId="4" borderId="59" xfId="0" applyFont="1" applyFill="1" applyBorder="1" applyAlignment="1">
      <alignment horizontal="center" vertical="center"/>
    </xf>
    <xf numFmtId="0" fontId="5" fillId="4" borderId="52" xfId="0" applyFont="1" applyFill="1" applyBorder="1" applyAlignment="1">
      <alignment horizontal="center" vertical="center"/>
    </xf>
    <xf numFmtId="0" fontId="5" fillId="4" borderId="37" xfId="0" applyFont="1" applyFill="1" applyBorder="1" applyAlignment="1">
      <alignment horizontal="center" vertical="center"/>
    </xf>
    <xf numFmtId="0" fontId="5" fillId="4" borderId="54" xfId="0" applyFont="1" applyFill="1" applyBorder="1" applyAlignment="1">
      <alignment horizontal="center" vertical="center"/>
    </xf>
    <xf numFmtId="38" fontId="2" fillId="2" borderId="51" xfId="1" applyFont="1" applyFill="1" applyBorder="1" applyAlignment="1" applyProtection="1">
      <alignment horizontal="right" vertical="center" indent="1"/>
      <protection locked="0"/>
    </xf>
    <xf numFmtId="38" fontId="6" fillId="2" borderId="48" xfId="1" applyFont="1" applyFill="1" applyBorder="1" applyAlignment="1" applyProtection="1">
      <alignment horizontal="right" vertical="center" indent="1"/>
      <protection locked="0"/>
    </xf>
    <xf numFmtId="38" fontId="2" fillId="2" borderId="53" xfId="1" applyFont="1" applyFill="1" applyBorder="1" applyAlignment="1" applyProtection="1">
      <alignment horizontal="right" vertical="center" indent="1"/>
      <protection locked="0"/>
    </xf>
    <xf numFmtId="38" fontId="6" fillId="2" borderId="37" xfId="1" applyFont="1" applyFill="1" applyBorder="1" applyAlignment="1" applyProtection="1">
      <alignment horizontal="right" vertical="center" indent="1"/>
      <protection locked="0"/>
    </xf>
    <xf numFmtId="0" fontId="5" fillId="4" borderId="34" xfId="0" applyFont="1" applyFill="1" applyBorder="1" applyAlignment="1" applyProtection="1">
      <alignment horizontal="center" vertical="center"/>
      <protection hidden="1"/>
    </xf>
    <xf numFmtId="0" fontId="5" fillId="4" borderId="41" xfId="0" applyFont="1" applyFill="1" applyBorder="1" applyAlignment="1" applyProtection="1">
      <alignment horizontal="center" vertical="center"/>
      <protection hidden="1"/>
    </xf>
    <xf numFmtId="0" fontId="5" fillId="4" borderId="35" xfId="0" applyFont="1" applyFill="1" applyBorder="1" applyAlignment="1" applyProtection="1">
      <alignment horizontal="center" vertical="center"/>
      <protection hidden="1"/>
    </xf>
    <xf numFmtId="0" fontId="2" fillId="3" borderId="60" xfId="0" applyFont="1" applyFill="1" applyBorder="1" applyAlignment="1" applyProtection="1">
      <alignment horizontal="right" vertical="center" indent="1"/>
      <protection locked="0"/>
    </xf>
    <xf numFmtId="0" fontId="2" fillId="3" borderId="61" xfId="0" applyFont="1" applyFill="1" applyBorder="1" applyAlignment="1" applyProtection="1">
      <alignment horizontal="right" vertical="center" indent="1"/>
      <protection locked="0"/>
    </xf>
    <xf numFmtId="0" fontId="2" fillId="3" borderId="62" xfId="0" applyFont="1" applyFill="1" applyBorder="1" applyAlignment="1" applyProtection="1">
      <alignment horizontal="right" vertical="center" indent="1"/>
      <protection locked="0"/>
    </xf>
    <xf numFmtId="38" fontId="2" fillId="4" borderId="42" xfId="1" applyFont="1" applyFill="1" applyBorder="1" applyAlignment="1" applyProtection="1">
      <alignment horizontal="right" vertical="center" indent="1"/>
      <protection hidden="1"/>
    </xf>
    <xf numFmtId="38" fontId="2" fillId="4" borderId="56" xfId="1" applyFont="1" applyFill="1" applyBorder="1" applyAlignment="1" applyProtection="1">
      <alignment horizontal="right" vertical="center" indent="1"/>
      <protection hidden="1"/>
    </xf>
    <xf numFmtId="38" fontId="12" fillId="2" borderId="3" xfId="1" applyFont="1" applyFill="1" applyBorder="1" applyAlignment="1" applyProtection="1">
      <alignment horizontal="right" vertical="center" indent="1"/>
      <protection locked="0"/>
    </xf>
    <xf numFmtId="38" fontId="13" fillId="2" borderId="7" xfId="1" applyFont="1" applyFill="1" applyBorder="1" applyAlignment="1" applyProtection="1">
      <alignment horizontal="right" vertical="center" indent="1"/>
      <protection locked="0"/>
    </xf>
    <xf numFmtId="0" fontId="5" fillId="4" borderId="2" xfId="0" applyFont="1" applyFill="1" applyBorder="1" applyAlignment="1">
      <alignment horizontal="center" vertical="center"/>
    </xf>
    <xf numFmtId="38" fontId="2" fillId="4" borderId="3" xfId="1" applyFont="1" applyFill="1" applyBorder="1" applyAlignment="1" applyProtection="1">
      <alignment horizontal="right" vertical="center" indent="1"/>
      <protection hidden="1"/>
    </xf>
    <xf numFmtId="38" fontId="2" fillId="4" borderId="7" xfId="1" applyFont="1" applyFill="1" applyBorder="1" applyAlignment="1" applyProtection="1">
      <alignment horizontal="right" vertical="center" indent="1"/>
      <protection hidden="1"/>
    </xf>
    <xf numFmtId="0" fontId="5" fillId="4" borderId="64" xfId="0" applyFont="1" applyFill="1" applyBorder="1" applyAlignment="1">
      <alignment horizontal="center" vertical="center"/>
    </xf>
    <xf numFmtId="0" fontId="5" fillId="4" borderId="20" xfId="0" applyFont="1" applyFill="1" applyBorder="1" applyAlignment="1">
      <alignment horizontal="center" vertical="center"/>
    </xf>
    <xf numFmtId="0" fontId="5" fillId="4" borderId="18" xfId="0" applyFont="1" applyFill="1" applyBorder="1" applyAlignment="1">
      <alignment horizontal="center" vertical="center"/>
    </xf>
    <xf numFmtId="38" fontId="2" fillId="4" borderId="45" xfId="1" applyFont="1" applyFill="1" applyBorder="1" applyAlignment="1" applyProtection="1">
      <alignment horizontal="right" vertical="center" indent="1"/>
      <protection hidden="1"/>
    </xf>
    <xf numFmtId="38" fontId="2" fillId="4" borderId="37" xfId="1" applyFont="1" applyFill="1" applyBorder="1" applyAlignment="1" applyProtection="1">
      <alignment horizontal="right" vertical="center" indent="1"/>
      <protection hidden="1"/>
    </xf>
    <xf numFmtId="0" fontId="5" fillId="4" borderId="3" xfId="0" applyFont="1" applyFill="1" applyBorder="1" applyAlignment="1">
      <alignment vertical="center" shrinkToFit="1"/>
    </xf>
    <xf numFmtId="0" fontId="7" fillId="0" borderId="7" xfId="0" applyFont="1" applyBorder="1" applyAlignment="1">
      <alignment vertical="center" shrinkToFit="1"/>
    </xf>
    <xf numFmtId="0" fontId="8" fillId="4" borderId="0" xfId="0" applyFont="1" applyFill="1" applyAlignment="1">
      <alignment vertical="center" wrapText="1"/>
    </xf>
    <xf numFmtId="0" fontId="0" fillId="0" borderId="0" xfId="0" applyFont="1" applyAlignment="1">
      <alignment vertical="center" wrapText="1"/>
    </xf>
    <xf numFmtId="0" fontId="9" fillId="4" borderId="7" xfId="0" applyFont="1" applyFill="1" applyBorder="1" applyAlignment="1">
      <alignment horizontal="center" vertical="center" wrapText="1"/>
    </xf>
    <xf numFmtId="0" fontId="9" fillId="4" borderId="2" xfId="0" applyFont="1" applyFill="1" applyBorder="1" applyAlignment="1">
      <alignment horizontal="center" vertical="center" wrapText="1"/>
    </xf>
    <xf numFmtId="0" fontId="10" fillId="4" borderId="3" xfId="0" applyFont="1" applyFill="1" applyBorder="1" applyAlignment="1" applyProtection="1">
      <alignment horizontal="right" vertical="center" indent="1"/>
      <protection hidden="1"/>
    </xf>
    <xf numFmtId="0" fontId="10" fillId="4" borderId="7" xfId="0" applyFont="1" applyFill="1" applyBorder="1" applyAlignment="1" applyProtection="1">
      <alignment horizontal="right" vertical="center" indent="1"/>
      <protection hidden="1"/>
    </xf>
    <xf numFmtId="38" fontId="2" fillId="4" borderId="34" xfId="1" applyFont="1" applyFill="1" applyBorder="1" applyAlignment="1" applyProtection="1">
      <alignment horizontal="right" vertical="center" indent="1"/>
      <protection hidden="1"/>
    </xf>
    <xf numFmtId="38" fontId="2" fillId="4" borderId="41" xfId="1" applyFont="1" applyFill="1" applyBorder="1" applyAlignment="1" applyProtection="1">
      <alignment horizontal="right" vertical="center" indent="1"/>
      <protection hidden="1"/>
    </xf>
    <xf numFmtId="0" fontId="9" fillId="4" borderId="3" xfId="0" applyFont="1" applyFill="1" applyBorder="1" applyAlignment="1">
      <alignment vertical="center" wrapText="1"/>
    </xf>
    <xf numFmtId="0" fontId="9" fillId="4" borderId="7" xfId="0" applyFont="1" applyFill="1" applyBorder="1" applyAlignment="1">
      <alignment vertical="center" wrapText="1"/>
    </xf>
    <xf numFmtId="0" fontId="5" fillId="5" borderId="45" xfId="0" applyFont="1" applyFill="1" applyBorder="1" applyAlignment="1" applyProtection="1">
      <alignment horizontal="center" vertical="center"/>
      <protection locked="0"/>
    </xf>
    <xf numFmtId="0" fontId="5" fillId="5" borderId="37" xfId="0" applyFont="1" applyFill="1" applyBorder="1" applyAlignment="1" applyProtection="1">
      <alignment horizontal="center" vertical="center"/>
      <protection locked="0"/>
    </xf>
    <xf numFmtId="0" fontId="5" fillId="5" borderId="46" xfId="0" applyFont="1" applyFill="1" applyBorder="1" applyAlignment="1" applyProtection="1">
      <alignment horizontal="center" vertical="center"/>
      <protection locked="0"/>
    </xf>
    <xf numFmtId="38" fontId="2" fillId="2" borderId="3" xfId="1" applyFont="1" applyFill="1" applyBorder="1" applyAlignment="1" applyProtection="1">
      <alignment horizontal="right" vertical="center" indent="1"/>
      <protection locked="0"/>
    </xf>
    <xf numFmtId="38" fontId="0" fillId="2" borderId="7" xfId="1" applyFont="1" applyFill="1" applyBorder="1" applyAlignment="1" applyProtection="1">
      <alignment horizontal="right" vertical="center" indent="1"/>
      <protection locked="0"/>
    </xf>
    <xf numFmtId="0" fontId="10" fillId="3" borderId="3" xfId="0" applyFont="1" applyFill="1" applyBorder="1" applyAlignment="1" applyProtection="1">
      <alignment horizontal="right" vertical="center" indent="1"/>
      <protection locked="0"/>
    </xf>
    <xf numFmtId="0" fontId="10" fillId="3" borderId="7" xfId="0" applyFont="1" applyFill="1" applyBorder="1" applyAlignment="1" applyProtection="1">
      <alignment horizontal="right" vertical="center" inden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7145</xdr:rowOff>
    </xdr:from>
    <xdr:to>
      <xdr:col>0</xdr:col>
      <xdr:colOff>323849</xdr:colOff>
      <xdr:row>1</xdr:row>
      <xdr:rowOff>64294</xdr:rowOff>
    </xdr:to>
    <xdr:pic>
      <xdr:nvPicPr>
        <xdr:cNvPr id="2" name="図 1"/>
        <xdr:cNvPicPr>
          <a:picLocks noChangeAspect="1"/>
        </xdr:cNvPicPr>
      </xdr:nvPicPr>
      <xdr:blipFill>
        <a:blip xmlns:r="http://schemas.openxmlformats.org/officeDocument/2006/relationships" r:embed="rId1"/>
        <a:stretch>
          <a:fillRect/>
        </a:stretch>
      </xdr:blipFill>
      <xdr:spPr>
        <a:xfrm>
          <a:off x="0" y="7145"/>
          <a:ext cx="323849" cy="328612"/>
        </a:xfrm>
        <a:prstGeom prst="rect">
          <a:avLst/>
        </a:prstGeom>
      </xdr:spPr>
    </xdr:pic>
    <xdr:clientData/>
  </xdr:twoCellAnchor>
  <xdr:twoCellAnchor>
    <xdr:from>
      <xdr:col>4</xdr:col>
      <xdr:colOff>190500</xdr:colOff>
      <xdr:row>42</xdr:row>
      <xdr:rowOff>47625</xdr:rowOff>
    </xdr:from>
    <xdr:to>
      <xdr:col>6</xdr:col>
      <xdr:colOff>857250</xdr:colOff>
      <xdr:row>43</xdr:row>
      <xdr:rowOff>-1</xdr:rowOff>
    </xdr:to>
    <xdr:sp macro="" textlink="">
      <xdr:nvSpPr>
        <xdr:cNvPr id="4" name="大かっこ 3"/>
        <xdr:cNvSpPr/>
      </xdr:nvSpPr>
      <xdr:spPr>
        <a:xfrm>
          <a:off x="2559844" y="8453438"/>
          <a:ext cx="2238375" cy="238124"/>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0</xdr:col>
          <xdr:colOff>171450</xdr:colOff>
          <xdr:row>1</xdr:row>
          <xdr:rowOff>133350</xdr:rowOff>
        </xdr:from>
        <xdr:to>
          <xdr:col>1</xdr:col>
          <xdr:colOff>38100</xdr:colOff>
          <xdr:row>3</xdr:row>
          <xdr:rowOff>9525</xdr:rowOff>
        </xdr:to>
        <xdr:sp macro="" textlink="">
          <xdr:nvSpPr>
            <xdr:cNvPr id="1038" name="Check Box 14" hidden="1">
              <a:extLst>
                <a:ext uri="{63B3BB69-23CF-44E3-9099-C40C66FF867C}">
                  <a14:compatExt spid="_x0000_s10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171450</xdr:colOff>
          <xdr:row>3</xdr:row>
          <xdr:rowOff>19050</xdr:rowOff>
        </xdr:from>
        <xdr:to>
          <xdr:col>1</xdr:col>
          <xdr:colOff>38100</xdr:colOff>
          <xdr:row>4</xdr:row>
          <xdr:rowOff>76200</xdr:rowOff>
        </xdr:to>
        <xdr:sp macro="" textlink="">
          <xdr:nvSpPr>
            <xdr:cNvPr id="1039" name="Check Box 15" hidden="1">
              <a:extLst>
                <a:ext uri="{63B3BB69-23CF-44E3-9099-C40C66FF867C}">
                  <a14:compatExt spid="_x0000_s10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171450</xdr:colOff>
          <xdr:row>5</xdr:row>
          <xdr:rowOff>19050</xdr:rowOff>
        </xdr:from>
        <xdr:to>
          <xdr:col>1</xdr:col>
          <xdr:colOff>38100</xdr:colOff>
          <xdr:row>6</xdr:row>
          <xdr:rowOff>76200</xdr:rowOff>
        </xdr:to>
        <xdr:sp macro="" textlink="">
          <xdr:nvSpPr>
            <xdr:cNvPr id="1040" name="Check Box 16" hidden="1">
              <a:extLst>
                <a:ext uri="{63B3BB69-23CF-44E3-9099-C40C66FF867C}">
                  <a14:compatExt spid="_x0000_s10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7</xdr:row>
          <xdr:rowOff>0</xdr:rowOff>
        </xdr:from>
        <xdr:to>
          <xdr:col>1</xdr:col>
          <xdr:colOff>28575</xdr:colOff>
          <xdr:row>8</xdr:row>
          <xdr:rowOff>85725</xdr:rowOff>
        </xdr:to>
        <xdr:sp macro="" textlink="">
          <xdr:nvSpPr>
            <xdr:cNvPr id="1041" name="Check Box 17" hidden="1">
              <a:extLst>
                <a:ext uri="{63B3BB69-23CF-44E3-9099-C40C66FF867C}">
                  <a14:compatExt spid="_x0000_s10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171450</xdr:colOff>
          <xdr:row>6</xdr:row>
          <xdr:rowOff>38100</xdr:rowOff>
        </xdr:from>
        <xdr:to>
          <xdr:col>1</xdr:col>
          <xdr:colOff>38100</xdr:colOff>
          <xdr:row>6</xdr:row>
          <xdr:rowOff>295275</xdr:rowOff>
        </xdr:to>
        <xdr:sp macro="" textlink="">
          <xdr:nvSpPr>
            <xdr:cNvPr id="1042" name="Check Box 18" hidden="1">
              <a:extLst>
                <a:ext uri="{63B3BB69-23CF-44E3-9099-C40C66FF867C}">
                  <a14:compatExt spid="_x0000_s10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171450</xdr:colOff>
          <xdr:row>4</xdr:row>
          <xdr:rowOff>19050</xdr:rowOff>
        </xdr:from>
        <xdr:to>
          <xdr:col>1</xdr:col>
          <xdr:colOff>38100</xdr:colOff>
          <xdr:row>5</xdr:row>
          <xdr:rowOff>76200</xdr:rowOff>
        </xdr:to>
        <xdr:sp macro="" textlink="">
          <xdr:nvSpPr>
            <xdr:cNvPr id="1043" name="Check Box 19" hidden="1">
              <a:extLst>
                <a:ext uri="{63B3BB69-23CF-44E3-9099-C40C66FF867C}">
                  <a14:compatExt spid="_x0000_s10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omments" Target="../comments1.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Z50"/>
  <sheetViews>
    <sheetView tabSelected="1" zoomScaleNormal="100" workbookViewId="0">
      <selection activeCell="D1" sqref="D1"/>
    </sheetView>
  </sheetViews>
  <sheetFormatPr defaultRowHeight="13.5" x14ac:dyDescent="0.15"/>
  <cols>
    <col min="1" max="1" width="5.75" style="3" customWidth="1"/>
    <col min="2" max="3" width="9" style="3"/>
    <col min="4" max="4" width="7.125" style="3" customWidth="1"/>
    <col min="5" max="5" width="7.75" style="3" customWidth="1"/>
    <col min="6" max="6" width="12.875" style="3" customWidth="1"/>
    <col min="7" max="7" width="14" style="3" customWidth="1"/>
    <col min="8" max="8" width="4.875" style="3" customWidth="1"/>
    <col min="9" max="9" width="2.625" style="3" customWidth="1"/>
    <col min="10" max="10" width="3.375" style="3" customWidth="1"/>
    <col min="11" max="11" width="4.375" style="3" customWidth="1"/>
    <col min="12" max="12" width="2.125" style="3" customWidth="1"/>
    <col min="13" max="14" width="3.375" style="3" customWidth="1"/>
    <col min="15" max="15" width="3" style="3" customWidth="1"/>
    <col min="16" max="16" width="4.625" style="3" customWidth="1"/>
    <col min="17" max="17" width="4.375" style="3" customWidth="1"/>
    <col min="18" max="18" width="5" style="3" hidden="1" customWidth="1"/>
    <col min="19" max="19" width="3.25" style="3" hidden="1" customWidth="1"/>
    <col min="20" max="20" width="2.5" style="3" hidden="1" customWidth="1"/>
    <col min="21" max="21" width="8.5" style="3" hidden="1" customWidth="1"/>
    <col min="22" max="22" width="7.5" style="3" hidden="1" customWidth="1"/>
    <col min="23" max="23" width="5" style="3" hidden="1" customWidth="1"/>
    <col min="24" max="24" width="6.75" style="3" hidden="1" customWidth="1"/>
    <col min="25" max="26" width="4.375" style="3" hidden="1" customWidth="1"/>
    <col min="27" max="16384" width="9" style="3"/>
  </cols>
  <sheetData>
    <row r="1" spans="1:22" ht="21" x14ac:dyDescent="0.15">
      <c r="A1" s="2" t="s">
        <v>58</v>
      </c>
    </row>
    <row r="2" spans="1:22" ht="14.25" customHeight="1" x14ac:dyDescent="0.15"/>
    <row r="3" spans="1:22" ht="15.75" customHeight="1" x14ac:dyDescent="0.15">
      <c r="A3" s="4"/>
      <c r="B3" s="44" t="s">
        <v>46</v>
      </c>
      <c r="C3" s="44"/>
    </row>
    <row r="4" spans="1:22" ht="15.75" customHeight="1" x14ac:dyDescent="0.15">
      <c r="A4" s="5"/>
      <c r="B4" s="44" t="s">
        <v>43</v>
      </c>
      <c r="C4" s="44"/>
    </row>
    <row r="5" spans="1:22" ht="15.75" customHeight="1" x14ac:dyDescent="0.15">
      <c r="A5" s="5"/>
      <c r="B5" s="44" t="s">
        <v>37</v>
      </c>
      <c r="C5" s="44"/>
    </row>
    <row r="6" spans="1:22" ht="15.75" customHeight="1" x14ac:dyDescent="0.15">
      <c r="A6" s="5"/>
      <c r="B6" s="44" t="s">
        <v>54</v>
      </c>
      <c r="C6" s="44"/>
    </row>
    <row r="7" spans="1:22" ht="33.75" customHeight="1" x14ac:dyDescent="0.15">
      <c r="A7" s="5"/>
      <c r="B7" s="152" t="s">
        <v>40</v>
      </c>
      <c r="C7" s="153"/>
      <c r="D7" s="153"/>
      <c r="E7" s="153"/>
      <c r="F7" s="153"/>
      <c r="G7" s="153"/>
      <c r="H7" s="153"/>
      <c r="I7" s="153"/>
      <c r="J7" s="153"/>
      <c r="K7" s="153"/>
      <c r="L7" s="153"/>
      <c r="M7" s="153"/>
      <c r="N7" s="153"/>
      <c r="O7" s="11"/>
    </row>
    <row r="8" spans="1:22" x14ac:dyDescent="0.15">
      <c r="A8" s="5"/>
      <c r="B8" s="44" t="s">
        <v>47</v>
      </c>
      <c r="C8" s="44"/>
    </row>
    <row r="9" spans="1:22" ht="8.25" customHeight="1" x14ac:dyDescent="0.15"/>
    <row r="10" spans="1:22" ht="14.25" thickBot="1" x14ac:dyDescent="0.2">
      <c r="B10" s="56" t="s">
        <v>48</v>
      </c>
      <c r="C10" s="43"/>
      <c r="D10" s="43"/>
      <c r="E10" s="43"/>
      <c r="F10" s="43"/>
      <c r="G10" s="43"/>
      <c r="H10" s="43"/>
      <c r="I10" s="43"/>
      <c r="J10" s="43"/>
      <c r="K10" s="43"/>
      <c r="L10" s="43"/>
      <c r="M10" s="57" t="s">
        <v>49</v>
      </c>
      <c r="U10" s="3" t="s">
        <v>34</v>
      </c>
      <c r="V10" s="3" t="s">
        <v>35</v>
      </c>
    </row>
    <row r="11" spans="1:22" s="43" customFormat="1" ht="25.5" customHeight="1" thickTop="1" thickBot="1" x14ac:dyDescent="0.2">
      <c r="B11" s="107" t="s">
        <v>0</v>
      </c>
      <c r="C11" s="108"/>
      <c r="D11" s="58" t="s">
        <v>50</v>
      </c>
      <c r="E11" s="59"/>
      <c r="F11" s="59"/>
      <c r="G11" s="59"/>
      <c r="H11" s="60"/>
      <c r="I11" s="121"/>
      <c r="J11" s="122"/>
      <c r="K11" s="122"/>
      <c r="L11" s="123" t="s">
        <v>22</v>
      </c>
      <c r="M11" s="124"/>
      <c r="S11" s="45" t="s">
        <v>32</v>
      </c>
      <c r="T11" s="55">
        <f>I11</f>
        <v>0</v>
      </c>
      <c r="U11" s="54">
        <f>IF(V12=0,ROUND(IF(T11&lt;=400,(0.2*T11+214),IF(AND(T11&gt;=401,T11&lt;=781),(T11*0.3+174),IF(T11&gt;=782,408))),0),IF(T11&lt;=268,T11,(IF(T11&lt;=400,(0.2*T11+214),IF(AND(T11&gt;=401,T11&lt;=781),(T11*0.3+174),IF(T11&gt;=782,408))))))</f>
        <v>214</v>
      </c>
      <c r="V11" s="54">
        <f>T11-U11</f>
        <v>-214</v>
      </c>
    </row>
    <row r="12" spans="1:22" s="43" customFormat="1" ht="25.5" customHeight="1" thickTop="1" thickBot="1" x14ac:dyDescent="0.2">
      <c r="B12" s="109"/>
      <c r="C12" s="110"/>
      <c r="D12" s="61" t="s">
        <v>51</v>
      </c>
      <c r="E12" s="62"/>
      <c r="F12" s="62"/>
      <c r="G12" s="62"/>
      <c r="H12" s="63"/>
      <c r="I12" s="128"/>
      <c r="J12" s="129"/>
      <c r="K12" s="129"/>
      <c r="L12" s="96" t="s">
        <v>22</v>
      </c>
      <c r="M12" s="125"/>
      <c r="S12" s="45"/>
      <c r="T12" s="3"/>
      <c r="U12" s="3"/>
      <c r="V12" s="55">
        <f>I12</f>
        <v>0</v>
      </c>
    </row>
    <row r="13" spans="1:22" s="43" customFormat="1" ht="25.5" customHeight="1" thickTop="1" thickBot="1" x14ac:dyDescent="0.2">
      <c r="B13" s="107" t="s">
        <v>1</v>
      </c>
      <c r="C13" s="108"/>
      <c r="D13" s="58" t="s">
        <v>50</v>
      </c>
      <c r="E13" s="59"/>
      <c r="F13" s="59"/>
      <c r="G13" s="59"/>
      <c r="H13" s="60"/>
      <c r="I13" s="130"/>
      <c r="J13" s="131"/>
      <c r="K13" s="131"/>
      <c r="L13" s="126" t="s">
        <v>22</v>
      </c>
      <c r="M13" s="127"/>
      <c r="S13" s="45" t="s">
        <v>33</v>
      </c>
      <c r="T13" s="55">
        <f>I13</f>
        <v>0</v>
      </c>
      <c r="U13" s="54">
        <f>ROUND(IF(T13&lt;=65,T13,IF(T13&lt;=162,65,IF(T13&lt;=180,(T13*0.4),IF(T13&lt;=360,(T13*0.3+18),IF(T13&lt;=660,(T13*0.2+54),IF(T13&lt;=1000,(T13*0.1+120),IF(T13&lt;=1500,(T13*0.05+170),IF(T13&gt;=1501,245)))))))),0)</f>
        <v>0</v>
      </c>
      <c r="V13" s="54">
        <f>T13-U13</f>
        <v>0</v>
      </c>
    </row>
    <row r="14" spans="1:22" s="43" customFormat="1" ht="25.5" customHeight="1" thickTop="1" thickBot="1" x14ac:dyDescent="0.2">
      <c r="B14" s="109"/>
      <c r="C14" s="110"/>
      <c r="D14" s="61" t="s">
        <v>51</v>
      </c>
      <c r="E14" s="62"/>
      <c r="F14" s="62"/>
      <c r="G14" s="62"/>
      <c r="H14" s="63"/>
      <c r="I14" s="79"/>
      <c r="J14" s="80"/>
      <c r="K14" s="80"/>
      <c r="L14" s="83" t="s">
        <v>22</v>
      </c>
      <c r="M14" s="84"/>
      <c r="T14" s="3"/>
      <c r="U14" s="3"/>
      <c r="V14" s="55">
        <f>I14</f>
        <v>0</v>
      </c>
    </row>
    <row r="15" spans="1:22" ht="19.5" customHeight="1" thickTop="1" thickBot="1" x14ac:dyDescent="0.2">
      <c r="B15" s="43"/>
      <c r="C15" s="43"/>
      <c r="D15" s="43"/>
      <c r="E15" s="43"/>
      <c r="F15" s="43"/>
      <c r="G15" s="43"/>
      <c r="H15" s="43"/>
      <c r="I15" s="158">
        <f>SUM(I11:K14)</f>
        <v>0</v>
      </c>
      <c r="J15" s="159"/>
      <c r="K15" s="159"/>
      <c r="L15" s="83" t="s">
        <v>22</v>
      </c>
      <c r="M15" s="84"/>
    </row>
    <row r="16" spans="1:22" ht="6.95" customHeight="1" thickTop="1" thickBot="1" x14ac:dyDescent="0.2"/>
    <row r="17" spans="2:21" ht="17.100000000000001" customHeight="1" thickBot="1" x14ac:dyDescent="0.2">
      <c r="B17" s="114" t="s">
        <v>52</v>
      </c>
      <c r="C17" s="115"/>
      <c r="D17" s="115"/>
      <c r="E17" s="115"/>
      <c r="F17" s="115"/>
      <c r="G17" s="115"/>
      <c r="H17" s="85"/>
      <c r="I17" s="86"/>
      <c r="J17" s="86"/>
      <c r="K17" s="86"/>
      <c r="L17" s="86"/>
      <c r="M17" s="42" t="s">
        <v>20</v>
      </c>
    </row>
    <row r="18" spans="2:21" ht="6.95" customHeight="1" x14ac:dyDescent="0.15">
      <c r="B18" s="6"/>
      <c r="C18" s="1"/>
      <c r="D18" s="1"/>
      <c r="E18" s="1"/>
      <c r="F18" s="1"/>
      <c r="G18" s="1"/>
      <c r="H18" s="7"/>
      <c r="I18" s="7"/>
      <c r="J18" s="7"/>
      <c r="K18" s="7"/>
      <c r="L18" s="7"/>
      <c r="M18" s="7"/>
    </row>
    <row r="19" spans="2:21" ht="9" customHeight="1" x14ac:dyDescent="0.15">
      <c r="B19" s="111" t="s">
        <v>2</v>
      </c>
      <c r="C19" s="101" t="s">
        <v>53</v>
      </c>
      <c r="D19" s="102"/>
      <c r="E19" s="102"/>
      <c r="F19" s="102"/>
      <c r="G19" s="102"/>
      <c r="H19" s="16"/>
      <c r="I19" s="16"/>
      <c r="J19" s="16"/>
      <c r="K19" s="16"/>
      <c r="L19" s="16"/>
      <c r="M19" s="17"/>
    </row>
    <row r="20" spans="2:21" ht="17.45" customHeight="1" thickBot="1" x14ac:dyDescent="0.2">
      <c r="B20" s="112"/>
      <c r="C20" s="103"/>
      <c r="D20" s="104"/>
      <c r="E20" s="104"/>
      <c r="F20" s="104"/>
      <c r="G20" s="104"/>
      <c r="H20" s="95" t="s">
        <v>11</v>
      </c>
      <c r="I20" s="96"/>
      <c r="J20" s="97"/>
      <c r="K20" s="95" t="s">
        <v>12</v>
      </c>
      <c r="L20" s="96"/>
      <c r="M20" s="97"/>
    </row>
    <row r="21" spans="2:21" s="43" customFormat="1" ht="17.45" customHeight="1" thickTop="1" thickBot="1" x14ac:dyDescent="0.2">
      <c r="B21" s="112"/>
      <c r="C21" s="23"/>
      <c r="D21" s="116" t="s">
        <v>3</v>
      </c>
      <c r="E21" s="119"/>
      <c r="F21" s="119"/>
      <c r="G21" s="120"/>
      <c r="H21" s="98"/>
      <c r="I21" s="99"/>
      <c r="J21" s="99"/>
      <c r="K21" s="99"/>
      <c r="L21" s="99"/>
      <c r="M21" s="25" t="s">
        <v>20</v>
      </c>
      <c r="U21" s="46">
        <f>H21*0</f>
        <v>0</v>
      </c>
    </row>
    <row r="22" spans="2:21" s="43" customFormat="1" ht="17.45" customHeight="1" thickTop="1" thickBot="1" x14ac:dyDescent="0.2">
      <c r="B22" s="112"/>
      <c r="C22" s="23"/>
      <c r="D22" s="116" t="s">
        <v>30</v>
      </c>
      <c r="E22" s="117"/>
      <c r="F22" s="117"/>
      <c r="G22" s="117"/>
      <c r="H22" s="87"/>
      <c r="I22" s="88"/>
      <c r="J22" s="88"/>
      <c r="K22" s="88"/>
      <c r="L22" s="88"/>
      <c r="M22" s="26" t="s">
        <v>20</v>
      </c>
      <c r="U22" s="46">
        <f>H22*31</f>
        <v>0</v>
      </c>
    </row>
    <row r="23" spans="2:21" s="43" customFormat="1" ht="17.45" customHeight="1" thickTop="1" thickBot="1" x14ac:dyDescent="0.2">
      <c r="B23" s="112"/>
      <c r="C23" s="23"/>
      <c r="D23" s="116" t="s">
        <v>31</v>
      </c>
      <c r="E23" s="117"/>
      <c r="F23" s="117"/>
      <c r="G23" s="117"/>
      <c r="H23" s="87"/>
      <c r="I23" s="88"/>
      <c r="J23" s="88"/>
      <c r="K23" s="88"/>
      <c r="L23" s="88"/>
      <c r="M23" s="26" t="s">
        <v>20</v>
      </c>
      <c r="U23" s="46">
        <f>H23*46</f>
        <v>0</v>
      </c>
    </row>
    <row r="24" spans="2:21" s="43" customFormat="1" ht="15" customHeight="1" thickTop="1" thickBot="1" x14ac:dyDescent="0.2">
      <c r="B24" s="112"/>
      <c r="C24" s="23"/>
      <c r="D24" s="118" t="s">
        <v>38</v>
      </c>
      <c r="E24" s="71"/>
      <c r="F24" s="72"/>
      <c r="G24" s="27" t="s">
        <v>9</v>
      </c>
      <c r="H24" s="81"/>
      <c r="I24" s="82"/>
      <c r="J24" s="19" t="s">
        <v>20</v>
      </c>
      <c r="K24" s="100"/>
      <c r="L24" s="82"/>
      <c r="M24" s="28" t="s">
        <v>20</v>
      </c>
      <c r="U24" s="46">
        <f>(H24*39)+(K24*69)</f>
        <v>0</v>
      </c>
    </row>
    <row r="25" spans="2:21" s="43" customFormat="1" ht="15" customHeight="1" thickTop="1" thickBot="1" x14ac:dyDescent="0.2">
      <c r="B25" s="112"/>
      <c r="C25" s="23"/>
      <c r="D25" s="73"/>
      <c r="E25" s="105"/>
      <c r="F25" s="106"/>
      <c r="G25" s="29" t="s">
        <v>10</v>
      </c>
      <c r="H25" s="67"/>
      <c r="I25" s="68"/>
      <c r="J25" s="30" t="s">
        <v>20</v>
      </c>
      <c r="K25" s="69"/>
      <c r="L25" s="68"/>
      <c r="M25" s="31" t="s">
        <v>20</v>
      </c>
      <c r="U25" s="46">
        <f>(H25*88)+(K25*118)</f>
        <v>0</v>
      </c>
    </row>
    <row r="26" spans="2:21" s="43" customFormat="1" ht="15" customHeight="1" thickTop="1" thickBot="1" x14ac:dyDescent="0.2">
      <c r="B26" s="112"/>
      <c r="C26" s="23"/>
      <c r="D26" s="70" t="s">
        <v>4</v>
      </c>
      <c r="E26" s="71"/>
      <c r="F26" s="72"/>
      <c r="G26" s="32" t="s">
        <v>9</v>
      </c>
      <c r="H26" s="81"/>
      <c r="I26" s="82"/>
      <c r="J26" s="33" t="s">
        <v>20</v>
      </c>
      <c r="K26" s="100"/>
      <c r="L26" s="82"/>
      <c r="M26" s="34" t="s">
        <v>20</v>
      </c>
      <c r="U26" s="46">
        <f t="shared" ref="U26" si="0">(H26*39)+(K26*69)</f>
        <v>0</v>
      </c>
    </row>
    <row r="27" spans="2:21" s="43" customFormat="1" ht="15" customHeight="1" thickTop="1" thickBot="1" x14ac:dyDescent="0.2">
      <c r="B27" s="112"/>
      <c r="C27" s="23"/>
      <c r="D27" s="73" t="s">
        <v>5</v>
      </c>
      <c r="E27" s="105"/>
      <c r="F27" s="106"/>
      <c r="G27" s="35" t="s">
        <v>10</v>
      </c>
      <c r="H27" s="67"/>
      <c r="I27" s="68"/>
      <c r="J27" s="36" t="s">
        <v>20</v>
      </c>
      <c r="K27" s="69"/>
      <c r="L27" s="68"/>
      <c r="M27" s="37" t="s">
        <v>20</v>
      </c>
      <c r="U27" s="46">
        <f t="shared" ref="U27" si="1">(H27*88)+(K27*118)</f>
        <v>0</v>
      </c>
    </row>
    <row r="28" spans="2:21" s="43" customFormat="1" ht="15" customHeight="1" thickTop="1" thickBot="1" x14ac:dyDescent="0.2">
      <c r="B28" s="112"/>
      <c r="C28" s="23"/>
      <c r="D28" s="70" t="s">
        <v>41</v>
      </c>
      <c r="E28" s="71"/>
      <c r="F28" s="72"/>
      <c r="G28" s="27" t="s">
        <v>9</v>
      </c>
      <c r="H28" s="81"/>
      <c r="I28" s="82"/>
      <c r="J28" s="19" t="s">
        <v>20</v>
      </c>
      <c r="K28" s="100"/>
      <c r="L28" s="82"/>
      <c r="M28" s="28" t="s">
        <v>20</v>
      </c>
      <c r="U28" s="46">
        <f>(H28*43)+(K28*72)</f>
        <v>0</v>
      </c>
    </row>
    <row r="29" spans="2:21" s="43" customFormat="1" ht="15" customHeight="1" thickTop="1" thickBot="1" x14ac:dyDescent="0.2">
      <c r="B29" s="112"/>
      <c r="C29" s="23"/>
      <c r="D29" s="73" t="s">
        <v>42</v>
      </c>
      <c r="E29" s="105"/>
      <c r="F29" s="106"/>
      <c r="G29" s="38" t="s">
        <v>10</v>
      </c>
      <c r="H29" s="67"/>
      <c r="I29" s="68"/>
      <c r="J29" s="30" t="s">
        <v>20</v>
      </c>
      <c r="K29" s="69"/>
      <c r="L29" s="68"/>
      <c r="M29" s="31" t="s">
        <v>20</v>
      </c>
      <c r="U29" s="46">
        <f>(H29*87)+(K29*116)</f>
        <v>0</v>
      </c>
    </row>
    <row r="30" spans="2:21" s="43" customFormat="1" ht="15" customHeight="1" thickTop="1" thickBot="1" x14ac:dyDescent="0.2">
      <c r="B30" s="112"/>
      <c r="C30" s="23"/>
      <c r="D30" s="70" t="s">
        <v>39</v>
      </c>
      <c r="E30" s="71"/>
      <c r="F30" s="72"/>
      <c r="G30" s="39" t="s">
        <v>9</v>
      </c>
      <c r="H30" s="81"/>
      <c r="I30" s="82"/>
      <c r="J30" s="33" t="s">
        <v>20</v>
      </c>
      <c r="K30" s="100"/>
      <c r="L30" s="82"/>
      <c r="M30" s="34" t="s">
        <v>20</v>
      </c>
      <c r="U30" s="46">
        <f>(H30*74)+(K30*121)</f>
        <v>0</v>
      </c>
    </row>
    <row r="31" spans="2:21" s="43" customFormat="1" ht="15" customHeight="1" thickTop="1" thickBot="1" x14ac:dyDescent="0.2">
      <c r="B31" s="112"/>
      <c r="C31" s="23"/>
      <c r="D31" s="73"/>
      <c r="E31" s="74"/>
      <c r="F31" s="75"/>
      <c r="G31" s="35" t="s">
        <v>10</v>
      </c>
      <c r="H31" s="67"/>
      <c r="I31" s="68"/>
      <c r="J31" s="36" t="s">
        <v>20</v>
      </c>
      <c r="K31" s="69"/>
      <c r="L31" s="68"/>
      <c r="M31" s="37" t="s">
        <v>20</v>
      </c>
      <c r="U31" s="46">
        <f>(H31*133)+(K31*180)</f>
        <v>0</v>
      </c>
    </row>
    <row r="32" spans="2:21" s="43" customFormat="1" ht="15" customHeight="1" thickTop="1" thickBot="1" x14ac:dyDescent="0.2">
      <c r="B32" s="112"/>
      <c r="C32" s="23"/>
      <c r="D32" s="76" t="s">
        <v>6</v>
      </c>
      <c r="E32" s="70" t="s">
        <v>7</v>
      </c>
      <c r="F32" s="72"/>
      <c r="G32" s="27" t="s">
        <v>9</v>
      </c>
      <c r="H32" s="81"/>
      <c r="I32" s="82"/>
      <c r="J32" s="19" t="s">
        <v>20</v>
      </c>
      <c r="K32" s="100"/>
      <c r="L32" s="82"/>
      <c r="M32" s="28" t="s">
        <v>20</v>
      </c>
      <c r="U32" s="46">
        <f t="shared" ref="U32" si="2">(H32*39)+(K32*69)</f>
        <v>0</v>
      </c>
    </row>
    <row r="33" spans="2:24" s="43" customFormat="1" ht="15" customHeight="1" thickTop="1" thickBot="1" x14ac:dyDescent="0.2">
      <c r="B33" s="112"/>
      <c r="C33" s="23"/>
      <c r="D33" s="77"/>
      <c r="E33" s="73"/>
      <c r="F33" s="106"/>
      <c r="G33" s="38" t="s">
        <v>10</v>
      </c>
      <c r="H33" s="67"/>
      <c r="I33" s="68"/>
      <c r="J33" s="30" t="s">
        <v>20</v>
      </c>
      <c r="K33" s="69"/>
      <c r="L33" s="68"/>
      <c r="M33" s="31" t="s">
        <v>20</v>
      </c>
      <c r="U33" s="46">
        <f t="shared" ref="U33" si="3">(H33*88)+(K33*118)</f>
        <v>0</v>
      </c>
    </row>
    <row r="34" spans="2:24" s="43" customFormat="1" ht="15" customHeight="1" thickTop="1" thickBot="1" x14ac:dyDescent="0.2">
      <c r="B34" s="112"/>
      <c r="C34" s="23"/>
      <c r="D34" s="77"/>
      <c r="E34" s="70" t="s">
        <v>8</v>
      </c>
      <c r="F34" s="72"/>
      <c r="G34" s="39" t="s">
        <v>9</v>
      </c>
      <c r="H34" s="81"/>
      <c r="I34" s="82"/>
      <c r="J34" s="33" t="s">
        <v>20</v>
      </c>
      <c r="K34" s="100"/>
      <c r="L34" s="82"/>
      <c r="M34" s="34" t="s">
        <v>20</v>
      </c>
      <c r="U34" s="46">
        <f>(H34*36)+(K34*81)</f>
        <v>0</v>
      </c>
    </row>
    <row r="35" spans="2:24" s="43" customFormat="1" ht="15" customHeight="1" thickTop="1" thickBot="1" x14ac:dyDescent="0.2">
      <c r="B35" s="112"/>
      <c r="C35" s="23"/>
      <c r="D35" s="78"/>
      <c r="E35" s="73"/>
      <c r="F35" s="106"/>
      <c r="G35" s="35" t="s">
        <v>10</v>
      </c>
      <c r="H35" s="137"/>
      <c r="I35" s="136"/>
      <c r="J35" s="40" t="s">
        <v>20</v>
      </c>
      <c r="K35" s="135"/>
      <c r="L35" s="136"/>
      <c r="M35" s="41" t="s">
        <v>20</v>
      </c>
      <c r="U35" s="46">
        <f>(H35*102)+(K35*147)</f>
        <v>0</v>
      </c>
    </row>
    <row r="36" spans="2:24" s="47" customFormat="1" ht="15" customHeight="1" thickTop="1" thickBot="1" x14ac:dyDescent="0.2">
      <c r="B36" s="112"/>
      <c r="C36" s="48"/>
      <c r="D36" s="64" t="s">
        <v>44</v>
      </c>
      <c r="E36" s="65"/>
      <c r="F36" s="65"/>
      <c r="G36" s="66"/>
      <c r="H36" s="67"/>
      <c r="I36" s="68"/>
      <c r="J36" s="49" t="s">
        <v>20</v>
      </c>
      <c r="K36" s="69"/>
      <c r="L36" s="68"/>
      <c r="M36" s="50" t="s">
        <v>20</v>
      </c>
      <c r="U36" s="51">
        <f t="shared" ref="U36" si="4">(H36*39)+(K36*69)</f>
        <v>0</v>
      </c>
    </row>
    <row r="37" spans="2:24" s="47" customFormat="1" ht="15" customHeight="1" thickTop="1" thickBot="1" x14ac:dyDescent="0.2">
      <c r="B37" s="112"/>
      <c r="C37" s="52"/>
      <c r="D37" s="64" t="s">
        <v>45</v>
      </c>
      <c r="E37" s="65"/>
      <c r="F37" s="65"/>
      <c r="G37" s="66"/>
      <c r="H37" s="87"/>
      <c r="I37" s="88"/>
      <c r="J37" s="88"/>
      <c r="K37" s="88"/>
      <c r="L37" s="88"/>
      <c r="M37" s="53" t="s">
        <v>20</v>
      </c>
      <c r="U37" s="51">
        <f>H37*180</f>
        <v>0</v>
      </c>
    </row>
    <row r="38" spans="2:24" s="43" customFormat="1" ht="18.95" customHeight="1" thickTop="1" thickBot="1" x14ac:dyDescent="0.2">
      <c r="B38" s="112"/>
      <c r="C38" s="24" t="s">
        <v>13</v>
      </c>
      <c r="D38" s="15"/>
      <c r="E38" s="36"/>
      <c r="F38" s="36"/>
      <c r="G38" s="10"/>
      <c r="H38" s="162"/>
      <c r="I38" s="163"/>
      <c r="J38" s="163"/>
      <c r="K38" s="163"/>
      <c r="L38" s="163"/>
      <c r="M38" s="164"/>
      <c r="U38" s="46">
        <f>IF(H38="はい",99,0)</f>
        <v>0</v>
      </c>
      <c r="W38" s="43" t="s">
        <v>25</v>
      </c>
      <c r="X38" s="43" t="s">
        <v>26</v>
      </c>
    </row>
    <row r="39" spans="2:24" s="43" customFormat="1" ht="18.95" customHeight="1" thickTop="1" thickBot="1" x14ac:dyDescent="0.2">
      <c r="B39" s="112"/>
      <c r="C39" s="24" t="s">
        <v>14</v>
      </c>
      <c r="D39" s="15"/>
      <c r="E39" s="16"/>
      <c r="F39" s="16"/>
      <c r="G39" s="17"/>
      <c r="H39" s="167"/>
      <c r="I39" s="168"/>
      <c r="J39" s="168"/>
      <c r="K39" s="168"/>
      <c r="L39" s="168"/>
      <c r="M39" s="17" t="s">
        <v>23</v>
      </c>
      <c r="U39" s="46">
        <f>H39*99</f>
        <v>0</v>
      </c>
    </row>
    <row r="40" spans="2:24" s="43" customFormat="1" ht="23.1" customHeight="1" thickTop="1" thickBot="1" x14ac:dyDescent="0.2">
      <c r="B40" s="112"/>
      <c r="C40" s="150" t="s">
        <v>36</v>
      </c>
      <c r="D40" s="151"/>
      <c r="E40" s="151"/>
      <c r="F40" s="151"/>
      <c r="G40" s="9" t="s">
        <v>24</v>
      </c>
      <c r="H40" s="140"/>
      <c r="I40" s="141"/>
      <c r="J40" s="141"/>
      <c r="K40" s="141"/>
      <c r="L40" s="117" t="s">
        <v>22</v>
      </c>
      <c r="M40" s="142"/>
      <c r="U40" s="8">
        <f>H40</f>
        <v>0</v>
      </c>
    </row>
    <row r="41" spans="2:24" ht="23.1" customHeight="1" thickTop="1" thickBot="1" x14ac:dyDescent="0.2">
      <c r="B41" s="112"/>
      <c r="C41" s="160" t="s">
        <v>15</v>
      </c>
      <c r="D41" s="161"/>
      <c r="E41" s="161"/>
      <c r="F41" s="161"/>
      <c r="G41" s="9" t="s">
        <v>24</v>
      </c>
      <c r="H41" s="165"/>
      <c r="I41" s="166"/>
      <c r="J41" s="166"/>
      <c r="K41" s="166"/>
      <c r="L41" s="117" t="s">
        <v>22</v>
      </c>
      <c r="M41" s="142"/>
      <c r="U41" s="8">
        <f>H41</f>
        <v>0</v>
      </c>
    </row>
    <row r="42" spans="2:24" ht="23.1" customHeight="1" thickTop="1" thickBot="1" x14ac:dyDescent="0.2">
      <c r="B42" s="112"/>
      <c r="C42" s="160" t="s">
        <v>16</v>
      </c>
      <c r="D42" s="161"/>
      <c r="E42" s="161"/>
      <c r="F42" s="161"/>
      <c r="G42" s="9" t="s">
        <v>24</v>
      </c>
      <c r="H42" s="165"/>
      <c r="I42" s="166"/>
      <c r="J42" s="166"/>
      <c r="K42" s="166"/>
      <c r="L42" s="117" t="s">
        <v>22</v>
      </c>
      <c r="M42" s="142"/>
      <c r="U42" s="8">
        <f>H42</f>
        <v>0</v>
      </c>
    </row>
    <row r="43" spans="2:24" ht="23.1" customHeight="1" thickTop="1" thickBot="1" x14ac:dyDescent="0.2">
      <c r="B43" s="113"/>
      <c r="C43" s="24" t="s">
        <v>29</v>
      </c>
      <c r="D43" s="15"/>
      <c r="E43" s="154" t="s">
        <v>27</v>
      </c>
      <c r="F43" s="154"/>
      <c r="G43" s="155"/>
      <c r="H43" s="156">
        <f>IF(H17=0,0,(SUM(H21:L35)))</f>
        <v>0</v>
      </c>
      <c r="I43" s="157"/>
      <c r="J43" s="157"/>
      <c r="K43" s="157"/>
      <c r="L43" s="157"/>
      <c r="M43" s="17" t="s">
        <v>23</v>
      </c>
      <c r="U43" s="8">
        <f>IF(H43=0,74,(H43*124)+74)</f>
        <v>74</v>
      </c>
    </row>
    <row r="44" spans="2:24" ht="6.95" customHeight="1" thickTop="1" thickBot="1" x14ac:dyDescent="0.2"/>
    <row r="45" spans="2:24" ht="18.95" customHeight="1" x14ac:dyDescent="0.15">
      <c r="B45" s="89" t="s">
        <v>55</v>
      </c>
      <c r="C45" s="90"/>
      <c r="D45" s="12" t="s">
        <v>17</v>
      </c>
      <c r="E45" s="13"/>
      <c r="F45" s="13"/>
      <c r="G45" s="14"/>
      <c r="H45" s="148">
        <f>IF(SUM(V11:V14)&lt;=0,0,SUM(V11:V14))</f>
        <v>0</v>
      </c>
      <c r="I45" s="149"/>
      <c r="J45" s="149"/>
      <c r="K45" s="149"/>
      <c r="L45" s="126" t="s">
        <v>22</v>
      </c>
      <c r="M45" s="147"/>
      <c r="U45" s="3" t="s">
        <v>28</v>
      </c>
    </row>
    <row r="46" spans="2:24" ht="18.95" customHeight="1" x14ac:dyDescent="0.15">
      <c r="B46" s="91"/>
      <c r="C46" s="92"/>
      <c r="D46" s="15" t="s">
        <v>18</v>
      </c>
      <c r="E46" s="16"/>
      <c r="F46" s="16"/>
      <c r="G46" s="17"/>
      <c r="H46" s="143">
        <f>IF(H17=0,0,SUM(U21:U43))</f>
        <v>0</v>
      </c>
      <c r="I46" s="144"/>
      <c r="J46" s="144"/>
      <c r="K46" s="144"/>
      <c r="L46" s="117" t="s">
        <v>22</v>
      </c>
      <c r="M46" s="146"/>
    </row>
    <row r="47" spans="2:24" ht="18.95" customHeight="1" x14ac:dyDescent="0.15">
      <c r="B47" s="91"/>
      <c r="C47" s="92"/>
      <c r="D47" s="18" t="s">
        <v>19</v>
      </c>
      <c r="E47" s="19"/>
      <c r="F47" s="19"/>
      <c r="G47" s="20"/>
      <c r="H47" s="143">
        <f>H45-H46</f>
        <v>0</v>
      </c>
      <c r="I47" s="144"/>
      <c r="J47" s="144"/>
      <c r="K47" s="144"/>
      <c r="L47" s="117" t="s">
        <v>22</v>
      </c>
      <c r="M47" s="146"/>
    </row>
    <row r="48" spans="2:24" ht="18.95" customHeight="1" thickBot="1" x14ac:dyDescent="0.2">
      <c r="B48" s="91"/>
      <c r="C48" s="92"/>
      <c r="D48" s="15" t="s">
        <v>21</v>
      </c>
      <c r="E48" s="16"/>
      <c r="F48" s="16"/>
      <c r="G48" s="16"/>
      <c r="H48" s="138">
        <v>0</v>
      </c>
      <c r="I48" s="139"/>
      <c r="J48" s="139"/>
      <c r="K48" s="139"/>
      <c r="L48" s="83" t="s">
        <v>22</v>
      </c>
      <c r="M48" s="145"/>
    </row>
    <row r="49" spans="2:13" ht="18.95" customHeight="1" thickTop="1" thickBot="1" x14ac:dyDescent="0.2">
      <c r="B49" s="93"/>
      <c r="C49" s="94"/>
      <c r="D49" s="21" t="s">
        <v>56</v>
      </c>
      <c r="E49" s="22"/>
      <c r="F49" s="22"/>
      <c r="G49" s="22"/>
      <c r="H49" s="132" t="str">
        <f>IF(H47&lt;(H48+1),"○","×")</f>
        <v>○</v>
      </c>
      <c r="I49" s="133"/>
      <c r="J49" s="133"/>
      <c r="K49" s="133"/>
      <c r="L49" s="133"/>
      <c r="M49" s="134"/>
    </row>
    <row r="50" spans="2:13" x14ac:dyDescent="0.15">
      <c r="B50" s="3" t="s">
        <v>57</v>
      </c>
    </row>
  </sheetData>
  <sheetProtection algorithmName="SHA-512" hashValue="FrWExunQ3cIg4hNq64Fd2av8qPkha5Fz8ssgr6aeB0f14CtqnOxZFCaOzyz3nS/ZrWPii9i7afdOzINAn7UGCQ==" saltValue="4CFtHaxiBEIKmraws7pLcA==" spinCount="100000" sheet="1" objects="1" scenarios="1"/>
  <mergeCells count="90">
    <mergeCell ref="C40:F40"/>
    <mergeCell ref="B7:N7"/>
    <mergeCell ref="E43:G43"/>
    <mergeCell ref="H43:L43"/>
    <mergeCell ref="L15:M15"/>
    <mergeCell ref="I15:K15"/>
    <mergeCell ref="L41:M41"/>
    <mergeCell ref="C41:F41"/>
    <mergeCell ref="C42:F42"/>
    <mergeCell ref="L42:M42"/>
    <mergeCell ref="H38:M38"/>
    <mergeCell ref="H41:K41"/>
    <mergeCell ref="H42:K42"/>
    <mergeCell ref="H26:I26"/>
    <mergeCell ref="H25:I25"/>
    <mergeCell ref="H39:L39"/>
    <mergeCell ref="L48:M48"/>
    <mergeCell ref="L47:M47"/>
    <mergeCell ref="L46:M46"/>
    <mergeCell ref="L45:M45"/>
    <mergeCell ref="H45:K45"/>
    <mergeCell ref="H46:K46"/>
    <mergeCell ref="H49:M49"/>
    <mergeCell ref="H32:I32"/>
    <mergeCell ref="K29:L29"/>
    <mergeCell ref="K30:L30"/>
    <mergeCell ref="K31:L31"/>
    <mergeCell ref="K32:L32"/>
    <mergeCell ref="K34:L34"/>
    <mergeCell ref="H33:I33"/>
    <mergeCell ref="H34:I34"/>
    <mergeCell ref="K35:L35"/>
    <mergeCell ref="H35:I35"/>
    <mergeCell ref="K33:L33"/>
    <mergeCell ref="H48:K48"/>
    <mergeCell ref="H40:K40"/>
    <mergeCell ref="L40:M40"/>
    <mergeCell ref="H47:K47"/>
    <mergeCell ref="I11:K11"/>
    <mergeCell ref="L11:M11"/>
    <mergeCell ref="L12:M12"/>
    <mergeCell ref="L13:M13"/>
    <mergeCell ref="I12:K12"/>
    <mergeCell ref="I13:K13"/>
    <mergeCell ref="B11:C12"/>
    <mergeCell ref="B13:C14"/>
    <mergeCell ref="E34:F35"/>
    <mergeCell ref="E32:F33"/>
    <mergeCell ref="B19:B43"/>
    <mergeCell ref="B17:G17"/>
    <mergeCell ref="D22:G22"/>
    <mergeCell ref="D23:G23"/>
    <mergeCell ref="D24:F25"/>
    <mergeCell ref="D26:F26"/>
    <mergeCell ref="D27:F27"/>
    <mergeCell ref="D21:G21"/>
    <mergeCell ref="D11:H11"/>
    <mergeCell ref="D12:H12"/>
    <mergeCell ref="H27:I27"/>
    <mergeCell ref="H31:I31"/>
    <mergeCell ref="D37:G37"/>
    <mergeCell ref="H37:L37"/>
    <mergeCell ref="B45:C49"/>
    <mergeCell ref="K20:M20"/>
    <mergeCell ref="H20:J20"/>
    <mergeCell ref="H21:L21"/>
    <mergeCell ref="H22:L22"/>
    <mergeCell ref="H23:L23"/>
    <mergeCell ref="K24:L24"/>
    <mergeCell ref="C19:G20"/>
    <mergeCell ref="K25:L25"/>
    <mergeCell ref="K26:L26"/>
    <mergeCell ref="K27:L27"/>
    <mergeCell ref="K28:L28"/>
    <mergeCell ref="D28:F28"/>
    <mergeCell ref="D29:F29"/>
    <mergeCell ref="D13:H13"/>
    <mergeCell ref="D14:H14"/>
    <mergeCell ref="D36:G36"/>
    <mergeCell ref="H36:I36"/>
    <mergeCell ref="K36:L36"/>
    <mergeCell ref="D30:F31"/>
    <mergeCell ref="D32:D35"/>
    <mergeCell ref="I14:K14"/>
    <mergeCell ref="H24:I24"/>
    <mergeCell ref="L14:M14"/>
    <mergeCell ref="H17:L17"/>
    <mergeCell ref="H30:I30"/>
    <mergeCell ref="H29:I29"/>
    <mergeCell ref="H28:I28"/>
  </mergeCells>
  <phoneticPr fontId="1"/>
  <dataValidations count="2">
    <dataValidation type="list" allowBlank="1" showInputMessage="1" showErrorMessage="1" sqref="H38:M38">
      <formula1>$W$38:$X$38</formula1>
    </dataValidation>
    <dataValidation type="custom" allowBlank="1" showInputMessage="1" showErrorMessage="1" errorTitle="マイナスの所得額" error="マイナスの所得額は、０万円と入力してください。" sqref="I12:K12 I14:K14">
      <formula1>-1&lt;I12</formula1>
    </dataValidation>
  </dataValidations>
  <printOptions horizontalCentered="1" verticalCentered="1"/>
  <pageMargins left="0.19685039370078741" right="0.19685039370078741" top="0.39370078740157483" bottom="0"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38" r:id="rId4" name="Check Box 14">
              <controlPr defaultSize="0" autoFill="0" autoLine="0" autoPict="0">
                <anchor moveWithCells="1">
                  <from>
                    <xdr:col>0</xdr:col>
                    <xdr:colOff>171450</xdr:colOff>
                    <xdr:row>1</xdr:row>
                    <xdr:rowOff>133350</xdr:rowOff>
                  </from>
                  <to>
                    <xdr:col>1</xdr:col>
                    <xdr:colOff>38100</xdr:colOff>
                    <xdr:row>3</xdr:row>
                    <xdr:rowOff>9525</xdr:rowOff>
                  </to>
                </anchor>
              </controlPr>
            </control>
          </mc:Choice>
        </mc:AlternateContent>
        <mc:AlternateContent xmlns:mc="http://schemas.openxmlformats.org/markup-compatibility/2006">
          <mc:Choice Requires="x14">
            <control shapeId="1039" r:id="rId5" name="Check Box 15">
              <controlPr defaultSize="0" autoFill="0" autoLine="0" autoPict="0">
                <anchor moveWithCells="1">
                  <from>
                    <xdr:col>0</xdr:col>
                    <xdr:colOff>171450</xdr:colOff>
                    <xdr:row>3</xdr:row>
                    <xdr:rowOff>19050</xdr:rowOff>
                  </from>
                  <to>
                    <xdr:col>1</xdr:col>
                    <xdr:colOff>38100</xdr:colOff>
                    <xdr:row>4</xdr:row>
                    <xdr:rowOff>76200</xdr:rowOff>
                  </to>
                </anchor>
              </controlPr>
            </control>
          </mc:Choice>
        </mc:AlternateContent>
        <mc:AlternateContent xmlns:mc="http://schemas.openxmlformats.org/markup-compatibility/2006">
          <mc:Choice Requires="x14">
            <control shapeId="1040" r:id="rId6" name="Check Box 16">
              <controlPr defaultSize="0" autoFill="0" autoLine="0" autoPict="0">
                <anchor moveWithCells="1">
                  <from>
                    <xdr:col>0</xdr:col>
                    <xdr:colOff>171450</xdr:colOff>
                    <xdr:row>5</xdr:row>
                    <xdr:rowOff>19050</xdr:rowOff>
                  </from>
                  <to>
                    <xdr:col>1</xdr:col>
                    <xdr:colOff>38100</xdr:colOff>
                    <xdr:row>6</xdr:row>
                    <xdr:rowOff>76200</xdr:rowOff>
                  </to>
                </anchor>
              </controlPr>
            </control>
          </mc:Choice>
        </mc:AlternateContent>
        <mc:AlternateContent xmlns:mc="http://schemas.openxmlformats.org/markup-compatibility/2006">
          <mc:Choice Requires="x14">
            <control shapeId="1041" r:id="rId7" name="Check Box 17">
              <controlPr defaultSize="0" autoFill="0" autoLine="0" autoPict="0">
                <anchor moveWithCells="1">
                  <from>
                    <xdr:col>0</xdr:col>
                    <xdr:colOff>161925</xdr:colOff>
                    <xdr:row>7</xdr:row>
                    <xdr:rowOff>0</xdr:rowOff>
                  </from>
                  <to>
                    <xdr:col>1</xdr:col>
                    <xdr:colOff>28575</xdr:colOff>
                    <xdr:row>8</xdr:row>
                    <xdr:rowOff>85725</xdr:rowOff>
                  </to>
                </anchor>
              </controlPr>
            </control>
          </mc:Choice>
        </mc:AlternateContent>
        <mc:AlternateContent xmlns:mc="http://schemas.openxmlformats.org/markup-compatibility/2006">
          <mc:Choice Requires="x14">
            <control shapeId="1042" r:id="rId8" name="Check Box 18">
              <controlPr defaultSize="0" autoFill="0" autoLine="0" autoPict="0">
                <anchor moveWithCells="1">
                  <from>
                    <xdr:col>0</xdr:col>
                    <xdr:colOff>171450</xdr:colOff>
                    <xdr:row>6</xdr:row>
                    <xdr:rowOff>38100</xdr:rowOff>
                  </from>
                  <to>
                    <xdr:col>1</xdr:col>
                    <xdr:colOff>38100</xdr:colOff>
                    <xdr:row>6</xdr:row>
                    <xdr:rowOff>295275</xdr:rowOff>
                  </to>
                </anchor>
              </controlPr>
            </control>
          </mc:Choice>
        </mc:AlternateContent>
        <mc:AlternateContent xmlns:mc="http://schemas.openxmlformats.org/markup-compatibility/2006">
          <mc:Choice Requires="x14">
            <control shapeId="1043" r:id="rId9" name="Check Box 19">
              <controlPr defaultSize="0" autoFill="0" autoLine="0" autoPict="0">
                <anchor moveWithCells="1">
                  <from>
                    <xdr:col>0</xdr:col>
                    <xdr:colOff>171450</xdr:colOff>
                    <xdr:row>4</xdr:row>
                    <xdr:rowOff>19050</xdr:rowOff>
                  </from>
                  <to>
                    <xdr:col>1</xdr:col>
                    <xdr:colOff>38100</xdr:colOff>
                    <xdr:row>5</xdr:row>
                    <xdr:rowOff>76200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沖縄県</cp:lastModifiedBy>
  <cp:lastPrinted>2024-07-03T05:55:14Z</cp:lastPrinted>
  <dcterms:modified xsi:type="dcterms:W3CDTF">2024-07-03T05:57:52Z</dcterms:modified>
</cp:coreProperties>
</file>