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523\子育て支援課\○認可指導班\☆保育所認可関係（共有）\01)法人・保育所認可関係\4) 分園設置事前協議\分園設置事前協議様式\2015（H27)【新要綱】分園設置事前協議様式\分園協議様式（R3）\第２分園の場合\"/>
    </mc:Choice>
  </mc:AlternateContent>
  <bookViews>
    <workbookView xWindow="480" yWindow="90" windowWidth="18225" windowHeight="8760"/>
  </bookViews>
  <sheets>
    <sheet name="(1)適合調書（第２分園）" sheetId="5" r:id="rId1"/>
    <sheet name="(1)適合調書（第１分園）" sheetId="6" r:id="rId2"/>
  </sheets>
  <definedNames>
    <definedName name="_xlnm.Print_Area" localSheetId="1">'(1)適合調書（第１分園）'!$A$1:$N$31</definedName>
    <definedName name="_xlnm.Print_Area" localSheetId="0">'(1)適合調書（第２分園）'!$A$1:$N$31</definedName>
  </definedNames>
  <calcPr calcId="162913"/>
</workbook>
</file>

<file path=xl/calcChain.xml><?xml version="1.0" encoding="utf-8"?>
<calcChain xmlns="http://schemas.openxmlformats.org/spreadsheetml/2006/main">
  <c r="M28" i="6" l="1"/>
  <c r="L28" i="6"/>
  <c r="K28" i="6"/>
  <c r="J28" i="6"/>
  <c r="I28" i="6"/>
  <c r="N28" i="6"/>
  <c r="K31" i="6" s="1"/>
  <c r="M31" i="6" s="1"/>
  <c r="G28" i="6"/>
  <c r="F28" i="6"/>
  <c r="E28" i="6"/>
  <c r="D28" i="6"/>
  <c r="C28" i="6"/>
  <c r="H28" i="6"/>
  <c r="E31" i="6" s="1"/>
  <c r="G31" i="6" s="1"/>
  <c r="N27" i="6"/>
  <c r="H27" i="6"/>
  <c r="N25" i="6"/>
  <c r="I31" i="6"/>
  <c r="H25" i="6"/>
  <c r="C31" i="6"/>
  <c r="N24" i="6"/>
  <c r="N23" i="6"/>
  <c r="M20" i="6"/>
  <c r="N20" i="6"/>
  <c r="G20" i="6"/>
  <c r="H20" i="6"/>
  <c r="I15" i="6"/>
  <c r="C15" i="6"/>
  <c r="N13" i="6"/>
  <c r="H13" i="6"/>
  <c r="N12" i="6"/>
  <c r="I12" i="6"/>
  <c r="H12" i="6"/>
  <c r="C12" i="6"/>
  <c r="C31" i="5"/>
  <c r="I28" i="5"/>
  <c r="J28" i="5"/>
  <c r="K28" i="5"/>
  <c r="L28" i="5"/>
  <c r="M28" i="5"/>
  <c r="N28" i="5"/>
  <c r="H25" i="5"/>
  <c r="G28" i="5"/>
  <c r="F28" i="5"/>
  <c r="E28" i="5"/>
  <c r="D28" i="5"/>
  <c r="C28" i="5"/>
  <c r="H27" i="5"/>
  <c r="M20" i="5"/>
  <c r="N20" i="5" s="1"/>
  <c r="I15" i="5"/>
  <c r="N13" i="5"/>
  <c r="N12" i="5"/>
  <c r="I12" i="5"/>
  <c r="H12" i="5"/>
  <c r="H13" i="5"/>
  <c r="G20" i="5"/>
  <c r="H20" i="5" s="1"/>
  <c r="C12" i="5"/>
  <c r="C15" i="5"/>
  <c r="N23" i="5"/>
  <c r="N24" i="5"/>
  <c r="N25" i="5"/>
  <c r="I31" i="5" s="1"/>
  <c r="N27" i="5"/>
  <c r="H28" i="5"/>
  <c r="E31" i="5" s="1"/>
  <c r="G31" i="5" s="1"/>
  <c r="K31" i="5" l="1"/>
  <c r="M31" i="5" s="1"/>
</calcChain>
</file>

<file path=xl/comments1.xml><?xml version="1.0" encoding="utf-8"?>
<comments xmlns="http://schemas.openxmlformats.org/spreadsheetml/2006/main">
  <authors>
    <author>沖縄県</author>
  </authors>
  <commentList>
    <comment ref="I3" authorId="0" shapeId="0">
      <text>
        <r>
          <rPr>
            <sz val="10"/>
            <color indexed="81"/>
            <rFont val="ＭＳ Ｐゴシック"/>
            <family val="3"/>
            <charset val="128"/>
          </rPr>
          <t>分園開所時点の状況を記載すること。
(注)現時点の状況ではありません</t>
        </r>
      </text>
    </comment>
    <comment ref="I4" authorId="0" shapeId="0">
      <text>
        <r>
          <rPr>
            <sz val="10"/>
            <color indexed="81"/>
            <rFont val="ＭＳ Ｐゴシック"/>
            <family val="3"/>
            <charset val="128"/>
          </rPr>
          <t>黄色のセルを入力して下さい。</t>
        </r>
      </text>
    </comment>
  </commentList>
</comments>
</file>

<file path=xl/comments2.xml><?xml version="1.0" encoding="utf-8"?>
<comments xmlns="http://schemas.openxmlformats.org/spreadsheetml/2006/main">
  <authors>
    <author>沖縄県</author>
  </authors>
  <commentList>
    <comment ref="I3" authorId="0" shapeId="0">
      <text>
        <r>
          <rPr>
            <sz val="10"/>
            <color indexed="81"/>
            <rFont val="ＭＳ Ｐゴシック"/>
            <family val="3"/>
            <charset val="128"/>
          </rPr>
          <t>分園設置後（平成29年４月時点）
の状況を記載すること。
(注)現在の状況ではありません</t>
        </r>
      </text>
    </comment>
    <comment ref="I4" authorId="0" shapeId="0">
      <text>
        <r>
          <rPr>
            <sz val="10"/>
            <color indexed="81"/>
            <rFont val="ＭＳ Ｐゴシック"/>
            <family val="3"/>
            <charset val="128"/>
          </rPr>
          <t>黄色のセルを入力して下さい。</t>
        </r>
      </text>
    </comment>
  </commentList>
</comments>
</file>

<file path=xl/sharedStrings.xml><?xml version="1.0" encoding="utf-8"?>
<sst xmlns="http://schemas.openxmlformats.org/spreadsheetml/2006/main" count="228" uniqueCount="59">
  <si>
    <t>児童福祉施設最低基準適合調書</t>
  </si>
  <si>
    <t>中心保育所の状況</t>
  </si>
  <si>
    <t>施設名</t>
  </si>
  <si>
    <t>所在地</t>
  </si>
  <si>
    <t>構造等</t>
  </si>
  <si>
    <t>敷地面積</t>
  </si>
  <si>
    <t>延床面積</t>
  </si>
  <si>
    <t>室名</t>
  </si>
  <si>
    <t>備　考</t>
  </si>
  <si>
    <t>乳児室</t>
  </si>
  <si>
    <t>ほふく室</t>
  </si>
  <si>
    <t>小 計</t>
  </si>
  <si>
    <t>保育室</t>
  </si>
  <si>
    <t>遊戯室</t>
  </si>
  <si>
    <t>有・無</t>
  </si>
  <si>
    <t>医務室</t>
  </si>
  <si>
    <t>その他</t>
  </si>
  <si>
    <t>保育用具</t>
  </si>
  <si>
    <t>1歳</t>
  </si>
  <si>
    <t>2歳</t>
  </si>
  <si>
    <t>3歳</t>
  </si>
  <si>
    <t>4歳～</t>
  </si>
  <si>
    <t>計</t>
  </si>
  <si>
    <t>職員数</t>
  </si>
  <si>
    <t>保育士</t>
  </si>
  <si>
    <t>調理員</t>
  </si>
  <si>
    <t>嘱託医</t>
  </si>
  <si>
    <t>設置前</t>
    <rPh sb="0" eb="2">
      <t>セッチ</t>
    </rPh>
    <rPh sb="2" eb="3">
      <t>マエ</t>
    </rPh>
    <phoneticPr fontId="4"/>
  </si>
  <si>
    <t>乳児</t>
    <rPh sb="0" eb="2">
      <t>ニュウジ</t>
    </rPh>
    <phoneticPr fontId="4"/>
  </si>
  <si>
    <t>その他</t>
    <rPh sb="2" eb="3">
      <t>タ</t>
    </rPh>
    <phoneticPr fontId="4"/>
  </si>
  <si>
    <t>調理室</t>
    <rPh sb="0" eb="3">
      <t>チョウリシツ</t>
    </rPh>
    <phoneticPr fontId="4"/>
  </si>
  <si>
    <t>3.3㎡×</t>
    <phoneticPr fontId="4"/>
  </si>
  <si>
    <t>1.98㎡×</t>
    <phoneticPr fontId="4"/>
  </si>
  <si>
    <t>定員規模</t>
    <phoneticPr fontId="4"/>
  </si>
  <si>
    <t>適否</t>
    <rPh sb="0" eb="1">
      <t>テキ</t>
    </rPh>
    <rPh sb="1" eb="2">
      <t>ヒ</t>
    </rPh>
    <phoneticPr fontId="4"/>
  </si>
  <si>
    <t>便所</t>
    <rPh sb="0" eb="2">
      <t>ベンジョ</t>
    </rPh>
    <phoneticPr fontId="4"/>
  </si>
  <si>
    <t>屋外遊技場</t>
    <rPh sb="2" eb="4">
      <t>ユウギ</t>
    </rPh>
    <phoneticPr fontId="4"/>
  </si>
  <si>
    <t>定員規模</t>
    <rPh sb="2" eb="4">
      <t>キボ</t>
    </rPh>
    <phoneticPr fontId="4"/>
  </si>
  <si>
    <t>面積等</t>
    <rPh sb="0" eb="2">
      <t>メンセキ</t>
    </rPh>
    <rPh sb="2" eb="3">
      <t>トウ</t>
    </rPh>
    <phoneticPr fontId="4"/>
  </si>
  <si>
    <t>㎡</t>
    <phoneticPr fontId="4"/>
  </si>
  <si>
    <t>－</t>
    <phoneticPr fontId="4"/>
  </si>
  <si>
    <t>医薬品（有・無）</t>
    <rPh sb="0" eb="3">
      <t>イヤクヒン</t>
    </rPh>
    <rPh sb="4" eb="5">
      <t>ア</t>
    </rPh>
    <rPh sb="6" eb="7">
      <t>ナ</t>
    </rPh>
    <phoneticPr fontId="4"/>
  </si>
  <si>
    <t>3.3㎡×</t>
    <phoneticPr fontId="4"/>
  </si>
  <si>
    <t>※保育室又は遊戯室を２階以上に設ける場合</t>
    <rPh sb="1" eb="4">
      <t>ホイクシツ</t>
    </rPh>
    <rPh sb="4" eb="5">
      <t>マタ</t>
    </rPh>
    <rPh sb="6" eb="9">
      <t>ユウギシツ</t>
    </rPh>
    <rPh sb="11" eb="12">
      <t>カイ</t>
    </rPh>
    <phoneticPr fontId="4"/>
  </si>
  <si>
    <t>（適・否）</t>
    <rPh sb="1" eb="2">
      <t>テキ</t>
    </rPh>
    <rPh sb="3" eb="4">
      <t>ヒ</t>
    </rPh>
    <phoneticPr fontId="4"/>
  </si>
  <si>
    <t>保育士必要数</t>
    <rPh sb="0" eb="3">
      <t>ホイクシ</t>
    </rPh>
    <rPh sb="3" eb="5">
      <t>ヒツヨウ</t>
    </rPh>
    <rPh sb="5" eb="6">
      <t>スウ</t>
    </rPh>
    <phoneticPr fontId="4"/>
  </si>
  <si>
    <t>/3+</t>
    <phoneticPr fontId="4"/>
  </si>
  <si>
    <t>/6+</t>
    <phoneticPr fontId="4"/>
  </si>
  <si>
    <t>/20+</t>
    <phoneticPr fontId="4"/>
  </si>
  <si>
    <t>/30=</t>
    <phoneticPr fontId="4"/>
  </si>
  <si>
    <t>造　　階建</t>
    <rPh sb="0" eb="1">
      <t>ツク</t>
    </rPh>
    <rPh sb="3" eb="5">
      <t>カイダ</t>
    </rPh>
    <phoneticPr fontId="4"/>
  </si>
  <si>
    <t>現員</t>
    <phoneticPr fontId="4"/>
  </si>
  <si>
    <t>設置後の
定員規模</t>
    <rPh sb="7" eb="9">
      <t>キボ</t>
    </rPh>
    <phoneticPr fontId="4"/>
  </si>
  <si>
    <t>公定価格上
の加配人数</t>
    <rPh sb="0" eb="2">
      <t>コウテイ</t>
    </rPh>
    <rPh sb="2" eb="4">
      <t>カカク</t>
    </rPh>
    <rPh sb="4" eb="5">
      <t>ジョウ</t>
    </rPh>
    <rPh sb="7" eb="9">
      <t>カハイ</t>
    </rPh>
    <rPh sb="9" eb="11">
      <t>ニンズウ</t>
    </rPh>
    <phoneticPr fontId="4"/>
  </si>
  <si>
    <t>確保状況の確認</t>
    <rPh sb="0" eb="2">
      <t>カクホ</t>
    </rPh>
    <rPh sb="2" eb="4">
      <t>ジョウキョウ</t>
    </rPh>
    <rPh sb="5" eb="7">
      <t>カクニン</t>
    </rPh>
    <phoneticPr fontId="4"/>
  </si>
  <si>
    <t>認可に必要な
職員数</t>
    <rPh sb="0" eb="2">
      <t>ニンカ</t>
    </rPh>
    <rPh sb="3" eb="5">
      <t>ヒツヨウ</t>
    </rPh>
    <rPh sb="7" eb="10">
      <t>ショクインスウ</t>
    </rPh>
    <phoneticPr fontId="4"/>
  </si>
  <si>
    <t>確保状況</t>
    <rPh sb="0" eb="2">
      <t>カクホ</t>
    </rPh>
    <rPh sb="2" eb="4">
      <t>ジョウキョウ</t>
    </rPh>
    <phoneticPr fontId="4"/>
  </si>
  <si>
    <t>分園の状況（第２分園）</t>
    <rPh sb="6" eb="7">
      <t>ダイ</t>
    </rPh>
    <rPh sb="8" eb="10">
      <t>ブンエン</t>
    </rPh>
    <phoneticPr fontId="4"/>
  </si>
  <si>
    <t>分園の状況（第１分園）</t>
    <rPh sb="6" eb="7">
      <t>ダイ</t>
    </rPh>
    <rPh sb="8" eb="10">
      <t>ブンエン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</si>
</sst>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5" formatCode="0.00_);[Red]\(0.00\)"/>
    <numFmt numFmtId="186" formatCode="#,##0.00_ "/>
    <numFmt numFmtId="187" formatCode="0.00_ "/>
  </numFmts>
  <fonts count="11" x14ac:knownFonts="1"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 diagonalDown="1">
      <left style="thin">
        <color indexed="8"/>
      </left>
      <right/>
      <top style="thin">
        <color indexed="8"/>
      </top>
      <bottom style="thin">
        <color indexed="8"/>
      </bottom>
      <diagonal style="thin">
        <color indexed="8"/>
      </diagonal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shrinkToFit="1"/>
    </xf>
    <xf numFmtId="0" fontId="1" fillId="0" borderId="2" xfId="0" applyFont="1" applyFill="1" applyBorder="1" applyAlignment="1">
      <alignment shrinkToFit="1"/>
    </xf>
    <xf numFmtId="0" fontId="1" fillId="2" borderId="3" xfId="0" applyFont="1" applyFill="1" applyBorder="1" applyAlignment="1">
      <alignment horizontal="center" shrinkToFit="1"/>
    </xf>
    <xf numFmtId="0" fontId="1" fillId="2" borderId="4" xfId="0" applyFont="1" applyFill="1" applyBorder="1" applyAlignment="1">
      <alignment horizontal="center" shrinkToFit="1"/>
    </xf>
    <xf numFmtId="0" fontId="3" fillId="0" borderId="5" xfId="0" applyFont="1" applyFill="1" applyBorder="1" applyAlignment="1">
      <alignment horizontal="center" shrinkToFit="1"/>
    </xf>
    <xf numFmtId="0" fontId="1" fillId="2" borderId="6" xfId="0" applyFont="1" applyFill="1" applyBorder="1" applyAlignment="1">
      <alignment shrinkToFit="1"/>
    </xf>
    <xf numFmtId="0" fontId="5" fillId="0" borderId="7" xfId="0" applyFont="1" applyFill="1" applyBorder="1" applyAlignment="1">
      <alignment horizontal="right" shrinkToFit="1"/>
    </xf>
    <xf numFmtId="0" fontId="1" fillId="2" borderId="8" xfId="0" applyFont="1" applyFill="1" applyBorder="1" applyAlignment="1">
      <alignment shrinkToFi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9" xfId="0" applyFont="1" applyFill="1" applyBorder="1" applyAlignment="1">
      <alignment horizontal="center" shrinkToFit="1"/>
    </xf>
    <xf numFmtId="185" fontId="1" fillId="2" borderId="9" xfId="0" applyNumberFormat="1" applyFont="1" applyFill="1" applyBorder="1" applyAlignment="1">
      <alignment shrinkToFit="1"/>
    </xf>
    <xf numFmtId="0" fontId="1" fillId="0" borderId="4" xfId="0" applyFont="1" applyFill="1" applyBorder="1" applyAlignment="1">
      <alignment horizontal="center" shrinkToFit="1"/>
    </xf>
    <xf numFmtId="0" fontId="1" fillId="0" borderId="10" xfId="0" applyFont="1" applyFill="1" applyBorder="1" applyAlignment="1">
      <alignment shrinkToFit="1"/>
    </xf>
    <xf numFmtId="185" fontId="1" fillId="0" borderId="4" xfId="0" applyNumberFormat="1" applyFont="1" applyFill="1" applyBorder="1" applyAlignment="1">
      <alignment horizontal="center" shrinkToFit="1"/>
    </xf>
    <xf numFmtId="0" fontId="1" fillId="0" borderId="0" xfId="0" applyFont="1" applyFill="1" applyBorder="1" applyAlignment="1">
      <alignment horizontal="center" shrinkToFit="1"/>
    </xf>
    <xf numFmtId="0" fontId="1" fillId="0" borderId="0" xfId="0" applyFont="1" applyFill="1" applyBorder="1" applyAlignment="1">
      <alignment shrinkToFit="1"/>
    </xf>
    <xf numFmtId="0" fontId="1" fillId="2" borderId="11" xfId="0" applyFont="1" applyFill="1" applyBorder="1" applyAlignment="1">
      <alignment wrapText="1"/>
    </xf>
    <xf numFmtId="0" fontId="1" fillId="0" borderId="7" xfId="0" applyFont="1" applyFill="1" applyBorder="1" applyAlignment="1">
      <alignment shrinkToFit="1"/>
    </xf>
    <xf numFmtId="0" fontId="5" fillId="0" borderId="12" xfId="0" applyFont="1" applyFill="1" applyBorder="1" applyAlignment="1">
      <alignment horizontal="right" shrinkToFit="1"/>
    </xf>
    <xf numFmtId="0" fontId="8" fillId="0" borderId="11" xfId="0" applyFont="1" applyBorder="1" applyAlignment="1">
      <alignment vertical="center"/>
    </xf>
    <xf numFmtId="0" fontId="1" fillId="0" borderId="13" xfId="0" applyFont="1" applyFill="1" applyBorder="1" applyAlignment="1">
      <alignment shrinkToFit="1"/>
    </xf>
    <xf numFmtId="0" fontId="1" fillId="3" borderId="9" xfId="0" applyFont="1" applyFill="1" applyBorder="1" applyAlignment="1">
      <alignment horizontal="center" shrinkToFi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85" fontId="1" fillId="4" borderId="9" xfId="0" applyNumberFormat="1" applyFont="1" applyFill="1" applyBorder="1" applyAlignment="1">
      <alignment shrinkToFit="1"/>
    </xf>
    <xf numFmtId="0" fontId="1" fillId="4" borderId="8" xfId="0" applyFont="1" applyFill="1" applyBorder="1" applyAlignment="1">
      <alignment horizontal="center" shrinkToFit="1"/>
    </xf>
    <xf numFmtId="0" fontId="1" fillId="4" borderId="12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shrinkToFit="1"/>
    </xf>
    <xf numFmtId="186" fontId="1" fillId="4" borderId="9" xfId="0" applyNumberFormat="1" applyFont="1" applyFill="1" applyBorder="1" applyAlignment="1">
      <alignment shrinkToFit="1"/>
    </xf>
    <xf numFmtId="0" fontId="1" fillId="4" borderId="9" xfId="0" applyFont="1" applyFill="1" applyBorder="1" applyAlignment="1">
      <alignment horizontal="center" shrinkToFit="1"/>
    </xf>
    <xf numFmtId="0" fontId="1" fillId="5" borderId="14" xfId="0" applyFont="1" applyFill="1" applyBorder="1" applyAlignment="1">
      <alignment horizontal="center" shrinkToFit="1"/>
    </xf>
    <xf numFmtId="0" fontId="1" fillId="5" borderId="15" xfId="0" applyFont="1" applyFill="1" applyBorder="1" applyAlignment="1">
      <alignment horizontal="center" shrinkToFit="1"/>
    </xf>
    <xf numFmtId="0" fontId="1" fillId="5" borderId="2" xfId="0" applyFont="1" applyFill="1" applyBorder="1" applyAlignment="1">
      <alignment horizontal="center" shrinkToFit="1"/>
    </xf>
    <xf numFmtId="0" fontId="1" fillId="5" borderId="8" xfId="0" applyFont="1" applyFill="1" applyBorder="1" applyAlignment="1">
      <alignment horizontal="center" shrinkToFit="1"/>
    </xf>
    <xf numFmtId="0" fontId="1" fillId="5" borderId="6" xfId="0" applyFont="1" applyFill="1" applyBorder="1" applyAlignment="1">
      <alignment horizontal="center" shrinkToFit="1"/>
    </xf>
    <xf numFmtId="0" fontId="1" fillId="5" borderId="1" xfId="0" applyFont="1" applyFill="1" applyBorder="1" applyAlignment="1">
      <alignment horizontal="center" shrinkToFit="1"/>
    </xf>
    <xf numFmtId="0" fontId="1" fillId="5" borderId="9" xfId="0" applyFont="1" applyFill="1" applyBorder="1" applyAlignment="1">
      <alignment horizontal="center" shrinkToFit="1"/>
    </xf>
    <xf numFmtId="0" fontId="1" fillId="4" borderId="9" xfId="0" applyFont="1" applyFill="1" applyBorder="1" applyAlignment="1">
      <alignment horizontal="center" shrinkToFit="1"/>
    </xf>
    <xf numFmtId="0" fontId="1" fillId="3" borderId="9" xfId="0" applyFont="1" applyFill="1" applyBorder="1" applyAlignment="1">
      <alignment horizontal="center" shrinkToFit="1"/>
    </xf>
    <xf numFmtId="0" fontId="1" fillId="4" borderId="8" xfId="0" applyFont="1" applyFill="1" applyBorder="1" applyAlignment="1">
      <alignment horizontal="center" shrinkToFit="1"/>
    </xf>
    <xf numFmtId="0" fontId="2" fillId="0" borderId="1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shrinkToFit="1"/>
    </xf>
    <xf numFmtId="0" fontId="1" fillId="0" borderId="3" xfId="0" applyFont="1" applyFill="1" applyBorder="1" applyAlignment="1">
      <alignment horizontal="center" shrinkToFit="1"/>
    </xf>
    <xf numFmtId="0" fontId="1" fillId="0" borderId="4" xfId="0" applyFont="1" applyFill="1" applyBorder="1" applyAlignment="1">
      <alignment horizontal="center" shrinkToFit="1"/>
    </xf>
    <xf numFmtId="0" fontId="1" fillId="4" borderId="9" xfId="0" applyFont="1" applyFill="1" applyBorder="1" applyAlignment="1">
      <alignment horizontal="center" shrinkToFit="1"/>
    </xf>
    <xf numFmtId="0" fontId="1" fillId="4" borderId="3" xfId="0" applyFont="1" applyFill="1" applyBorder="1" applyAlignment="1">
      <alignment horizontal="center" shrinkToFit="1"/>
    </xf>
    <xf numFmtId="0" fontId="1" fillId="4" borderId="4" xfId="0" applyFont="1" applyFill="1" applyBorder="1" applyAlignment="1">
      <alignment horizontal="center" shrinkToFit="1"/>
    </xf>
    <xf numFmtId="187" fontId="1" fillId="4" borderId="9" xfId="0" applyNumberFormat="1" applyFont="1" applyFill="1" applyBorder="1" applyAlignment="1">
      <alignment shrinkToFit="1"/>
    </xf>
    <xf numFmtId="187" fontId="1" fillId="4" borderId="3" xfId="0" applyNumberFormat="1" applyFont="1" applyFill="1" applyBorder="1" applyAlignment="1">
      <alignment shrinkToFit="1"/>
    </xf>
    <xf numFmtId="0" fontId="1" fillId="3" borderId="9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shrinkToFit="1"/>
    </xf>
    <xf numFmtId="0" fontId="1" fillId="3" borderId="3" xfId="0" applyFont="1" applyFill="1" applyBorder="1" applyAlignment="1">
      <alignment horizontal="center" shrinkToFit="1"/>
    </xf>
    <xf numFmtId="0" fontId="1" fillId="3" borderId="3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shrinkToFit="1"/>
    </xf>
    <xf numFmtId="0" fontId="1" fillId="4" borderId="8" xfId="0" applyFont="1" applyFill="1" applyBorder="1" applyAlignment="1">
      <alignment horizontal="center" shrinkToFit="1"/>
    </xf>
    <xf numFmtId="0" fontId="1" fillId="4" borderId="19" xfId="0" applyFont="1" applyFill="1" applyBorder="1" applyAlignment="1">
      <alignment horizontal="center" vertical="center" shrinkToFit="1"/>
    </xf>
    <xf numFmtId="0" fontId="1" fillId="4" borderId="20" xfId="0" applyFont="1" applyFill="1" applyBorder="1" applyAlignment="1">
      <alignment horizontal="center" vertical="center" shrinkToFit="1"/>
    </xf>
    <xf numFmtId="0" fontId="1" fillId="4" borderId="21" xfId="0" applyFont="1" applyFill="1" applyBorder="1" applyAlignment="1">
      <alignment horizontal="center" vertical="center" shrinkToFit="1"/>
    </xf>
    <xf numFmtId="0" fontId="1" fillId="4" borderId="9" xfId="0" applyFont="1" applyFill="1" applyBorder="1" applyAlignment="1">
      <alignment shrinkToFit="1"/>
    </xf>
    <xf numFmtId="0" fontId="1" fillId="4" borderId="3" xfId="0" applyFont="1" applyFill="1" applyBorder="1" applyAlignment="1">
      <alignment shrinkToFit="1"/>
    </xf>
    <xf numFmtId="0" fontId="1" fillId="4" borderId="9" xfId="0" applyFont="1" applyFill="1" applyBorder="1" applyAlignment="1">
      <alignment wrapText="1" shrinkToFit="1"/>
    </xf>
    <xf numFmtId="0" fontId="1" fillId="4" borderId="4" xfId="0" applyFont="1" applyFill="1" applyBorder="1" applyAlignment="1">
      <alignment shrinkToFit="1"/>
    </xf>
    <xf numFmtId="0" fontId="1" fillId="3" borderId="19" xfId="0" applyFont="1" applyFill="1" applyBorder="1" applyAlignment="1">
      <alignment horizontal="center" vertical="center" textRotation="255" shrinkToFit="1"/>
    </xf>
    <xf numFmtId="0" fontId="1" fillId="3" borderId="21" xfId="0" applyFont="1" applyFill="1" applyBorder="1" applyAlignment="1">
      <alignment horizontal="center" vertical="center" textRotation="255" shrinkToFit="1"/>
    </xf>
    <xf numFmtId="0" fontId="2" fillId="3" borderId="9" xfId="0" applyFont="1" applyFill="1" applyBorder="1" applyAlignment="1">
      <alignment horizontal="center" wrapText="1" shrinkToFit="1"/>
    </xf>
    <xf numFmtId="0" fontId="2" fillId="3" borderId="3" xfId="0" applyFont="1" applyFill="1" applyBorder="1" applyAlignment="1">
      <alignment horizontal="center" shrinkToFit="1"/>
    </xf>
    <xf numFmtId="0" fontId="1" fillId="3" borderId="2" xfId="0" applyFont="1" applyFill="1" applyBorder="1" applyAlignment="1">
      <alignment horizontal="center" vertical="center" shrinkToFit="1"/>
    </xf>
    <xf numFmtId="0" fontId="1" fillId="3" borderId="8" xfId="0" applyFont="1" applyFill="1" applyBorder="1" applyAlignment="1">
      <alignment horizontal="center" vertical="center" shrinkToFit="1"/>
    </xf>
    <xf numFmtId="0" fontId="1" fillId="3" borderId="7" xfId="0" applyFont="1" applyFill="1" applyBorder="1" applyAlignment="1">
      <alignment horizontal="center" vertical="center" shrinkToFit="1"/>
    </xf>
    <xf numFmtId="0" fontId="1" fillId="3" borderId="12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" fillId="3" borderId="8" xfId="0" applyFont="1" applyFill="1" applyBorder="1" applyAlignment="1">
      <alignment horizontal="center" wrapText="1" shrinkToFit="1"/>
    </xf>
    <xf numFmtId="0" fontId="1" fillId="3" borderId="6" xfId="0" applyFont="1" applyFill="1" applyBorder="1" applyAlignment="1">
      <alignment horizontal="center" shrinkToFit="1"/>
    </xf>
    <xf numFmtId="0" fontId="1" fillId="3" borderId="22" xfId="0" applyFont="1" applyFill="1" applyBorder="1" applyAlignment="1">
      <alignment horizontal="center" vertical="center" wrapText="1" shrinkToFit="1"/>
    </xf>
    <xf numFmtId="0" fontId="1" fillId="3" borderId="23" xfId="0" applyFont="1" applyFill="1" applyBorder="1" applyAlignment="1">
      <alignment horizontal="center" vertical="center" wrapText="1" shrinkToFit="1"/>
    </xf>
    <xf numFmtId="0" fontId="1" fillId="3" borderId="24" xfId="0" applyFont="1" applyFill="1" applyBorder="1" applyAlignment="1">
      <alignment horizontal="center" vertical="center" wrapText="1" shrinkToFit="1"/>
    </xf>
    <xf numFmtId="0" fontId="1" fillId="3" borderId="25" xfId="0" applyFont="1" applyFill="1" applyBorder="1" applyAlignment="1">
      <alignment horizontal="center" vertical="center" wrapText="1" shrinkToFit="1"/>
    </xf>
    <xf numFmtId="0" fontId="1" fillId="5" borderId="16" xfId="0" applyFont="1" applyFill="1" applyBorder="1" applyAlignment="1">
      <alignment horizontal="center" shrinkToFit="1"/>
    </xf>
    <xf numFmtId="0" fontId="1" fillId="5" borderId="18" xfId="0" applyFont="1" applyFill="1" applyBorder="1" applyAlignment="1">
      <alignment horizontal="center" shrinkToFit="1"/>
    </xf>
    <xf numFmtId="0" fontId="1" fillId="3" borderId="10" xfId="0" applyFont="1" applyFill="1" applyBorder="1" applyAlignment="1">
      <alignment horizontal="center" vertical="center" shrinkToFit="1"/>
    </xf>
    <xf numFmtId="0" fontId="1" fillId="3" borderId="0" xfId="0" applyFont="1" applyFill="1" applyBorder="1" applyAlignment="1">
      <alignment horizontal="center" vertical="center" shrinkToFit="1"/>
    </xf>
    <xf numFmtId="0" fontId="1" fillId="5" borderId="17" xfId="0" applyFont="1" applyFill="1" applyBorder="1" applyAlignment="1">
      <alignment horizontal="center" shrinkToFit="1"/>
    </xf>
    <xf numFmtId="0" fontId="1" fillId="0" borderId="8" xfId="0" applyFont="1" applyFill="1" applyBorder="1" applyAlignment="1">
      <alignment horizontal="center" wrapText="1" shrinkToFit="1"/>
    </xf>
    <xf numFmtId="0" fontId="1" fillId="0" borderId="6" xfId="0" applyFont="1" applyFill="1" applyBorder="1" applyAlignment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view="pageBreakPreview" zoomScale="130" zoomScaleNormal="115" zoomScaleSheetLayoutView="130" workbookViewId="0">
      <selection activeCell="P9" sqref="P9"/>
    </sheetView>
  </sheetViews>
  <sheetFormatPr defaultRowHeight="13.5" x14ac:dyDescent="0.15"/>
  <cols>
    <col min="1" max="1" width="2.625" style="10" bestFit="1" customWidth="1"/>
    <col min="2" max="2" width="5.625" style="10" customWidth="1"/>
    <col min="3" max="14" width="6.5" style="10" customWidth="1"/>
    <col min="15" max="16384" width="9" style="10"/>
  </cols>
  <sheetData>
    <row r="1" spans="1:14" ht="14.25" x14ac:dyDescent="0.15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ht="14.25" x14ac:dyDescent="0.15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24.95" customHeight="1" x14ac:dyDescent="0.15">
      <c r="A3" s="57"/>
      <c r="B3" s="58"/>
      <c r="C3" s="57" t="s">
        <v>57</v>
      </c>
      <c r="D3" s="61"/>
      <c r="E3" s="61"/>
      <c r="F3" s="61"/>
      <c r="G3" s="61"/>
      <c r="H3" s="61"/>
      <c r="I3" s="62" t="s">
        <v>1</v>
      </c>
      <c r="J3" s="62"/>
      <c r="K3" s="62"/>
      <c r="L3" s="62"/>
      <c r="M3" s="62"/>
      <c r="N3" s="62"/>
    </row>
    <row r="4" spans="1:14" ht="24.95" customHeight="1" x14ac:dyDescent="0.15">
      <c r="A4" s="59" t="s">
        <v>2</v>
      </c>
      <c r="B4" s="60"/>
      <c r="C4" s="52"/>
      <c r="D4" s="53"/>
      <c r="E4" s="53"/>
      <c r="F4" s="53"/>
      <c r="G4" s="53"/>
      <c r="H4" s="53"/>
      <c r="I4" s="52"/>
      <c r="J4" s="53"/>
      <c r="K4" s="53"/>
      <c r="L4" s="53"/>
      <c r="M4" s="53"/>
      <c r="N4" s="54"/>
    </row>
    <row r="5" spans="1:14" ht="24.95" customHeight="1" x14ac:dyDescent="0.15">
      <c r="A5" s="59" t="s">
        <v>3</v>
      </c>
      <c r="B5" s="60"/>
      <c r="C5" s="52"/>
      <c r="D5" s="53"/>
      <c r="E5" s="53"/>
      <c r="F5" s="53"/>
      <c r="G5" s="53"/>
      <c r="H5" s="53"/>
      <c r="I5" s="52"/>
      <c r="J5" s="53"/>
      <c r="K5" s="53"/>
      <c r="L5" s="53"/>
      <c r="M5" s="53"/>
      <c r="N5" s="54"/>
    </row>
    <row r="6" spans="1:14" ht="24.95" customHeight="1" x14ac:dyDescent="0.15">
      <c r="A6" s="59" t="s">
        <v>4</v>
      </c>
      <c r="B6" s="60"/>
      <c r="C6" s="52" t="s">
        <v>50</v>
      </c>
      <c r="D6" s="53"/>
      <c r="E6" s="53"/>
      <c r="F6" s="53"/>
      <c r="G6" s="53"/>
      <c r="H6" s="53"/>
      <c r="I6" s="52" t="s">
        <v>50</v>
      </c>
      <c r="J6" s="53"/>
      <c r="K6" s="53"/>
      <c r="L6" s="53"/>
      <c r="M6" s="53"/>
      <c r="N6" s="54"/>
    </row>
    <row r="7" spans="1:14" ht="24.95" customHeight="1" x14ac:dyDescent="0.15">
      <c r="A7" s="59" t="s">
        <v>5</v>
      </c>
      <c r="B7" s="60"/>
      <c r="C7" s="55"/>
      <c r="D7" s="56"/>
      <c r="E7" s="56"/>
      <c r="F7" s="56"/>
      <c r="G7" s="56"/>
      <c r="H7" s="14" t="s">
        <v>39</v>
      </c>
      <c r="I7" s="55"/>
      <c r="J7" s="56"/>
      <c r="K7" s="56"/>
      <c r="L7" s="56"/>
      <c r="M7" s="56"/>
      <c r="N7" s="14" t="s">
        <v>39</v>
      </c>
    </row>
    <row r="8" spans="1:14" ht="24.95" customHeight="1" x14ac:dyDescent="0.15">
      <c r="A8" s="59" t="s">
        <v>6</v>
      </c>
      <c r="B8" s="60"/>
      <c r="C8" s="55"/>
      <c r="D8" s="56"/>
      <c r="E8" s="56"/>
      <c r="F8" s="56"/>
      <c r="G8" s="56"/>
      <c r="H8" s="14" t="s">
        <v>39</v>
      </c>
      <c r="I8" s="55"/>
      <c r="J8" s="56"/>
      <c r="K8" s="56"/>
      <c r="L8" s="56"/>
      <c r="M8" s="56"/>
      <c r="N8" s="14" t="s">
        <v>39</v>
      </c>
    </row>
    <row r="9" spans="1:14" ht="24.95" customHeight="1" x14ac:dyDescent="0.15">
      <c r="A9" s="59" t="s">
        <v>7</v>
      </c>
      <c r="B9" s="60"/>
      <c r="C9" s="49" t="s">
        <v>38</v>
      </c>
      <c r="D9" s="50"/>
      <c r="E9" s="2" t="s">
        <v>34</v>
      </c>
      <c r="F9" s="49" t="s">
        <v>8</v>
      </c>
      <c r="G9" s="50"/>
      <c r="H9" s="50"/>
      <c r="I9" s="49" t="s">
        <v>38</v>
      </c>
      <c r="J9" s="50"/>
      <c r="K9" s="2" t="s">
        <v>34</v>
      </c>
      <c r="L9" s="49" t="s">
        <v>8</v>
      </c>
      <c r="M9" s="50"/>
      <c r="N9" s="51"/>
    </row>
    <row r="10" spans="1:14" ht="24.95" customHeight="1" x14ac:dyDescent="0.15">
      <c r="A10" s="59" t="s">
        <v>9</v>
      </c>
      <c r="B10" s="60"/>
      <c r="C10" s="27"/>
      <c r="D10" s="16" t="s">
        <v>39</v>
      </c>
      <c r="E10" s="65"/>
      <c r="F10" s="3"/>
      <c r="G10" s="28"/>
      <c r="H10" s="9"/>
      <c r="I10" s="27"/>
      <c r="J10" s="16" t="s">
        <v>39</v>
      </c>
      <c r="K10" s="65"/>
      <c r="L10" s="3"/>
      <c r="M10" s="28"/>
      <c r="N10" s="7"/>
    </row>
    <row r="11" spans="1:14" ht="24.95" customHeight="1" x14ac:dyDescent="0.15">
      <c r="A11" s="59" t="s">
        <v>10</v>
      </c>
      <c r="B11" s="60"/>
      <c r="C11" s="27"/>
      <c r="D11" s="16" t="s">
        <v>39</v>
      </c>
      <c r="E11" s="66"/>
      <c r="F11" s="15"/>
      <c r="G11" s="17"/>
      <c r="H11" s="18"/>
      <c r="I11" s="27"/>
      <c r="J11" s="16" t="s">
        <v>39</v>
      </c>
      <c r="K11" s="66"/>
      <c r="L11" s="15"/>
      <c r="M11" s="17"/>
      <c r="N11" s="23"/>
    </row>
    <row r="12" spans="1:14" ht="24.95" customHeight="1" x14ac:dyDescent="0.15">
      <c r="A12" s="59" t="s">
        <v>11</v>
      </c>
      <c r="B12" s="60"/>
      <c r="C12" s="13">
        <f>SUM(C10:D11)</f>
        <v>0</v>
      </c>
      <c r="D12" s="16" t="s">
        <v>39</v>
      </c>
      <c r="E12" s="67"/>
      <c r="F12" s="20" t="s">
        <v>42</v>
      </c>
      <c r="G12" s="29"/>
      <c r="H12" s="19" t="str">
        <f>"= "&amp;ROUNDDOWN(3.3*G12,2)&amp;"㎡"</f>
        <v>= 0㎡</v>
      </c>
      <c r="I12" s="13">
        <f>SUM(I10:J11)</f>
        <v>0</v>
      </c>
      <c r="J12" s="16" t="s">
        <v>39</v>
      </c>
      <c r="K12" s="67"/>
      <c r="L12" s="20" t="s">
        <v>42</v>
      </c>
      <c r="M12" s="29"/>
      <c r="N12" s="19" t="str">
        <f>"= "&amp;ROUNDDOWN(3.3*M12,2)&amp;"㎡"</f>
        <v>= 0㎡</v>
      </c>
    </row>
    <row r="13" spans="1:14" ht="24.95" customHeight="1" x14ac:dyDescent="0.15">
      <c r="A13" s="59" t="s">
        <v>12</v>
      </c>
      <c r="B13" s="60"/>
      <c r="C13" s="27"/>
      <c r="D13" s="16" t="s">
        <v>39</v>
      </c>
      <c r="E13" s="65"/>
      <c r="F13" s="3" t="s">
        <v>32</v>
      </c>
      <c r="G13" s="28"/>
      <c r="H13" s="9" t="str">
        <f>"= "&amp;ROUNDDOWN(1.98*G13,2)&amp;"㎡"</f>
        <v>= 0㎡</v>
      </c>
      <c r="I13" s="27"/>
      <c r="J13" s="16" t="s">
        <v>39</v>
      </c>
      <c r="K13" s="65"/>
      <c r="L13" s="3" t="s">
        <v>32</v>
      </c>
      <c r="M13" s="28"/>
      <c r="N13" s="7" t="str">
        <f>"= "&amp;ROUNDDOWN(1.98*M13,2)&amp;"㎡"</f>
        <v>= 0㎡</v>
      </c>
    </row>
    <row r="14" spans="1:14" ht="24.95" customHeight="1" x14ac:dyDescent="0.15">
      <c r="A14" s="59" t="s">
        <v>13</v>
      </c>
      <c r="B14" s="60"/>
      <c r="C14" s="27"/>
      <c r="D14" s="16" t="s">
        <v>39</v>
      </c>
      <c r="E14" s="66"/>
      <c r="F14" s="43" t="s">
        <v>43</v>
      </c>
      <c r="G14" s="44"/>
      <c r="H14" s="45"/>
      <c r="I14" s="27"/>
      <c r="J14" s="16" t="s">
        <v>39</v>
      </c>
      <c r="K14" s="66"/>
      <c r="L14" s="43" t="s">
        <v>43</v>
      </c>
      <c r="M14" s="44"/>
      <c r="N14" s="45"/>
    </row>
    <row r="15" spans="1:14" ht="24.95" customHeight="1" x14ac:dyDescent="0.15">
      <c r="A15" s="59" t="s">
        <v>11</v>
      </c>
      <c r="B15" s="60"/>
      <c r="C15" s="13">
        <f>SUM(C13:D14)</f>
        <v>0</v>
      </c>
      <c r="D15" s="16" t="s">
        <v>39</v>
      </c>
      <c r="E15" s="67"/>
      <c r="F15" s="46" t="s">
        <v>44</v>
      </c>
      <c r="G15" s="47"/>
      <c r="H15" s="48"/>
      <c r="I15" s="13">
        <f>SUM(I13:J14)</f>
        <v>0</v>
      </c>
      <c r="J15" s="16" t="s">
        <v>39</v>
      </c>
      <c r="K15" s="67"/>
      <c r="L15" s="46" t="s">
        <v>44</v>
      </c>
      <c r="M15" s="47"/>
      <c r="N15" s="48"/>
    </row>
    <row r="16" spans="1:14" ht="24.95" customHeight="1" x14ac:dyDescent="0.15">
      <c r="A16" s="59" t="s">
        <v>30</v>
      </c>
      <c r="B16" s="60"/>
      <c r="C16" s="63" t="s">
        <v>14</v>
      </c>
      <c r="D16" s="64"/>
      <c r="E16" s="30"/>
      <c r="F16" s="68"/>
      <c r="G16" s="69"/>
      <c r="H16" s="69"/>
      <c r="I16" s="63" t="s">
        <v>14</v>
      </c>
      <c r="J16" s="64"/>
      <c r="K16" s="30"/>
      <c r="L16" s="68"/>
      <c r="M16" s="69"/>
      <c r="N16" s="71"/>
    </row>
    <row r="17" spans="1:14" ht="24.95" customHeight="1" x14ac:dyDescent="0.15">
      <c r="A17" s="59" t="s">
        <v>35</v>
      </c>
      <c r="B17" s="60"/>
      <c r="C17" s="63" t="s">
        <v>14</v>
      </c>
      <c r="D17" s="64"/>
      <c r="E17" s="30"/>
      <c r="F17" s="68"/>
      <c r="G17" s="69"/>
      <c r="H17" s="69"/>
      <c r="I17" s="63" t="s">
        <v>14</v>
      </c>
      <c r="J17" s="64"/>
      <c r="K17" s="30"/>
      <c r="L17" s="68"/>
      <c r="M17" s="69"/>
      <c r="N17" s="71"/>
    </row>
    <row r="18" spans="1:14" ht="24.95" customHeight="1" x14ac:dyDescent="0.15">
      <c r="A18" s="59" t="s">
        <v>15</v>
      </c>
      <c r="B18" s="60"/>
      <c r="C18" s="63" t="s">
        <v>14</v>
      </c>
      <c r="D18" s="64"/>
      <c r="E18" s="30"/>
      <c r="F18" s="70" t="s">
        <v>41</v>
      </c>
      <c r="G18" s="69"/>
      <c r="H18" s="69"/>
      <c r="I18" s="63" t="s">
        <v>14</v>
      </c>
      <c r="J18" s="64"/>
      <c r="K18" s="30"/>
      <c r="L18" s="70"/>
      <c r="M18" s="69"/>
      <c r="N18" s="71"/>
    </row>
    <row r="19" spans="1:14" ht="24.95" customHeight="1" x14ac:dyDescent="0.15">
      <c r="A19" s="59" t="s">
        <v>16</v>
      </c>
      <c r="B19" s="60"/>
      <c r="C19" s="31"/>
      <c r="D19" s="16" t="s">
        <v>39</v>
      </c>
      <c r="E19" s="2" t="s">
        <v>40</v>
      </c>
      <c r="F19" s="52"/>
      <c r="G19" s="53"/>
      <c r="H19" s="53"/>
      <c r="I19" s="31"/>
      <c r="J19" s="16" t="s">
        <v>39</v>
      </c>
      <c r="K19" s="2" t="s">
        <v>40</v>
      </c>
      <c r="L19" s="52"/>
      <c r="M19" s="53"/>
      <c r="N19" s="54"/>
    </row>
    <row r="20" spans="1:14" ht="24.95" customHeight="1" x14ac:dyDescent="0.15">
      <c r="A20" s="59" t="s">
        <v>36</v>
      </c>
      <c r="B20" s="60"/>
      <c r="C20" s="31"/>
      <c r="D20" s="16" t="s">
        <v>39</v>
      </c>
      <c r="E20" s="30"/>
      <c r="F20" s="6" t="s">
        <v>31</v>
      </c>
      <c r="G20" s="4">
        <f>SUM(E25:G25)</f>
        <v>0</v>
      </c>
      <c r="H20" s="4" t="str">
        <f>"="&amp;3.3*G20&amp;"㎡"</f>
        <v>=0㎡</v>
      </c>
      <c r="I20" s="31"/>
      <c r="J20" s="16" t="s">
        <v>39</v>
      </c>
      <c r="K20" s="30"/>
      <c r="L20" s="6" t="s">
        <v>31</v>
      </c>
      <c r="M20" s="4">
        <f>SUM(K25:M25)</f>
        <v>0</v>
      </c>
      <c r="N20" s="5" t="str">
        <f>"="&amp;3.3*M20&amp;"㎡"</f>
        <v>=0㎡</v>
      </c>
    </row>
    <row r="21" spans="1:14" ht="24.95" customHeight="1" x14ac:dyDescent="0.15">
      <c r="A21" s="59" t="s">
        <v>17</v>
      </c>
      <c r="B21" s="60"/>
      <c r="C21" s="52" t="s">
        <v>14</v>
      </c>
      <c r="D21" s="53"/>
      <c r="E21" s="30"/>
      <c r="F21" s="52"/>
      <c r="G21" s="53"/>
      <c r="H21" s="53"/>
      <c r="I21" s="52" t="s">
        <v>14</v>
      </c>
      <c r="J21" s="53"/>
      <c r="K21" s="30"/>
      <c r="L21" s="52"/>
      <c r="M21" s="53"/>
      <c r="N21" s="54"/>
    </row>
    <row r="22" spans="1:14" ht="24.95" customHeight="1" x14ac:dyDescent="0.15">
      <c r="A22" s="59" t="s">
        <v>33</v>
      </c>
      <c r="B22" s="60"/>
      <c r="C22" s="12" t="s">
        <v>28</v>
      </c>
      <c r="D22" s="12" t="s">
        <v>18</v>
      </c>
      <c r="E22" s="2" t="s">
        <v>19</v>
      </c>
      <c r="F22" s="2" t="s">
        <v>20</v>
      </c>
      <c r="G22" s="2" t="s">
        <v>21</v>
      </c>
      <c r="H22" s="12" t="s">
        <v>22</v>
      </c>
      <c r="I22" s="2" t="s">
        <v>28</v>
      </c>
      <c r="J22" s="2" t="s">
        <v>18</v>
      </c>
      <c r="K22" s="2" t="s">
        <v>19</v>
      </c>
      <c r="L22" s="2" t="s">
        <v>20</v>
      </c>
      <c r="M22" s="2" t="s">
        <v>21</v>
      </c>
      <c r="N22" s="2" t="s">
        <v>22</v>
      </c>
    </row>
    <row r="23" spans="1:14" ht="24.95" customHeight="1" x14ac:dyDescent="0.15">
      <c r="A23" s="72" t="s">
        <v>27</v>
      </c>
      <c r="B23" s="24" t="s">
        <v>37</v>
      </c>
      <c r="C23" s="33"/>
      <c r="D23" s="33"/>
      <c r="E23" s="34"/>
      <c r="F23" s="34"/>
      <c r="G23" s="34"/>
      <c r="H23" s="34"/>
      <c r="I23" s="30"/>
      <c r="J23" s="30"/>
      <c r="K23" s="30"/>
      <c r="L23" s="30"/>
      <c r="M23" s="30"/>
      <c r="N23" s="38">
        <f>SUM(I23:M23)</f>
        <v>0</v>
      </c>
    </row>
    <row r="24" spans="1:14" ht="24.95" customHeight="1" x14ac:dyDescent="0.15">
      <c r="A24" s="73"/>
      <c r="B24" s="24" t="s">
        <v>51</v>
      </c>
      <c r="C24" s="33"/>
      <c r="D24" s="33"/>
      <c r="E24" s="34"/>
      <c r="F24" s="34"/>
      <c r="G24" s="34"/>
      <c r="H24" s="34"/>
      <c r="I24" s="30"/>
      <c r="J24" s="30"/>
      <c r="K24" s="30"/>
      <c r="L24" s="30"/>
      <c r="M24" s="30"/>
      <c r="N24" s="38">
        <f>SUM(I24:M24)</f>
        <v>0</v>
      </c>
    </row>
    <row r="25" spans="1:14" ht="24.95" customHeight="1" x14ac:dyDescent="0.15">
      <c r="A25" s="74" t="s">
        <v>52</v>
      </c>
      <c r="B25" s="75"/>
      <c r="C25" s="32"/>
      <c r="D25" s="32"/>
      <c r="E25" s="30"/>
      <c r="F25" s="30"/>
      <c r="G25" s="30"/>
      <c r="H25" s="39">
        <f>SUM(C25:G25)</f>
        <v>0</v>
      </c>
      <c r="I25" s="30"/>
      <c r="J25" s="30"/>
      <c r="K25" s="30"/>
      <c r="L25" s="30"/>
      <c r="M25" s="30"/>
      <c r="N25" s="38">
        <f>SUM(I25:M25)</f>
        <v>0</v>
      </c>
    </row>
    <row r="26" spans="1:14" ht="24.95" customHeight="1" x14ac:dyDescent="0.15">
      <c r="A26" s="76" t="s">
        <v>23</v>
      </c>
      <c r="B26" s="77"/>
      <c r="C26" s="2" t="s">
        <v>24</v>
      </c>
      <c r="D26" s="49" t="s">
        <v>29</v>
      </c>
      <c r="E26" s="50"/>
      <c r="F26" s="50"/>
      <c r="G26" s="51"/>
      <c r="H26" s="12" t="s">
        <v>22</v>
      </c>
      <c r="I26" s="2" t="s">
        <v>24</v>
      </c>
      <c r="J26" s="2" t="s">
        <v>25</v>
      </c>
      <c r="K26" s="2" t="s">
        <v>26</v>
      </c>
      <c r="L26" s="49" t="s">
        <v>29</v>
      </c>
      <c r="M26" s="51"/>
      <c r="N26" s="2" t="s">
        <v>22</v>
      </c>
    </row>
    <row r="27" spans="1:14" ht="24.95" customHeight="1" x14ac:dyDescent="0.15">
      <c r="A27" s="78"/>
      <c r="B27" s="79"/>
      <c r="C27" s="30"/>
      <c r="D27" s="52"/>
      <c r="E27" s="53"/>
      <c r="F27" s="53"/>
      <c r="G27" s="54"/>
      <c r="H27" s="39">
        <f>SUM(C27:G27)</f>
        <v>0</v>
      </c>
      <c r="I27" s="30"/>
      <c r="J27" s="30"/>
      <c r="K27" s="30"/>
      <c r="L27" s="52"/>
      <c r="M27" s="54"/>
      <c r="N27" s="38">
        <f>SUM(I27:M27)</f>
        <v>0</v>
      </c>
    </row>
    <row r="28" spans="1:14" ht="24.95" customHeight="1" x14ac:dyDescent="0.15">
      <c r="A28" s="76" t="s">
        <v>45</v>
      </c>
      <c r="B28" s="77"/>
      <c r="C28" s="35">
        <f>ROUNDDOWN(C25/3,1)</f>
        <v>0</v>
      </c>
      <c r="D28" s="36">
        <f>ROUNDDOWN(D25/6,1)</f>
        <v>0</v>
      </c>
      <c r="E28" s="36">
        <f>ROUNDDOWN(E25/6,1)</f>
        <v>0</v>
      </c>
      <c r="F28" s="36">
        <f>ROUNDDOWN(F25/20,1)</f>
        <v>0</v>
      </c>
      <c r="G28" s="36">
        <f>ROUNDDOWN(G25/30,1)</f>
        <v>0</v>
      </c>
      <c r="H28" s="37">
        <f>ROUND(SUM(C28:G28),0)</f>
        <v>0</v>
      </c>
      <c r="I28" s="35">
        <f>ROUNDDOWN(I25/3,1)</f>
        <v>0</v>
      </c>
      <c r="J28" s="36">
        <f>ROUNDDOWN(J25/6,1)</f>
        <v>0</v>
      </c>
      <c r="K28" s="36">
        <f>ROUNDDOWN(K25/6,1)</f>
        <v>0</v>
      </c>
      <c r="L28" s="36">
        <f>ROUNDDOWN(L25/20,1)</f>
        <v>0</v>
      </c>
      <c r="M28" s="36">
        <f>ROUNDDOWN(M25/30,1)</f>
        <v>0</v>
      </c>
      <c r="N28" s="37">
        <f>ROUND(SUM(I28:M28),0)</f>
        <v>0</v>
      </c>
    </row>
    <row r="29" spans="1:14" ht="9.9499999999999993" customHeight="1" x14ac:dyDescent="0.15">
      <c r="A29" s="90"/>
      <c r="B29" s="91"/>
      <c r="C29" s="8" t="s">
        <v>46</v>
      </c>
      <c r="D29" s="21" t="s">
        <v>47</v>
      </c>
      <c r="E29" s="21" t="s">
        <v>47</v>
      </c>
      <c r="F29" s="21" t="s">
        <v>48</v>
      </c>
      <c r="G29" s="21" t="s">
        <v>49</v>
      </c>
      <c r="H29" s="22"/>
      <c r="I29" s="8" t="s">
        <v>46</v>
      </c>
      <c r="J29" s="21" t="s">
        <v>47</v>
      </c>
      <c r="K29" s="21" t="s">
        <v>47</v>
      </c>
      <c r="L29" s="21" t="s">
        <v>48</v>
      </c>
      <c r="M29" s="21" t="s">
        <v>49</v>
      </c>
      <c r="N29" s="22"/>
    </row>
    <row r="30" spans="1:14" ht="24.95" customHeight="1" x14ac:dyDescent="0.15">
      <c r="A30" s="84" t="s">
        <v>54</v>
      </c>
      <c r="B30" s="85"/>
      <c r="C30" s="82" t="s">
        <v>53</v>
      </c>
      <c r="D30" s="83"/>
      <c r="E30" s="82" t="s">
        <v>55</v>
      </c>
      <c r="F30" s="83"/>
      <c r="G30" s="82" t="s">
        <v>56</v>
      </c>
      <c r="H30" s="83"/>
      <c r="I30" s="82" t="s">
        <v>53</v>
      </c>
      <c r="J30" s="83"/>
      <c r="K30" s="82" t="s">
        <v>55</v>
      </c>
      <c r="L30" s="83"/>
      <c r="M30" s="82" t="s">
        <v>56</v>
      </c>
      <c r="N30" s="83"/>
    </row>
    <row r="31" spans="1:14" ht="23.25" customHeight="1" x14ac:dyDescent="0.15">
      <c r="A31" s="86"/>
      <c r="B31" s="87"/>
      <c r="C31" s="88">
        <f>2+IF(H25&lt;=90,1,0)</f>
        <v>3</v>
      </c>
      <c r="D31" s="89"/>
      <c r="E31" s="88">
        <f>SUM(H28,C31)</f>
        <v>3</v>
      </c>
      <c r="F31" s="89"/>
      <c r="G31" s="88" t="str">
        <f>IF(C27&gt;=E31,"確保済","不足")</f>
        <v>不足</v>
      </c>
      <c r="H31" s="92"/>
      <c r="I31" s="88">
        <f>2+IF(N25&lt;=90,1,0)</f>
        <v>3</v>
      </c>
      <c r="J31" s="89"/>
      <c r="K31" s="88">
        <f>SUM(N28,I31)</f>
        <v>3</v>
      </c>
      <c r="L31" s="89"/>
      <c r="M31" s="88" t="str">
        <f>IF(I27&gt;=K31,"確保済","不足")</f>
        <v>不足</v>
      </c>
      <c r="N31" s="92"/>
    </row>
    <row r="32" spans="1:14" x14ac:dyDescent="0.1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1:1" x14ac:dyDescent="0.15">
      <c r="A33" s="1"/>
    </row>
  </sheetData>
  <mergeCells count="84">
    <mergeCell ref="I8:M8"/>
    <mergeCell ref="G30:H30"/>
    <mergeCell ref="G31:H31"/>
    <mergeCell ref="I30:J30"/>
    <mergeCell ref="K30:L30"/>
    <mergeCell ref="M30:N30"/>
    <mergeCell ref="I31:J31"/>
    <mergeCell ref="K31:L31"/>
    <mergeCell ref="M31:N31"/>
    <mergeCell ref="K10:K12"/>
    <mergeCell ref="C30:D30"/>
    <mergeCell ref="A30:B31"/>
    <mergeCell ref="C31:D31"/>
    <mergeCell ref="E30:F30"/>
    <mergeCell ref="E31:F31"/>
    <mergeCell ref="A28:B29"/>
    <mergeCell ref="A1:N1"/>
    <mergeCell ref="I16:J16"/>
    <mergeCell ref="I17:J17"/>
    <mergeCell ref="I18:J18"/>
    <mergeCell ref="A8:B8"/>
    <mergeCell ref="C16:D16"/>
    <mergeCell ref="C17:D17"/>
    <mergeCell ref="A11:B11"/>
    <mergeCell ref="A16:B16"/>
    <mergeCell ref="A17:B17"/>
    <mergeCell ref="A20:B20"/>
    <mergeCell ref="A23:A24"/>
    <mergeCell ref="A25:B25"/>
    <mergeCell ref="A26:B27"/>
    <mergeCell ref="A21:B21"/>
    <mergeCell ref="A22:B22"/>
    <mergeCell ref="A18:B18"/>
    <mergeCell ref="A19:B19"/>
    <mergeCell ref="I21:J21"/>
    <mergeCell ref="L9:N9"/>
    <mergeCell ref="L16:N16"/>
    <mergeCell ref="L17:N17"/>
    <mergeCell ref="L18:N18"/>
    <mergeCell ref="L19:N19"/>
    <mergeCell ref="L21:N21"/>
    <mergeCell ref="I9:J9"/>
    <mergeCell ref="K13:K15"/>
    <mergeCell ref="F16:H16"/>
    <mergeCell ref="F18:H18"/>
    <mergeCell ref="F17:H17"/>
    <mergeCell ref="F19:H19"/>
    <mergeCell ref="F15:H15"/>
    <mergeCell ref="F21:H21"/>
    <mergeCell ref="C18:D18"/>
    <mergeCell ref="C21:D21"/>
    <mergeCell ref="A13:B13"/>
    <mergeCell ref="A14:B14"/>
    <mergeCell ref="E10:E12"/>
    <mergeCell ref="A12:B12"/>
    <mergeCell ref="E13:E15"/>
    <mergeCell ref="A15:B15"/>
    <mergeCell ref="F14:H14"/>
    <mergeCell ref="A9:B9"/>
    <mergeCell ref="A10:B10"/>
    <mergeCell ref="F9:H9"/>
    <mergeCell ref="C9:D9"/>
    <mergeCell ref="C7:G7"/>
    <mergeCell ref="C8:G8"/>
    <mergeCell ref="I7:M7"/>
    <mergeCell ref="A3:B3"/>
    <mergeCell ref="A4:B4"/>
    <mergeCell ref="C3:H3"/>
    <mergeCell ref="I3:N3"/>
    <mergeCell ref="C4:H4"/>
    <mergeCell ref="I4:N4"/>
    <mergeCell ref="A5:B5"/>
    <mergeCell ref="A6:B6"/>
    <mergeCell ref="A7:B7"/>
    <mergeCell ref="L14:N14"/>
    <mergeCell ref="L15:N15"/>
    <mergeCell ref="D26:G26"/>
    <mergeCell ref="D27:G27"/>
    <mergeCell ref="I5:N5"/>
    <mergeCell ref="I6:N6"/>
    <mergeCell ref="C5:H5"/>
    <mergeCell ref="C6:H6"/>
    <mergeCell ref="L26:M26"/>
    <mergeCell ref="L27:M27"/>
  </mergeCells>
  <phoneticPr fontId="4"/>
  <pageMargins left="0.98425196850393704" right="0.59055118110236227" top="0.98425196850393704" bottom="0.98425196850393704" header="0.51181102362204722" footer="0.51181102362204722"/>
  <pageSetup paperSize="9" orientation="portrait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view="pageBreakPreview" zoomScale="130" zoomScaleNormal="115" zoomScaleSheetLayoutView="130" workbookViewId="0">
      <selection activeCell="C4" sqref="C4:H4"/>
    </sheetView>
  </sheetViews>
  <sheetFormatPr defaultRowHeight="13.5" x14ac:dyDescent="0.15"/>
  <cols>
    <col min="1" max="1" width="2.625" style="10" bestFit="1" customWidth="1"/>
    <col min="2" max="2" width="5.625" style="10" customWidth="1"/>
    <col min="3" max="14" width="6.5" style="10" customWidth="1"/>
    <col min="15" max="16384" width="9" style="10"/>
  </cols>
  <sheetData>
    <row r="1" spans="1:14" ht="14.25" x14ac:dyDescent="0.15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4" ht="14.25" x14ac:dyDescent="0.15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24.95" customHeight="1" x14ac:dyDescent="0.15">
      <c r="A3" s="57"/>
      <c r="B3" s="58"/>
      <c r="C3" s="57" t="s">
        <v>58</v>
      </c>
      <c r="D3" s="61"/>
      <c r="E3" s="61"/>
      <c r="F3" s="61"/>
      <c r="G3" s="61"/>
      <c r="H3" s="61"/>
      <c r="I3" s="62" t="s">
        <v>1</v>
      </c>
      <c r="J3" s="62"/>
      <c r="K3" s="62"/>
      <c r="L3" s="62"/>
      <c r="M3" s="62"/>
      <c r="N3" s="62"/>
    </row>
    <row r="4" spans="1:14" ht="24.95" customHeight="1" x14ac:dyDescent="0.15">
      <c r="A4" s="59" t="s">
        <v>2</v>
      </c>
      <c r="B4" s="60"/>
      <c r="C4" s="52"/>
      <c r="D4" s="53"/>
      <c r="E4" s="53"/>
      <c r="F4" s="53"/>
      <c r="G4" s="53"/>
      <c r="H4" s="53"/>
      <c r="I4" s="52"/>
      <c r="J4" s="53"/>
      <c r="K4" s="53"/>
      <c r="L4" s="53"/>
      <c r="M4" s="53"/>
      <c r="N4" s="54"/>
    </row>
    <row r="5" spans="1:14" ht="24.95" customHeight="1" x14ac:dyDescent="0.15">
      <c r="A5" s="59" t="s">
        <v>3</v>
      </c>
      <c r="B5" s="60"/>
      <c r="C5" s="52"/>
      <c r="D5" s="53"/>
      <c r="E5" s="53"/>
      <c r="F5" s="53"/>
      <c r="G5" s="53"/>
      <c r="H5" s="53"/>
      <c r="I5" s="52"/>
      <c r="J5" s="53"/>
      <c r="K5" s="53"/>
      <c r="L5" s="53"/>
      <c r="M5" s="53"/>
      <c r="N5" s="54"/>
    </row>
    <row r="6" spans="1:14" ht="24.95" customHeight="1" x14ac:dyDescent="0.15">
      <c r="A6" s="59" t="s">
        <v>4</v>
      </c>
      <c r="B6" s="60"/>
      <c r="C6" s="52" t="s">
        <v>50</v>
      </c>
      <c r="D6" s="53"/>
      <c r="E6" s="53"/>
      <c r="F6" s="53"/>
      <c r="G6" s="53"/>
      <c r="H6" s="53"/>
      <c r="I6" s="52" t="s">
        <v>50</v>
      </c>
      <c r="J6" s="53"/>
      <c r="K6" s="53"/>
      <c r="L6" s="53"/>
      <c r="M6" s="53"/>
      <c r="N6" s="54"/>
    </row>
    <row r="7" spans="1:14" ht="24.95" customHeight="1" x14ac:dyDescent="0.15">
      <c r="A7" s="59" t="s">
        <v>5</v>
      </c>
      <c r="B7" s="60"/>
      <c r="C7" s="55"/>
      <c r="D7" s="56"/>
      <c r="E7" s="56"/>
      <c r="F7" s="56"/>
      <c r="G7" s="56"/>
      <c r="H7" s="14" t="s">
        <v>39</v>
      </c>
      <c r="I7" s="55"/>
      <c r="J7" s="56"/>
      <c r="K7" s="56"/>
      <c r="L7" s="56"/>
      <c r="M7" s="56"/>
      <c r="N7" s="14" t="s">
        <v>39</v>
      </c>
    </row>
    <row r="8" spans="1:14" ht="24.95" customHeight="1" x14ac:dyDescent="0.15">
      <c r="A8" s="59" t="s">
        <v>6</v>
      </c>
      <c r="B8" s="60"/>
      <c r="C8" s="55"/>
      <c r="D8" s="56"/>
      <c r="E8" s="56"/>
      <c r="F8" s="56"/>
      <c r="G8" s="56"/>
      <c r="H8" s="14" t="s">
        <v>39</v>
      </c>
      <c r="I8" s="55"/>
      <c r="J8" s="56"/>
      <c r="K8" s="56"/>
      <c r="L8" s="56"/>
      <c r="M8" s="56"/>
      <c r="N8" s="14" t="s">
        <v>39</v>
      </c>
    </row>
    <row r="9" spans="1:14" ht="24.95" customHeight="1" x14ac:dyDescent="0.15">
      <c r="A9" s="59" t="s">
        <v>7</v>
      </c>
      <c r="B9" s="60"/>
      <c r="C9" s="49" t="s">
        <v>38</v>
      </c>
      <c r="D9" s="50"/>
      <c r="E9" s="2" t="s">
        <v>34</v>
      </c>
      <c r="F9" s="49" t="s">
        <v>8</v>
      </c>
      <c r="G9" s="50"/>
      <c r="H9" s="50"/>
      <c r="I9" s="49" t="s">
        <v>38</v>
      </c>
      <c r="J9" s="50"/>
      <c r="K9" s="2" t="s">
        <v>34</v>
      </c>
      <c r="L9" s="49" t="s">
        <v>8</v>
      </c>
      <c r="M9" s="50"/>
      <c r="N9" s="51"/>
    </row>
    <row r="10" spans="1:14" ht="24.95" customHeight="1" x14ac:dyDescent="0.15">
      <c r="A10" s="59" t="s">
        <v>9</v>
      </c>
      <c r="B10" s="60"/>
      <c r="C10" s="27"/>
      <c r="D10" s="16" t="s">
        <v>39</v>
      </c>
      <c r="E10" s="65"/>
      <c r="F10" s="3"/>
      <c r="G10" s="42"/>
      <c r="H10" s="9"/>
      <c r="I10" s="27"/>
      <c r="J10" s="16" t="s">
        <v>39</v>
      </c>
      <c r="K10" s="65"/>
      <c r="L10" s="3"/>
      <c r="M10" s="42"/>
      <c r="N10" s="7"/>
    </row>
    <row r="11" spans="1:14" ht="24.95" customHeight="1" x14ac:dyDescent="0.15">
      <c r="A11" s="59" t="s">
        <v>10</v>
      </c>
      <c r="B11" s="60"/>
      <c r="C11" s="27"/>
      <c r="D11" s="16" t="s">
        <v>39</v>
      </c>
      <c r="E11" s="66"/>
      <c r="F11" s="15"/>
      <c r="G11" s="17"/>
      <c r="H11" s="18"/>
      <c r="I11" s="27"/>
      <c r="J11" s="16" t="s">
        <v>39</v>
      </c>
      <c r="K11" s="66"/>
      <c r="L11" s="15"/>
      <c r="M11" s="17"/>
      <c r="N11" s="23"/>
    </row>
    <row r="12" spans="1:14" ht="24.95" customHeight="1" x14ac:dyDescent="0.15">
      <c r="A12" s="59" t="s">
        <v>11</v>
      </c>
      <c r="B12" s="60"/>
      <c r="C12" s="13">
        <f>SUM(C10:D11)</f>
        <v>0</v>
      </c>
      <c r="D12" s="16" t="s">
        <v>39</v>
      </c>
      <c r="E12" s="67"/>
      <c r="F12" s="20" t="s">
        <v>31</v>
      </c>
      <c r="G12" s="29"/>
      <c r="H12" s="19" t="str">
        <f>"= "&amp;ROUNDDOWN(3.3*G12,2)&amp;"㎡"</f>
        <v>= 0㎡</v>
      </c>
      <c r="I12" s="13">
        <f>SUM(I10:J11)</f>
        <v>0</v>
      </c>
      <c r="J12" s="16" t="s">
        <v>39</v>
      </c>
      <c r="K12" s="67"/>
      <c r="L12" s="20" t="s">
        <v>31</v>
      </c>
      <c r="M12" s="29"/>
      <c r="N12" s="19" t="str">
        <f>"= "&amp;ROUNDDOWN(3.3*M12,2)&amp;"㎡"</f>
        <v>= 0㎡</v>
      </c>
    </row>
    <row r="13" spans="1:14" ht="24.95" customHeight="1" x14ac:dyDescent="0.15">
      <c r="A13" s="59" t="s">
        <v>12</v>
      </c>
      <c r="B13" s="60"/>
      <c r="C13" s="27"/>
      <c r="D13" s="16" t="s">
        <v>39</v>
      </c>
      <c r="E13" s="65"/>
      <c r="F13" s="3" t="s">
        <v>32</v>
      </c>
      <c r="G13" s="42"/>
      <c r="H13" s="9" t="str">
        <f>"= "&amp;ROUNDDOWN(1.98*G13,2)&amp;"㎡"</f>
        <v>= 0㎡</v>
      </c>
      <c r="I13" s="27"/>
      <c r="J13" s="16" t="s">
        <v>39</v>
      </c>
      <c r="K13" s="65"/>
      <c r="L13" s="3" t="s">
        <v>32</v>
      </c>
      <c r="M13" s="42"/>
      <c r="N13" s="7" t="str">
        <f>"= "&amp;ROUNDDOWN(1.98*M13,2)&amp;"㎡"</f>
        <v>= 0㎡</v>
      </c>
    </row>
    <row r="14" spans="1:14" ht="24.95" customHeight="1" x14ac:dyDescent="0.15">
      <c r="A14" s="59" t="s">
        <v>13</v>
      </c>
      <c r="B14" s="60"/>
      <c r="C14" s="27"/>
      <c r="D14" s="16" t="s">
        <v>39</v>
      </c>
      <c r="E14" s="66"/>
      <c r="F14" s="43" t="s">
        <v>43</v>
      </c>
      <c r="G14" s="44"/>
      <c r="H14" s="45"/>
      <c r="I14" s="27"/>
      <c r="J14" s="16" t="s">
        <v>39</v>
      </c>
      <c r="K14" s="66"/>
      <c r="L14" s="43" t="s">
        <v>43</v>
      </c>
      <c r="M14" s="44"/>
      <c r="N14" s="45"/>
    </row>
    <row r="15" spans="1:14" ht="24.95" customHeight="1" x14ac:dyDescent="0.15">
      <c r="A15" s="59" t="s">
        <v>11</v>
      </c>
      <c r="B15" s="60"/>
      <c r="C15" s="13">
        <f>SUM(C13:D14)</f>
        <v>0</v>
      </c>
      <c r="D15" s="16" t="s">
        <v>39</v>
      </c>
      <c r="E15" s="67"/>
      <c r="F15" s="46" t="s">
        <v>44</v>
      </c>
      <c r="G15" s="47"/>
      <c r="H15" s="48"/>
      <c r="I15" s="13">
        <f>SUM(I13:J14)</f>
        <v>0</v>
      </c>
      <c r="J15" s="16" t="s">
        <v>39</v>
      </c>
      <c r="K15" s="67"/>
      <c r="L15" s="46" t="s">
        <v>44</v>
      </c>
      <c r="M15" s="47"/>
      <c r="N15" s="48"/>
    </row>
    <row r="16" spans="1:14" ht="24.95" customHeight="1" x14ac:dyDescent="0.15">
      <c r="A16" s="59" t="s">
        <v>30</v>
      </c>
      <c r="B16" s="60"/>
      <c r="C16" s="63" t="s">
        <v>14</v>
      </c>
      <c r="D16" s="64"/>
      <c r="E16" s="30"/>
      <c r="F16" s="68"/>
      <c r="G16" s="69"/>
      <c r="H16" s="69"/>
      <c r="I16" s="63" t="s">
        <v>14</v>
      </c>
      <c r="J16" s="64"/>
      <c r="K16" s="30"/>
      <c r="L16" s="68"/>
      <c r="M16" s="69"/>
      <c r="N16" s="71"/>
    </row>
    <row r="17" spans="1:14" ht="24.95" customHeight="1" x14ac:dyDescent="0.15">
      <c r="A17" s="59" t="s">
        <v>35</v>
      </c>
      <c r="B17" s="60"/>
      <c r="C17" s="63" t="s">
        <v>14</v>
      </c>
      <c r="D17" s="64"/>
      <c r="E17" s="30"/>
      <c r="F17" s="68"/>
      <c r="G17" s="69"/>
      <c r="H17" s="69"/>
      <c r="I17" s="63" t="s">
        <v>14</v>
      </c>
      <c r="J17" s="64"/>
      <c r="K17" s="30"/>
      <c r="L17" s="68"/>
      <c r="M17" s="69"/>
      <c r="N17" s="71"/>
    </row>
    <row r="18" spans="1:14" ht="24.95" customHeight="1" x14ac:dyDescent="0.15">
      <c r="A18" s="59" t="s">
        <v>15</v>
      </c>
      <c r="B18" s="60"/>
      <c r="C18" s="63" t="s">
        <v>14</v>
      </c>
      <c r="D18" s="64"/>
      <c r="E18" s="30"/>
      <c r="F18" s="70" t="s">
        <v>41</v>
      </c>
      <c r="G18" s="69"/>
      <c r="H18" s="69"/>
      <c r="I18" s="63" t="s">
        <v>14</v>
      </c>
      <c r="J18" s="64"/>
      <c r="K18" s="30"/>
      <c r="L18" s="70"/>
      <c r="M18" s="69"/>
      <c r="N18" s="71"/>
    </row>
    <row r="19" spans="1:14" ht="24.95" customHeight="1" x14ac:dyDescent="0.15">
      <c r="A19" s="59" t="s">
        <v>16</v>
      </c>
      <c r="B19" s="60"/>
      <c r="C19" s="31"/>
      <c r="D19" s="16" t="s">
        <v>39</v>
      </c>
      <c r="E19" s="2" t="s">
        <v>40</v>
      </c>
      <c r="F19" s="52"/>
      <c r="G19" s="53"/>
      <c r="H19" s="53"/>
      <c r="I19" s="31"/>
      <c r="J19" s="16" t="s">
        <v>39</v>
      </c>
      <c r="K19" s="2" t="s">
        <v>40</v>
      </c>
      <c r="L19" s="52"/>
      <c r="M19" s="53"/>
      <c r="N19" s="54"/>
    </row>
    <row r="20" spans="1:14" ht="24.95" customHeight="1" x14ac:dyDescent="0.15">
      <c r="A20" s="59" t="s">
        <v>36</v>
      </c>
      <c r="B20" s="60"/>
      <c r="C20" s="31"/>
      <c r="D20" s="16" t="s">
        <v>39</v>
      </c>
      <c r="E20" s="30"/>
      <c r="F20" s="6" t="s">
        <v>31</v>
      </c>
      <c r="G20" s="4">
        <f>SUM(E25:G25)</f>
        <v>0</v>
      </c>
      <c r="H20" s="4" t="str">
        <f>"="&amp;3.3*G20&amp;"㎡"</f>
        <v>=0㎡</v>
      </c>
      <c r="I20" s="31"/>
      <c r="J20" s="16" t="s">
        <v>39</v>
      </c>
      <c r="K20" s="30"/>
      <c r="L20" s="6" t="s">
        <v>31</v>
      </c>
      <c r="M20" s="4">
        <f>SUM(K25:M25)</f>
        <v>0</v>
      </c>
      <c r="N20" s="5" t="str">
        <f>"="&amp;3.3*M20&amp;"㎡"</f>
        <v>=0㎡</v>
      </c>
    </row>
    <row r="21" spans="1:14" ht="24.95" customHeight="1" x14ac:dyDescent="0.15">
      <c r="A21" s="59" t="s">
        <v>17</v>
      </c>
      <c r="B21" s="60"/>
      <c r="C21" s="52" t="s">
        <v>14</v>
      </c>
      <c r="D21" s="53"/>
      <c r="E21" s="30"/>
      <c r="F21" s="52"/>
      <c r="G21" s="53"/>
      <c r="H21" s="53"/>
      <c r="I21" s="52" t="s">
        <v>14</v>
      </c>
      <c r="J21" s="53"/>
      <c r="K21" s="30"/>
      <c r="L21" s="52"/>
      <c r="M21" s="53"/>
      <c r="N21" s="54"/>
    </row>
    <row r="22" spans="1:14" ht="24.95" customHeight="1" x14ac:dyDescent="0.15">
      <c r="A22" s="59" t="s">
        <v>33</v>
      </c>
      <c r="B22" s="60"/>
      <c r="C22" s="12" t="s">
        <v>28</v>
      </c>
      <c r="D22" s="12" t="s">
        <v>18</v>
      </c>
      <c r="E22" s="2" t="s">
        <v>19</v>
      </c>
      <c r="F22" s="2" t="s">
        <v>20</v>
      </c>
      <c r="G22" s="2" t="s">
        <v>21</v>
      </c>
      <c r="H22" s="12" t="s">
        <v>22</v>
      </c>
      <c r="I22" s="2" t="s">
        <v>28</v>
      </c>
      <c r="J22" s="2" t="s">
        <v>18</v>
      </c>
      <c r="K22" s="2" t="s">
        <v>19</v>
      </c>
      <c r="L22" s="2" t="s">
        <v>20</v>
      </c>
      <c r="M22" s="2" t="s">
        <v>21</v>
      </c>
      <c r="N22" s="2" t="s">
        <v>22</v>
      </c>
    </row>
    <row r="23" spans="1:14" ht="24.95" customHeight="1" x14ac:dyDescent="0.15">
      <c r="A23" s="72" t="s">
        <v>27</v>
      </c>
      <c r="B23" s="41" t="s">
        <v>37</v>
      </c>
      <c r="C23" s="33"/>
      <c r="D23" s="33"/>
      <c r="E23" s="34"/>
      <c r="F23" s="34"/>
      <c r="G23" s="34"/>
      <c r="H23" s="34"/>
      <c r="I23" s="30"/>
      <c r="J23" s="30"/>
      <c r="K23" s="30"/>
      <c r="L23" s="30"/>
      <c r="M23" s="30"/>
      <c r="N23" s="38">
        <f>SUM(I23:M23)</f>
        <v>0</v>
      </c>
    </row>
    <row r="24" spans="1:14" ht="24.95" customHeight="1" x14ac:dyDescent="0.15">
      <c r="A24" s="73"/>
      <c r="B24" s="41" t="s">
        <v>51</v>
      </c>
      <c r="C24" s="33"/>
      <c r="D24" s="33"/>
      <c r="E24" s="34"/>
      <c r="F24" s="34"/>
      <c r="G24" s="34"/>
      <c r="H24" s="34"/>
      <c r="I24" s="30"/>
      <c r="J24" s="30"/>
      <c r="K24" s="30"/>
      <c r="L24" s="30"/>
      <c r="M24" s="30"/>
      <c r="N24" s="38">
        <f>SUM(I24:M24)</f>
        <v>0</v>
      </c>
    </row>
    <row r="25" spans="1:14" ht="24.95" customHeight="1" x14ac:dyDescent="0.15">
      <c r="A25" s="74" t="s">
        <v>52</v>
      </c>
      <c r="B25" s="75"/>
      <c r="C25" s="40"/>
      <c r="D25" s="40"/>
      <c r="E25" s="30"/>
      <c r="F25" s="30"/>
      <c r="G25" s="30"/>
      <c r="H25" s="39">
        <f>SUM(C25:G25)</f>
        <v>0</v>
      </c>
      <c r="I25" s="30"/>
      <c r="J25" s="30"/>
      <c r="K25" s="30"/>
      <c r="L25" s="30"/>
      <c r="M25" s="30"/>
      <c r="N25" s="38">
        <f>SUM(I25:M25)</f>
        <v>0</v>
      </c>
    </row>
    <row r="26" spans="1:14" ht="24.95" customHeight="1" x14ac:dyDescent="0.15">
      <c r="A26" s="76" t="s">
        <v>23</v>
      </c>
      <c r="B26" s="77"/>
      <c r="C26" s="2" t="s">
        <v>24</v>
      </c>
      <c r="D26" s="49" t="s">
        <v>29</v>
      </c>
      <c r="E26" s="50"/>
      <c r="F26" s="50"/>
      <c r="G26" s="51"/>
      <c r="H26" s="12" t="s">
        <v>22</v>
      </c>
      <c r="I26" s="2" t="s">
        <v>24</v>
      </c>
      <c r="J26" s="2" t="s">
        <v>25</v>
      </c>
      <c r="K26" s="2" t="s">
        <v>26</v>
      </c>
      <c r="L26" s="49" t="s">
        <v>29</v>
      </c>
      <c r="M26" s="51"/>
      <c r="N26" s="2" t="s">
        <v>22</v>
      </c>
    </row>
    <row r="27" spans="1:14" ht="24.95" customHeight="1" x14ac:dyDescent="0.15">
      <c r="A27" s="78"/>
      <c r="B27" s="79"/>
      <c r="C27" s="30"/>
      <c r="D27" s="52"/>
      <c r="E27" s="53"/>
      <c r="F27" s="53"/>
      <c r="G27" s="54"/>
      <c r="H27" s="39">
        <f>SUM(C27:G27)</f>
        <v>0</v>
      </c>
      <c r="I27" s="30"/>
      <c r="J27" s="30"/>
      <c r="K27" s="30"/>
      <c r="L27" s="52"/>
      <c r="M27" s="54"/>
      <c r="N27" s="38">
        <f>SUM(I27:M27)</f>
        <v>0</v>
      </c>
    </row>
    <row r="28" spans="1:14" ht="24.95" customHeight="1" x14ac:dyDescent="0.15">
      <c r="A28" s="76" t="s">
        <v>45</v>
      </c>
      <c r="B28" s="77"/>
      <c r="C28" s="35">
        <f>ROUNDDOWN(C25/3,1)</f>
        <v>0</v>
      </c>
      <c r="D28" s="36">
        <f>ROUNDDOWN(D25/6,1)</f>
        <v>0</v>
      </c>
      <c r="E28" s="36">
        <f>ROUNDDOWN(E25/6,1)</f>
        <v>0</v>
      </c>
      <c r="F28" s="36">
        <f>ROUNDDOWN(F25/20,1)</f>
        <v>0</v>
      </c>
      <c r="G28" s="36">
        <f>ROUNDDOWN(G25/30,1)</f>
        <v>0</v>
      </c>
      <c r="H28" s="37">
        <f>ROUND(SUM(C28:G28),0)</f>
        <v>0</v>
      </c>
      <c r="I28" s="35">
        <f>ROUNDDOWN(I25/3,1)</f>
        <v>0</v>
      </c>
      <c r="J28" s="36">
        <f>ROUNDDOWN(J25/6,1)</f>
        <v>0</v>
      </c>
      <c r="K28" s="36">
        <f>ROUNDDOWN(K25/6,1)</f>
        <v>0</v>
      </c>
      <c r="L28" s="36">
        <f>ROUNDDOWN(L25/20,1)</f>
        <v>0</v>
      </c>
      <c r="M28" s="36">
        <f>ROUNDDOWN(M25/30,1)</f>
        <v>0</v>
      </c>
      <c r="N28" s="37">
        <f>ROUND(SUM(I28:M28),0)</f>
        <v>0</v>
      </c>
    </row>
    <row r="29" spans="1:14" ht="9.9499999999999993" customHeight="1" x14ac:dyDescent="0.15">
      <c r="A29" s="90"/>
      <c r="B29" s="91"/>
      <c r="C29" s="8" t="s">
        <v>46</v>
      </c>
      <c r="D29" s="21" t="s">
        <v>47</v>
      </c>
      <c r="E29" s="21" t="s">
        <v>47</v>
      </c>
      <c r="F29" s="21" t="s">
        <v>48</v>
      </c>
      <c r="G29" s="21" t="s">
        <v>49</v>
      </c>
      <c r="H29" s="22"/>
      <c r="I29" s="8" t="s">
        <v>46</v>
      </c>
      <c r="J29" s="21" t="s">
        <v>47</v>
      </c>
      <c r="K29" s="21" t="s">
        <v>47</v>
      </c>
      <c r="L29" s="21" t="s">
        <v>48</v>
      </c>
      <c r="M29" s="21" t="s">
        <v>49</v>
      </c>
      <c r="N29" s="22"/>
    </row>
    <row r="30" spans="1:14" ht="24.95" customHeight="1" x14ac:dyDescent="0.15">
      <c r="A30" s="84" t="s">
        <v>54</v>
      </c>
      <c r="B30" s="85"/>
      <c r="C30" s="93" t="s">
        <v>53</v>
      </c>
      <c r="D30" s="94"/>
      <c r="E30" s="93" t="s">
        <v>55</v>
      </c>
      <c r="F30" s="94"/>
      <c r="G30" s="93" t="s">
        <v>56</v>
      </c>
      <c r="H30" s="94"/>
      <c r="I30" s="93" t="s">
        <v>53</v>
      </c>
      <c r="J30" s="94"/>
      <c r="K30" s="93" t="s">
        <v>55</v>
      </c>
      <c r="L30" s="94"/>
      <c r="M30" s="93" t="s">
        <v>56</v>
      </c>
      <c r="N30" s="94"/>
    </row>
    <row r="31" spans="1:14" ht="23.25" customHeight="1" x14ac:dyDescent="0.15">
      <c r="A31" s="86"/>
      <c r="B31" s="87"/>
      <c r="C31" s="88">
        <f>2+IF(H25&lt;=90,1,0)</f>
        <v>3</v>
      </c>
      <c r="D31" s="89"/>
      <c r="E31" s="88">
        <f>SUM(H28,C31)</f>
        <v>3</v>
      </c>
      <c r="F31" s="89"/>
      <c r="G31" s="88" t="str">
        <f>IF(C27&gt;=E31,"確保済","不足")</f>
        <v>不足</v>
      </c>
      <c r="H31" s="92"/>
      <c r="I31" s="88">
        <f>2+IF(N25&lt;=90,1,0)</f>
        <v>3</v>
      </c>
      <c r="J31" s="89"/>
      <c r="K31" s="88">
        <f>SUM(N28,I31)</f>
        <v>3</v>
      </c>
      <c r="L31" s="89"/>
      <c r="M31" s="88" t="str">
        <f>IF(I27&gt;=K31,"確保済","不足")</f>
        <v>不足</v>
      </c>
      <c r="N31" s="92"/>
    </row>
    <row r="32" spans="1:14" x14ac:dyDescent="0.1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1:1" x14ac:dyDescent="0.15">
      <c r="A33" s="1"/>
    </row>
  </sheetData>
  <mergeCells count="84">
    <mergeCell ref="A1:N1"/>
    <mergeCell ref="A3:B3"/>
    <mergeCell ref="C3:H3"/>
    <mergeCell ref="I3:N3"/>
    <mergeCell ref="A4:B4"/>
    <mergeCell ref="C4:H4"/>
    <mergeCell ref="I4:N4"/>
    <mergeCell ref="A5:B5"/>
    <mergeCell ref="C5:H5"/>
    <mergeCell ref="I5:N5"/>
    <mergeCell ref="A6:B6"/>
    <mergeCell ref="C6:H6"/>
    <mergeCell ref="I6:N6"/>
    <mergeCell ref="A7:B7"/>
    <mergeCell ref="C7:G7"/>
    <mergeCell ref="I7:M7"/>
    <mergeCell ref="A8:B8"/>
    <mergeCell ref="C8:G8"/>
    <mergeCell ref="I8:M8"/>
    <mergeCell ref="A9:B9"/>
    <mergeCell ref="C9:D9"/>
    <mergeCell ref="F9:H9"/>
    <mergeCell ref="I9:J9"/>
    <mergeCell ref="L9:N9"/>
    <mergeCell ref="A10:B10"/>
    <mergeCell ref="E10:E12"/>
    <mergeCell ref="K10:K12"/>
    <mergeCell ref="A11:B11"/>
    <mergeCell ref="A12:B12"/>
    <mergeCell ref="A13:B13"/>
    <mergeCell ref="E13:E15"/>
    <mergeCell ref="K13:K15"/>
    <mergeCell ref="A14:B14"/>
    <mergeCell ref="F14:H14"/>
    <mergeCell ref="L14:N14"/>
    <mergeCell ref="A15:B15"/>
    <mergeCell ref="F15:H15"/>
    <mergeCell ref="L15:N15"/>
    <mergeCell ref="A16:B16"/>
    <mergeCell ref="C16:D16"/>
    <mergeCell ref="F16:H16"/>
    <mergeCell ref="I16:J16"/>
    <mergeCell ref="L16:N16"/>
    <mergeCell ref="A17:B17"/>
    <mergeCell ref="C17:D17"/>
    <mergeCell ref="F17:H17"/>
    <mergeCell ref="I17:J17"/>
    <mergeCell ref="L17:N17"/>
    <mergeCell ref="A18:B18"/>
    <mergeCell ref="C18:D18"/>
    <mergeCell ref="F18:H18"/>
    <mergeCell ref="I18:J18"/>
    <mergeCell ref="L18:N18"/>
    <mergeCell ref="A19:B19"/>
    <mergeCell ref="F19:H19"/>
    <mergeCell ref="L19:N19"/>
    <mergeCell ref="A20:B20"/>
    <mergeCell ref="A21:B21"/>
    <mergeCell ref="C21:D21"/>
    <mergeCell ref="F21:H21"/>
    <mergeCell ref="I21:J21"/>
    <mergeCell ref="L21:N21"/>
    <mergeCell ref="A22:B22"/>
    <mergeCell ref="A23:A24"/>
    <mergeCell ref="A25:B25"/>
    <mergeCell ref="A26:B27"/>
    <mergeCell ref="D26:G26"/>
    <mergeCell ref="L26:M26"/>
    <mergeCell ref="D27:G27"/>
    <mergeCell ref="L27:M27"/>
    <mergeCell ref="A28:B29"/>
    <mergeCell ref="A30:B31"/>
    <mergeCell ref="C30:D30"/>
    <mergeCell ref="E30:F30"/>
    <mergeCell ref="G30:H30"/>
    <mergeCell ref="I30:J30"/>
    <mergeCell ref="K30:L30"/>
    <mergeCell ref="M30:N30"/>
    <mergeCell ref="C31:D31"/>
    <mergeCell ref="E31:F31"/>
    <mergeCell ref="G31:H31"/>
    <mergeCell ref="I31:J31"/>
    <mergeCell ref="K31:L31"/>
    <mergeCell ref="M31:N31"/>
  </mergeCells>
  <phoneticPr fontId="4"/>
  <pageMargins left="0.98425196850393704" right="0.59055118110236227" top="0.98425196850393704" bottom="0.98425196850393704" header="0.51181102362204722" footer="0.51181102362204722"/>
  <pageSetup paperSize="9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(1)適合調書（第２分園）</vt:lpstr>
      <vt:lpstr>(1)適合調書（第１分園）</vt:lpstr>
      <vt:lpstr>'(1)適合調書（第１分園）'!Print_Area</vt:lpstr>
      <vt:lpstr>'(1)適合調書（第２分園）'!Print_Area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児童福祉施設最低基準適合調書</dc:title>
  <dc:creator>崎山　知朗</dc:creator>
  <cp:lastModifiedBy>-</cp:lastModifiedBy>
  <cp:revision>2</cp:revision>
  <cp:lastPrinted>2016-11-24T11:31:14Z</cp:lastPrinted>
  <dcterms:created xsi:type="dcterms:W3CDTF">2011-01-06T05:05:00Z</dcterms:created>
  <dcterms:modified xsi:type="dcterms:W3CDTF">2021-09-06T07:20:56Z</dcterms:modified>
</cp:coreProperties>
</file>