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8\02_nesid関連\02_nesid関連\集計作業フォルダ\週報作業\04_還元用データ作成\R08週報\R08年第26週\"/>
    </mc:Choice>
  </mc:AlternateContent>
  <xr:revisionPtr revIDLastSave="0" documentId="13_ncr:1_{DE167CCD-FFA8-4A67-B4FC-24BCE24C67C0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4" i="31" l="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M24" i="31"/>
  <c r="L24" i="31"/>
  <c r="D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I24" i="31" l="1"/>
  <c r="I60" i="31" s="1" a="1"/>
  <c r="I60" i="31" s="1"/>
  <c r="O24" i="31"/>
  <c r="O60" i="31" s="1" a="1"/>
  <c r="O60" i="31" s="1"/>
  <c r="E24" i="31"/>
  <c r="E60" i="31" s="1" a="1"/>
  <c r="E60" i="31" s="1"/>
  <c r="G24" i="31"/>
  <c r="P10" i="31"/>
  <c r="P34" i="31"/>
  <c r="P36" i="31"/>
  <c r="Q36" i="31" s="1"/>
  <c r="P13" i="31"/>
  <c r="Q13" i="31" s="1"/>
  <c r="P25" i="31"/>
  <c r="Q25" i="31" s="1"/>
  <c r="P37" i="31"/>
  <c r="Q37" i="31" s="1"/>
  <c r="P49" i="31"/>
  <c r="Q49" i="31" s="1"/>
  <c r="P23" i="31"/>
  <c r="Q23" i="31" s="1"/>
  <c r="P35" i="31"/>
  <c r="Q35" i="31" s="1"/>
  <c r="P45" i="31"/>
  <c r="Q45" i="31" s="1"/>
  <c r="P48" i="31"/>
  <c r="Q48" i="31" s="1"/>
  <c r="P14" i="31"/>
  <c r="Q14" i="31" s="1"/>
  <c r="P11" i="31"/>
  <c r="Q11" i="31" s="1"/>
  <c r="P12" i="31"/>
  <c r="Q12" i="31" s="1"/>
  <c r="P15" i="31"/>
  <c r="Q15" i="31" s="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Q40" i="31" s="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Q47" i="31" s="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N60" i="31" a="1"/>
  <c r="N60" i="31" s="1"/>
  <c r="Q10" i="31"/>
  <c r="M60" i="31" a="1"/>
  <c r="M60" i="31" s="1"/>
  <c r="L60" i="31" a="1"/>
  <c r="L60" i="31" s="1"/>
  <c r="J24" i="31" l="1"/>
  <c r="J60" i="31" s="1" a="1"/>
  <c r="J60" i="31" s="1"/>
  <c r="H24" i="31"/>
  <c r="H60" i="31" s="1" a="1"/>
  <c r="H60" i="31" s="1"/>
  <c r="F24" i="31"/>
  <c r="F60" i="31" s="1" a="1"/>
  <c r="F60" i="31" s="1"/>
  <c r="C24" i="31"/>
  <c r="C60" i="31" s="1" a="1"/>
  <c r="C60" i="31" s="1"/>
  <c r="G60" i="31" a="1"/>
  <c r="G60" i="31" s="1"/>
  <c r="K24" i="31"/>
  <c r="K60" i="31" s="1" a="1"/>
  <c r="K60" i="31" s="1"/>
  <c r="Q27" i="31"/>
  <c r="Q53" i="31"/>
  <c r="Q33" i="31"/>
  <c r="Q21" i="31"/>
  <c r="Q34" i="31"/>
  <c r="D60" i="31" a="1"/>
  <c r="D60" i="31" s="1"/>
  <c r="Q20" i="31"/>
  <c r="Q19" i="31"/>
  <c r="D15" i="29"/>
  <c r="E15" i="29"/>
  <c r="F15" i="29"/>
  <c r="G15" i="29"/>
  <c r="H15" i="29"/>
  <c r="P24" i="31" l="1"/>
  <c r="P60" i="31"/>
  <c r="O61" i="31"/>
  <c r="N61" i="31"/>
  <c r="C61" i="31"/>
  <c r="K61" i="31"/>
  <c r="I61" i="31"/>
  <c r="D61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H271" i="2" s="1" a="1"/>
  <c r="H271" i="2" s="1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G272" i="2" l="1" a="1"/>
  <c r="G272" i="2" s="1"/>
  <c r="G271" i="2" a="1"/>
  <c r="G271" i="2" s="1"/>
  <c r="Q24" i="31"/>
  <c r="P63" i="31" a="1"/>
  <c r="P63" i="31" s="1"/>
  <c r="Q63" i="31" s="1"/>
  <c r="P61" i="3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I32" i="29" l="1"/>
  <c r="G32" i="29"/>
  <c r="D32" i="29"/>
  <c r="F32" i="29"/>
  <c r="E32" i="29"/>
  <c r="H32" i="29"/>
  <c r="D40" i="29" a="1"/>
  <c r="D16" i="29" a="1"/>
  <c r="D8" i="29" a="1"/>
  <c r="E16" i="29" l="1"/>
  <c r="G16" i="29"/>
  <c r="F16" i="29"/>
  <c r="H16" i="29"/>
  <c r="D16" i="29"/>
  <c r="I16" i="29"/>
  <c r="I40" i="29"/>
  <c r="G40" i="29"/>
  <c r="E40" i="29"/>
  <c r="F40" i="29"/>
  <c r="D40" i="29"/>
  <c r="C40" i="29" s="1"/>
  <c r="H40" i="29"/>
  <c r="C32" i="29"/>
  <c r="F8" i="29"/>
  <c r="D8" i="29"/>
  <c r="I8" i="29"/>
  <c r="E8" i="29"/>
  <c r="H8" i="29"/>
  <c r="G8" i="29"/>
  <c r="C16" i="29" l="1"/>
  <c r="C8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H120" i="29" l="1"/>
  <c r="F120" i="29"/>
  <c r="E120" i="29"/>
  <c r="I120" i="29"/>
  <c r="D120" i="29"/>
  <c r="G120" i="29"/>
  <c r="H152" i="29"/>
  <c r="F152" i="29"/>
  <c r="D152" i="29"/>
  <c r="I152" i="29"/>
  <c r="E152" i="29"/>
  <c r="G152" i="29"/>
  <c r="G56" i="29"/>
  <c r="I56" i="29"/>
  <c r="D56" i="29"/>
  <c r="E56" i="29"/>
  <c r="H56" i="29"/>
  <c r="F56" i="29"/>
  <c r="E88" i="29"/>
  <c r="H88" i="29"/>
  <c r="I88" i="29"/>
  <c r="G88" i="29"/>
  <c r="D88" i="29"/>
  <c r="C88" i="29" s="1"/>
  <c r="F88" i="29"/>
  <c r="H128" i="29"/>
  <c r="G128" i="29"/>
  <c r="I128" i="29"/>
  <c r="F128" i="29"/>
  <c r="E128" i="29"/>
  <c r="D128" i="29"/>
  <c r="C128" i="29" s="1"/>
  <c r="D24" i="29"/>
  <c r="H24" i="29"/>
  <c r="E24" i="29"/>
  <c r="G24" i="29"/>
  <c r="I24" i="29"/>
  <c r="F24" i="29"/>
  <c r="I136" i="29"/>
  <c r="G136" i="29"/>
  <c r="D136" i="29"/>
  <c r="H136" i="29"/>
  <c r="E136" i="29"/>
  <c r="F136" i="29"/>
  <c r="F104" i="29"/>
  <c r="G104" i="29"/>
  <c r="H104" i="29"/>
  <c r="D104" i="29"/>
  <c r="I104" i="29"/>
  <c r="E104" i="29"/>
  <c r="F64" i="29"/>
  <c r="D64" i="29"/>
  <c r="I64" i="29"/>
  <c r="G64" i="29"/>
  <c r="H64" i="29"/>
  <c r="E64" i="29"/>
  <c r="F96" i="29"/>
  <c r="G96" i="29"/>
  <c r="I96" i="29"/>
  <c r="H96" i="29"/>
  <c r="D96" i="29"/>
  <c r="C96" i="29" s="1"/>
  <c r="E96" i="29"/>
  <c r="I144" i="29"/>
  <c r="F144" i="29"/>
  <c r="D144" i="29"/>
  <c r="G144" i="29"/>
  <c r="E144" i="29"/>
  <c r="H144" i="29"/>
  <c r="H72" i="29"/>
  <c r="D72" i="29"/>
  <c r="E72" i="29"/>
  <c r="G72" i="29"/>
  <c r="I72" i="29"/>
  <c r="F72" i="29"/>
  <c r="I80" i="29"/>
  <c r="E80" i="29"/>
  <c r="G80" i="29"/>
  <c r="H80" i="29"/>
  <c r="D80" i="29"/>
  <c r="F80" i="29"/>
  <c r="H112" i="29"/>
  <c r="E112" i="29"/>
  <c r="F112" i="29"/>
  <c r="G112" i="29"/>
  <c r="D112" i="29"/>
  <c r="C112" i="29" s="1"/>
  <c r="I112" i="29"/>
  <c r="D48" i="29"/>
  <c r="H48" i="29"/>
  <c r="I48" i="29"/>
  <c r="F48" i="29"/>
  <c r="G48" i="29"/>
  <c r="E48" i="29"/>
  <c r="C104" i="29" l="1"/>
  <c r="C152" i="29"/>
  <c r="C72" i="29"/>
  <c r="C24" i="29"/>
  <c r="C80" i="29"/>
  <c r="C120" i="29"/>
  <c r="C144" i="29"/>
  <c r="C136" i="29"/>
  <c r="C56" i="29"/>
  <c r="C64" i="29"/>
  <c r="C4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<sst xmlns="http://schemas.openxmlformats.org/spreadsheetml/2006/main" count="4029" uniqueCount="276">
  <si>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</si>
  <si>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</si>
  <si>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</si>
  <si>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</si>
  <si>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</si>
  <si>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</si>
  <si>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</si>
  <si>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</si>
  <si>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</si>
  <si>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</si>
  <si>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</si>
  <si>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</si>
  <si>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</si>
  <si>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</si>
  <si>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</si>
  <si>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</si>
  <si>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</si>
  <si>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</si>
  <si>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</si>
  <si>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</si>
  <si>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</si>
  <si>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</si>
  <si>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</si>
  <si>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</si>
  <si>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</si>
  <si>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</si>
  <si>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</si>
  <si>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</si>
  <si>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</si>
  <si>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</si>
  <si>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</si>
  <si>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</si>
  <si>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</si>
  <si>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</si>
  <si>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</si>
  <si>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</si>
  <si>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</si>
  <si>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</si>
  <si>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</si>
  <si>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</si>
  <si>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</si>
  <si>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</si>
  <si>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</si>
  <si>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</si>
  <si>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</si>
  <si>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</si>
  <si>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</si>
  <si>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</si>
  <si>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</si>
  <si>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</si>
  <si>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</si>
  <si>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</si>
  <si>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</si>
  <si>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</si>
  <si>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</si>
  <si>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</si>
  <si>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</si>
  <si>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</si>
  <si>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</si>
  <si>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</si>
  <si>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</si>
  <si>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</si>
  <si>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</si>
  <si>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</si>
  <si>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</si>
  <si>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</si>
  <si>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</si>
  <si>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</si>
  <si>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</si>
  <si>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</si>
  <si>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</si>
  <si>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</si>
  <si>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</si>
  <si>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</si>
  <si>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</si>
  <si>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</si>
  <si>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</si>
  <si>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</si>
  <si>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</si>
  <si>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</si>
  <si>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</si>
  <si>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</si>
  <si>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</si>
  <si>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</si>
  <si>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</si>
  <si>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</si>
  <si>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</si>
  <si>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</si>
  <si>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</si>
  <si>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</si>
  <si>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</si>
  <si>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</si>
  <si>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</si>
  <si>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</si>
  <si>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</si>
  <si>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</si>
  <si>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</si>
  <si>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</si>
  <si>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</si>
  <si>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</si>
  <si>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</si>
  <si>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</si>
  <si>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</si>
  <si>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</si>
  <si>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</si>
  <si>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</si>
  <si>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</si>
  <si>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</si>
  <si>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</si>
  <si>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</si>
  <si>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</si>
  <si>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</si>
  <si>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</si>
  <si>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</si>
  <si>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</si>
  <si>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</si>
  <si>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</si>
  <si>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</si>
  <si>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</si>
  <si>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</si>
  <si>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</si>
  <si>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</si>
  <si>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</si>
  <si>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</si>
  <si>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</si>
  <si>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</si>
  <si>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</si>
  <si>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</si>
  <si>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</si>
  <si>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</si>
  <si>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</si>
  <si>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</si>
  <si>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</si>
  <si>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</si>
  <si>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</si>
  <si>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</si>
  <si>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</si>
  <si>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</si>
  <si>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</si>
  <si>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</si>
  <si>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</si>
  <si>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</si>
  <si>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</si>
  <si>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</si>
  <si>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</si>
  <si>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</si>
  <si>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</si>
  <si>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</si>
  <si>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</si>
  <si>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</si>
  <si>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</si>
  <si>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</si>
  <si>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</si>
  <si>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</si>
  <si>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</si>
  <si>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</si>
  <si>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</si>
  <si>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</si>
  <si>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</si>
  <si>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</si>
  <si>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</si>
  <si>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</si>
  <si>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</si>
  <si>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</si>
  <si>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</si>
  <si>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</si>
  <si>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</si>
  <si>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</si>
  <si>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</si>
  <si>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</si>
  <si>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</si>
  <si>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</si>
  <si>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</si>
  <si>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</si>
  <si>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</si>
  <si>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</si>
  <si>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</si>
  <si>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</si>
  <si>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</si>
  <si>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</si>
  <si>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</si>
  <si>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</si>
  <si>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</si>
  <si>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</si>
  <si>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</si>
  <si>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</si>
  <si>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</si>
  <si>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</si>
  <si>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</si>
  <si>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</si>
  <si>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</si>
  <si>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</si>
  <si>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</si>
  <si>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</si>
  <si>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</si>
  <si>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</si>
  <si>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</si>
  <si>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</si>
  <si>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</si>
  <si>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</si>
  <si>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</si>
  <si>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</si>
  <si>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</si>
  <si>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</si>
  <si>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</si>
  <si>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</si>
  <si>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</si>
  <si>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</si>
  <si>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</si>
  <si>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</si>
  <si>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</si>
  <si>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</si>
  <si>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</si>
  <si>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</si>
  <si>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</si>
  <si>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</si>
  <si>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</si>
  <si>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</si>
  <si>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</si>
  <si>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</si>
  <si>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</si>
  <si>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</si>
  <si>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</si>
  <si>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</si>
  <si>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</si>
  <si>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</si>
  <si>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</si>
  <si>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</si>
  <si>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</si>
  <si>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</si>
  <si>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</si>
  <si>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</si>
  <si>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</si>
  <si>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</si>
  <si>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</si>
  <si>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</si>
  <si>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</si>
  <si>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</si>
  <si>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</si>
  <si>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</si>
  <si>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</si>
  <si>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</si>
  <si>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</si>
  <si>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</si>
  <si>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</si>
  <si>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</si>
  <si>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</si>
  <si>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</si>
  <si>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</si>
  <si>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</si>
  <si>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</si>
  <si>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</si>
  <si>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</si>
  <si>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</si>
  <si>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</si>
  <si>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</si>
  <si>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</si>
  <si>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</si>
  <si>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</si>
  <si>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</si>
  <si>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</si>
  <si>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</si>
  <si>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</si>
  <si>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</si>
  <si>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</si>
  <si>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</si>
  <si>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</si>
  <si>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</si>
  <si>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</si>
  <si>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</si>
  <si>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</si>
  <si>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</si>
  <si>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</si>
  <si>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</si>
  <si>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</si>
  <si>
    <t>3月</t>
    <rPh sb="1" eb="2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</si>
</sst>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3.63</c:v>
                </c:pt>
                <c:pt idx="112" formatCode="0.00">
                  <c:v>1.8800000000000001</c:v>
                </c:pt>
                <c:pt idx="113" formatCode="0.00">
                  <c:v>0.55000000000000004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0.85</c:v>
                </c:pt>
                <c:pt idx="112" formatCode="0.00">
                  <c:v>0.12000000000000001</c:v>
                </c:pt>
                <c:pt idx="113" formatCode="0.00">
                  <c:v>5.6000000000000008E-2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7043602362204713"/>
          <c:y val="0.14880961308407878"/>
          <c:w val="0.29296243438320207"/>
          <c:h val="0.1025468245040798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1.23</c:v>
                </c:pt>
                <c:pt idx="112" formatCode="0.00">
                  <c:v>1.1675</c:v>
                </c:pt>
                <c:pt idx="113" formatCode="0.00">
                  <c:v>0.55200000000000005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2.92</c:v>
                </c:pt>
                <c:pt idx="112" formatCode="0.00">
                  <c:v>2.6224999999999996</c:v>
                </c:pt>
                <c:pt idx="113" formatCode="0.00">
                  <c:v>1.9780000000000002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  <c:pt idx="15">
                  <c:v>0.71</c:v>
                </c:pt>
                <c:pt idx="16">
                  <c:v>1.29</c:v>
                </c:pt>
                <c:pt idx="17">
                  <c:v>1.67</c:v>
                </c:pt>
                <c:pt idx="18">
                  <c:v>1.04</c:v>
                </c:pt>
                <c:pt idx="19">
                  <c:v>1.29</c:v>
                </c:pt>
                <c:pt idx="20">
                  <c:v>1.38</c:v>
                </c:pt>
                <c:pt idx="21">
                  <c:v>0.96</c:v>
                </c:pt>
                <c:pt idx="22">
                  <c:v>0.67</c:v>
                </c:pt>
                <c:pt idx="23">
                  <c:v>0.88</c:v>
                </c:pt>
                <c:pt idx="24">
                  <c:v>0.63</c:v>
                </c:pt>
                <c:pt idx="25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  <c:pt idx="15">
                  <c:v>2.96</c:v>
                </c:pt>
                <c:pt idx="16">
                  <c:v>3.23</c:v>
                </c:pt>
                <c:pt idx="17">
                  <c:v>3.21</c:v>
                </c:pt>
                <c:pt idx="18">
                  <c:v>1.61</c:v>
                </c:pt>
                <c:pt idx="19">
                  <c:v>3.02</c:v>
                </c:pt>
                <c:pt idx="20">
                  <c:v>3.07</c:v>
                </c:pt>
                <c:pt idx="21">
                  <c:v>2.79</c:v>
                </c:pt>
                <c:pt idx="22">
                  <c:v>2.58</c:v>
                </c:pt>
                <c:pt idx="23">
                  <c:v>2.58</c:v>
                </c:pt>
                <c:pt idx="24">
                  <c:v>2.48</c:v>
                </c:pt>
                <c:pt idx="25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  <c:pt idx="15">
                  <c:v>0.33</c:v>
                </c:pt>
                <c:pt idx="16">
                  <c:v>0.67</c:v>
                </c:pt>
                <c:pt idx="17">
                  <c:v>1.67</c:v>
                </c:pt>
                <c:pt idx="18">
                  <c:v>0.67</c:v>
                </c:pt>
                <c:pt idx="19">
                  <c:v>2</c:v>
                </c:pt>
                <c:pt idx="20">
                  <c:v>0.67</c:v>
                </c:pt>
                <c:pt idx="21">
                  <c:v>0.67</c:v>
                </c:pt>
                <c:pt idx="22">
                  <c:v>0.33</c:v>
                </c:pt>
                <c:pt idx="23">
                  <c:v>0.67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  <c:pt idx="15">
                  <c:v>1.29</c:v>
                </c:pt>
                <c:pt idx="16">
                  <c:v>2.57</c:v>
                </c:pt>
                <c:pt idx="17">
                  <c:v>3.14</c:v>
                </c:pt>
                <c:pt idx="18">
                  <c:v>0.71</c:v>
                </c:pt>
                <c:pt idx="19">
                  <c:v>1.29</c:v>
                </c:pt>
                <c:pt idx="20">
                  <c:v>2</c:v>
                </c:pt>
                <c:pt idx="21">
                  <c:v>1.43</c:v>
                </c:pt>
                <c:pt idx="22">
                  <c:v>0.86</c:v>
                </c:pt>
                <c:pt idx="23">
                  <c:v>1.29</c:v>
                </c:pt>
                <c:pt idx="24">
                  <c:v>1</c:v>
                </c:pt>
                <c:pt idx="25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  <c:pt idx="15">
                  <c:v>1</c:v>
                </c:pt>
                <c:pt idx="16">
                  <c:v>0.6</c:v>
                </c:pt>
                <c:pt idx="17">
                  <c:v>1.2</c:v>
                </c:pt>
                <c:pt idx="18">
                  <c:v>1.8</c:v>
                </c:pt>
                <c:pt idx="19">
                  <c:v>1.4</c:v>
                </c:pt>
                <c:pt idx="20">
                  <c:v>0.6</c:v>
                </c:pt>
                <c:pt idx="21">
                  <c:v>0</c:v>
                </c:pt>
                <c:pt idx="22">
                  <c:v>0.4</c:v>
                </c:pt>
                <c:pt idx="23">
                  <c:v>1.2</c:v>
                </c:pt>
                <c:pt idx="24">
                  <c:v>0.6</c:v>
                </c:pt>
                <c:pt idx="25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0.83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1.17</c:v>
                </c:pt>
                <c:pt idx="21">
                  <c:v>1</c:v>
                </c:pt>
                <c:pt idx="22">
                  <c:v>0.83</c:v>
                </c:pt>
                <c:pt idx="23">
                  <c:v>0</c:v>
                </c:pt>
                <c:pt idx="24">
                  <c:v>0.17</c:v>
                </c:pt>
                <c:pt idx="25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0.5</c:v>
                </c:pt>
                <c:pt idx="16">
                  <c:v>1</c:v>
                </c:pt>
                <c:pt idx="17">
                  <c:v>0.5</c:v>
                </c:pt>
                <c:pt idx="18">
                  <c:v>1.5</c:v>
                </c:pt>
                <c:pt idx="19">
                  <c:v>3</c:v>
                </c:pt>
                <c:pt idx="20">
                  <c:v>3.5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1.5</c:v>
                </c:pt>
                <c:pt idx="2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14.967462039045554</c:v>
                </c:pt>
                <c:pt idx="1">
                  <c:v>34.70715835140998</c:v>
                </c:pt>
                <c:pt idx="2">
                  <c:v>30.802603036876359</c:v>
                </c:pt>
                <c:pt idx="3">
                  <c:v>12.364425162689804</c:v>
                </c:pt>
                <c:pt idx="4">
                  <c:v>4.3383947939262475</c:v>
                </c:pt>
                <c:pt idx="5">
                  <c:v>0.86767895878524948</c:v>
                </c:pt>
                <c:pt idx="6">
                  <c:v>0.86767895878524948</c:v>
                </c:pt>
                <c:pt idx="7">
                  <c:v>0.21691973969631237</c:v>
                </c:pt>
                <c:pt idx="8">
                  <c:v>0.21691973969631237</c:v>
                </c:pt>
                <c:pt idx="9">
                  <c:v>0.21691973969631237</c:v>
                </c:pt>
                <c:pt idx="10">
                  <c:v>0</c:v>
                </c:pt>
                <c:pt idx="11">
                  <c:v>0.21691973969631237</c:v>
                </c:pt>
                <c:pt idx="12">
                  <c:v>0</c:v>
                </c:pt>
                <c:pt idx="13">
                  <c:v>0.21691973969631237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0.49751243781094528</c:v>
                </c:pt>
                <c:pt idx="1">
                  <c:v>20.398009950248756</c:v>
                </c:pt>
                <c:pt idx="2">
                  <c:v>40.298507462686565</c:v>
                </c:pt>
                <c:pt idx="3">
                  <c:v>11.940298507462686</c:v>
                </c:pt>
                <c:pt idx="4">
                  <c:v>3.9800995024875623</c:v>
                </c:pt>
                <c:pt idx="5">
                  <c:v>4.9751243781094532</c:v>
                </c:pt>
                <c:pt idx="6">
                  <c:v>7.4626865671641784</c:v>
                </c:pt>
                <c:pt idx="7">
                  <c:v>3.4825870646766171</c:v>
                </c:pt>
                <c:pt idx="8">
                  <c:v>1.4925373134328357</c:v>
                </c:pt>
                <c:pt idx="9">
                  <c:v>1.9900497512437811</c:v>
                </c:pt>
                <c:pt idx="10">
                  <c:v>0.99502487562189057</c:v>
                </c:pt>
                <c:pt idx="11">
                  <c:v>1.9900497512437811</c:v>
                </c:pt>
                <c:pt idx="12">
                  <c:v>0.49751243781094528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0.45558086560364464</c:v>
                </c:pt>
                <c:pt idx="2">
                  <c:v>4.8974943052391797</c:v>
                </c:pt>
                <c:pt idx="3">
                  <c:v>8.5421412300683368</c:v>
                </c:pt>
                <c:pt idx="4">
                  <c:v>11.389521640091116</c:v>
                </c:pt>
                <c:pt idx="5">
                  <c:v>10.364464692482915</c:v>
                </c:pt>
                <c:pt idx="6">
                  <c:v>11.731207289293849</c:v>
                </c:pt>
                <c:pt idx="7">
                  <c:v>9.9088838268792703</c:v>
                </c:pt>
                <c:pt idx="8">
                  <c:v>8.8838268792710693</c:v>
                </c:pt>
                <c:pt idx="9">
                  <c:v>6.6059225512528474</c:v>
                </c:pt>
                <c:pt idx="10">
                  <c:v>6.1503416856492032</c:v>
                </c:pt>
                <c:pt idx="11">
                  <c:v>11.389521640091116</c:v>
                </c:pt>
                <c:pt idx="12">
                  <c:v>1.0250569476082005</c:v>
                </c:pt>
                <c:pt idx="13">
                  <c:v>8.6560364464692476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  <c:pt idx="15">
                  <c:v>2.5</c:v>
                </c:pt>
                <c:pt idx="16">
                  <c:v>3.46</c:v>
                </c:pt>
                <c:pt idx="17">
                  <c:v>4.54</c:v>
                </c:pt>
                <c:pt idx="18">
                  <c:v>3.21</c:v>
                </c:pt>
                <c:pt idx="19">
                  <c:v>3.29</c:v>
                </c:pt>
                <c:pt idx="20">
                  <c:v>3.33</c:v>
                </c:pt>
                <c:pt idx="21">
                  <c:v>2.63</c:v>
                </c:pt>
                <c:pt idx="22">
                  <c:v>4.25</c:v>
                </c:pt>
                <c:pt idx="23">
                  <c:v>3.38</c:v>
                </c:pt>
                <c:pt idx="24">
                  <c:v>4.17</c:v>
                </c:pt>
                <c:pt idx="25">
                  <c:v>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  <c:pt idx="15">
                  <c:v>5.0599999999999996</c:v>
                </c:pt>
                <c:pt idx="16">
                  <c:v>5.35</c:v>
                </c:pt>
                <c:pt idx="17">
                  <c:v>4.9400000000000004</c:v>
                </c:pt>
                <c:pt idx="18">
                  <c:v>3.09</c:v>
                </c:pt>
                <c:pt idx="19">
                  <c:v>5.01</c:v>
                </c:pt>
                <c:pt idx="20">
                  <c:v>5.27</c:v>
                </c:pt>
                <c:pt idx="21">
                  <c:v>5.14</c:v>
                </c:pt>
                <c:pt idx="22">
                  <c:v>4.88</c:v>
                </c:pt>
                <c:pt idx="23">
                  <c:v>4.9400000000000004</c:v>
                </c:pt>
                <c:pt idx="24">
                  <c:v>4.82</c:v>
                </c:pt>
                <c:pt idx="2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  <c:pt idx="15">
                  <c:v>0.67</c:v>
                </c:pt>
                <c:pt idx="16">
                  <c:v>3</c:v>
                </c:pt>
                <c:pt idx="17">
                  <c:v>3</c:v>
                </c:pt>
                <c:pt idx="18">
                  <c:v>3.67</c:v>
                </c:pt>
                <c:pt idx="19">
                  <c:v>0.67</c:v>
                </c:pt>
                <c:pt idx="20">
                  <c:v>2.33</c:v>
                </c:pt>
                <c:pt idx="21">
                  <c:v>0</c:v>
                </c:pt>
                <c:pt idx="22">
                  <c:v>1.33</c:v>
                </c:pt>
                <c:pt idx="23">
                  <c:v>2.67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  <c:pt idx="15">
                  <c:v>0.28999999999999998</c:v>
                </c:pt>
                <c:pt idx="16">
                  <c:v>0.71</c:v>
                </c:pt>
                <c:pt idx="17">
                  <c:v>1.43</c:v>
                </c:pt>
                <c:pt idx="18">
                  <c:v>0.71</c:v>
                </c:pt>
                <c:pt idx="19">
                  <c:v>1.86</c:v>
                </c:pt>
                <c:pt idx="20">
                  <c:v>2.29</c:v>
                </c:pt>
                <c:pt idx="21">
                  <c:v>0.86</c:v>
                </c:pt>
                <c:pt idx="22">
                  <c:v>2.14</c:v>
                </c:pt>
                <c:pt idx="23">
                  <c:v>0.86</c:v>
                </c:pt>
                <c:pt idx="24">
                  <c:v>1.29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  <c:pt idx="15">
                  <c:v>4.8</c:v>
                </c:pt>
                <c:pt idx="16">
                  <c:v>6.2</c:v>
                </c:pt>
                <c:pt idx="17">
                  <c:v>5.6</c:v>
                </c:pt>
                <c:pt idx="18">
                  <c:v>5</c:v>
                </c:pt>
                <c:pt idx="19">
                  <c:v>4</c:v>
                </c:pt>
                <c:pt idx="20">
                  <c:v>2.6</c:v>
                </c:pt>
                <c:pt idx="21">
                  <c:v>3.8</c:v>
                </c:pt>
                <c:pt idx="22">
                  <c:v>7.4</c:v>
                </c:pt>
                <c:pt idx="23">
                  <c:v>2.6</c:v>
                </c:pt>
                <c:pt idx="24">
                  <c:v>4.4000000000000004</c:v>
                </c:pt>
                <c:pt idx="25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  <c:pt idx="15">
                  <c:v>4.83</c:v>
                </c:pt>
                <c:pt idx="16">
                  <c:v>5.67</c:v>
                </c:pt>
                <c:pt idx="17">
                  <c:v>8.67</c:v>
                </c:pt>
                <c:pt idx="18">
                  <c:v>5.17</c:v>
                </c:pt>
                <c:pt idx="19">
                  <c:v>6.67</c:v>
                </c:pt>
                <c:pt idx="20">
                  <c:v>6.67</c:v>
                </c:pt>
                <c:pt idx="21">
                  <c:v>5.33</c:v>
                </c:pt>
                <c:pt idx="22">
                  <c:v>6.83</c:v>
                </c:pt>
                <c:pt idx="23">
                  <c:v>8.33</c:v>
                </c:pt>
                <c:pt idx="24">
                  <c:v>9.5</c:v>
                </c:pt>
                <c:pt idx="25">
                  <c:v>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  <c:pt idx="15">
                  <c:v>1.5</c:v>
                </c:pt>
                <c:pt idx="16">
                  <c:v>1.5</c:v>
                </c:pt>
                <c:pt idx="17">
                  <c:v>4</c:v>
                </c:pt>
                <c:pt idx="18">
                  <c:v>2.5</c:v>
                </c:pt>
                <c:pt idx="19">
                  <c:v>1.5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1.5</c:v>
                </c:pt>
                <c:pt idx="2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1.7654476670870116</c:v>
                </c:pt>
                <c:pt idx="1">
                  <c:v>10.214375788146279</c:v>
                </c:pt>
                <c:pt idx="2">
                  <c:v>12.526271542664984</c:v>
                </c:pt>
                <c:pt idx="3">
                  <c:v>7.6502732240437163</c:v>
                </c:pt>
                <c:pt idx="4">
                  <c:v>6.0529634300126105</c:v>
                </c:pt>
                <c:pt idx="5">
                  <c:v>6.0529634300126105</c:v>
                </c:pt>
                <c:pt idx="6">
                  <c:v>6.7255149222362336</c:v>
                </c:pt>
                <c:pt idx="7">
                  <c:v>4.8339638503572928</c:v>
                </c:pt>
                <c:pt idx="8">
                  <c:v>3.2366540563261874</c:v>
                </c:pt>
                <c:pt idx="9">
                  <c:v>3.4047919293820934</c:v>
                </c:pt>
                <c:pt idx="10">
                  <c:v>3.1946195880622112</c:v>
                </c:pt>
                <c:pt idx="11">
                  <c:v>7.2719630096679282</c:v>
                </c:pt>
                <c:pt idx="12">
                  <c:v>2.9424127784783525</c:v>
                </c:pt>
                <c:pt idx="13">
                  <c:v>24.127784783522486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0.82499999999999996</c:v>
                </c:pt>
                <c:pt idx="112" formatCode="0.00">
                  <c:v>0.49249999999999994</c:v>
                </c:pt>
                <c:pt idx="113" formatCode="0.00">
                  <c:v>0.29400000000000004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0.35250000000000004</c:v>
                </c:pt>
                <c:pt idx="112" formatCode="0.00">
                  <c:v>0.42499999999999999</c:v>
                </c:pt>
                <c:pt idx="113" formatCode="0.00">
                  <c:v>0.31399999999999995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  <c:pt idx="15">
                  <c:v>3.48</c:v>
                </c:pt>
                <c:pt idx="16">
                  <c:v>3.91</c:v>
                </c:pt>
                <c:pt idx="17">
                  <c:v>2.77</c:v>
                </c:pt>
                <c:pt idx="18">
                  <c:v>2.3199999999999998</c:v>
                </c:pt>
                <c:pt idx="19">
                  <c:v>2.52</c:v>
                </c:pt>
                <c:pt idx="20">
                  <c:v>1.57</c:v>
                </c:pt>
                <c:pt idx="21">
                  <c:v>1.1100000000000001</c:v>
                </c:pt>
                <c:pt idx="22">
                  <c:v>0.8</c:v>
                </c:pt>
                <c:pt idx="23">
                  <c:v>0.77</c:v>
                </c:pt>
                <c:pt idx="24">
                  <c:v>0.43</c:v>
                </c:pt>
                <c:pt idx="25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  <c:pt idx="15">
                  <c:v>0.92</c:v>
                </c:pt>
                <c:pt idx="16">
                  <c:v>0.61</c:v>
                </c:pt>
                <c:pt idx="17">
                  <c:v>0.41</c:v>
                </c:pt>
                <c:pt idx="18">
                  <c:v>0.18</c:v>
                </c:pt>
                <c:pt idx="19">
                  <c:v>0.14000000000000001</c:v>
                </c:pt>
                <c:pt idx="20">
                  <c:v>0.09</c:v>
                </c:pt>
                <c:pt idx="21">
                  <c:v>7.0000000000000007E-2</c:v>
                </c:pt>
                <c:pt idx="22">
                  <c:v>0.06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  <c:pt idx="15">
                  <c:v>0.96</c:v>
                </c:pt>
                <c:pt idx="16">
                  <c:v>0.96</c:v>
                </c:pt>
                <c:pt idx="17">
                  <c:v>0.46</c:v>
                </c:pt>
                <c:pt idx="18">
                  <c:v>0.63</c:v>
                </c:pt>
                <c:pt idx="19">
                  <c:v>0.5</c:v>
                </c:pt>
                <c:pt idx="20">
                  <c:v>0.38</c:v>
                </c:pt>
                <c:pt idx="21">
                  <c:v>0.46</c:v>
                </c:pt>
                <c:pt idx="22">
                  <c:v>0.38</c:v>
                </c:pt>
                <c:pt idx="23">
                  <c:v>0.13</c:v>
                </c:pt>
                <c:pt idx="24">
                  <c:v>0.67</c:v>
                </c:pt>
                <c:pt idx="25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  <c:pt idx="15">
                  <c:v>0.32</c:v>
                </c:pt>
                <c:pt idx="16">
                  <c:v>0.38</c:v>
                </c:pt>
                <c:pt idx="17">
                  <c:v>0.38</c:v>
                </c:pt>
                <c:pt idx="18">
                  <c:v>0.39</c:v>
                </c:pt>
                <c:pt idx="19">
                  <c:v>0.48</c:v>
                </c:pt>
                <c:pt idx="20">
                  <c:v>0.39</c:v>
                </c:pt>
                <c:pt idx="21">
                  <c:v>0.44</c:v>
                </c:pt>
                <c:pt idx="22">
                  <c:v>0.36</c:v>
                </c:pt>
                <c:pt idx="23">
                  <c:v>0.44</c:v>
                </c:pt>
                <c:pt idx="24">
                  <c:v>0.35</c:v>
                </c:pt>
                <c:pt idx="25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0.33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  <c:pt idx="15">
                  <c:v>1.1399999999999999</c:v>
                </c:pt>
                <c:pt idx="16">
                  <c:v>1.43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0.43</c:v>
                </c:pt>
                <c:pt idx="22">
                  <c:v>0.28999999999999998</c:v>
                </c:pt>
                <c:pt idx="23">
                  <c:v>0.14000000000000001</c:v>
                </c:pt>
                <c:pt idx="24">
                  <c:v>0.28999999999999998</c:v>
                </c:pt>
                <c:pt idx="25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  <c:pt idx="15">
                  <c:v>0</c:v>
                </c:pt>
                <c:pt idx="16">
                  <c:v>1</c:v>
                </c:pt>
                <c:pt idx="17">
                  <c:v>0.6</c:v>
                </c:pt>
                <c:pt idx="18">
                  <c:v>1.6</c:v>
                </c:pt>
                <c:pt idx="19">
                  <c:v>1.4</c:v>
                </c:pt>
                <c:pt idx="20">
                  <c:v>0.2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  <c:pt idx="15">
                  <c:v>2.5</c:v>
                </c:pt>
                <c:pt idx="16">
                  <c:v>1.17</c:v>
                </c:pt>
                <c:pt idx="17">
                  <c:v>1</c:v>
                </c:pt>
                <c:pt idx="18">
                  <c:v>0.83</c:v>
                </c:pt>
                <c:pt idx="19">
                  <c:v>0.5</c:v>
                </c:pt>
                <c:pt idx="20">
                  <c:v>0.83</c:v>
                </c:pt>
                <c:pt idx="21">
                  <c:v>1.33</c:v>
                </c:pt>
                <c:pt idx="22">
                  <c:v>1.17</c:v>
                </c:pt>
                <c:pt idx="23">
                  <c:v>0.17</c:v>
                </c:pt>
                <c:pt idx="24">
                  <c:v>2.17</c:v>
                </c:pt>
                <c:pt idx="25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1.3071895424836601</c:v>
                </c:pt>
                <c:pt idx="1">
                  <c:v>5.8823529411764701</c:v>
                </c:pt>
                <c:pt idx="2">
                  <c:v>5.8823529411764701</c:v>
                </c:pt>
                <c:pt idx="3">
                  <c:v>12.418300653594772</c:v>
                </c:pt>
                <c:pt idx="4">
                  <c:v>10.239651416122005</c:v>
                </c:pt>
                <c:pt idx="5">
                  <c:v>8.0610021786492378</c:v>
                </c:pt>
                <c:pt idx="6">
                  <c:v>8.2788671023965144</c:v>
                </c:pt>
                <c:pt idx="7">
                  <c:v>6.9716775599128544</c:v>
                </c:pt>
                <c:pt idx="8">
                  <c:v>7.6252723311546839</c:v>
                </c:pt>
                <c:pt idx="9">
                  <c:v>7.6252723311546839</c:v>
                </c:pt>
                <c:pt idx="10">
                  <c:v>7.18954248366013</c:v>
                </c:pt>
                <c:pt idx="11">
                  <c:v>15.032679738562091</c:v>
                </c:pt>
                <c:pt idx="12">
                  <c:v>1.7429193899782136</c:v>
                </c:pt>
                <c:pt idx="13">
                  <c:v>1.7429193899782136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9.5000000000000001E-2</c:v>
                </c:pt>
                <c:pt idx="112" formatCode="0.00">
                  <c:v>0.67</c:v>
                </c:pt>
                <c:pt idx="113" formatCode="0.00">
                  <c:v>2.25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0.23250000000000001</c:v>
                </c:pt>
                <c:pt idx="112" formatCode="0.00">
                  <c:v>0.84749999999999992</c:v>
                </c:pt>
                <c:pt idx="113" formatCode="0.00">
                  <c:v>2.5480000000000005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</c:v>
                </c:pt>
                <c:pt idx="16">
                  <c:v>0.13</c:v>
                </c:pt>
                <c:pt idx="17">
                  <c:v>0.21</c:v>
                </c:pt>
                <c:pt idx="18">
                  <c:v>0.13</c:v>
                </c:pt>
                <c:pt idx="19">
                  <c:v>0.63</c:v>
                </c:pt>
                <c:pt idx="20">
                  <c:v>0.63</c:v>
                </c:pt>
                <c:pt idx="21">
                  <c:v>1.29</c:v>
                </c:pt>
                <c:pt idx="22">
                  <c:v>1.83</c:v>
                </c:pt>
                <c:pt idx="23">
                  <c:v>2.21</c:v>
                </c:pt>
                <c:pt idx="24">
                  <c:v>2.88</c:v>
                </c:pt>
                <c:pt idx="25">
                  <c:v>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  <c:pt idx="15">
                  <c:v>0.18</c:v>
                </c:pt>
                <c:pt idx="16">
                  <c:v>0.26</c:v>
                </c:pt>
                <c:pt idx="17">
                  <c:v>0.38</c:v>
                </c:pt>
                <c:pt idx="18">
                  <c:v>0.35</c:v>
                </c:pt>
                <c:pt idx="19">
                  <c:v>0.65</c:v>
                </c:pt>
                <c:pt idx="20">
                  <c:v>0.98</c:v>
                </c:pt>
                <c:pt idx="21">
                  <c:v>1.41</c:v>
                </c:pt>
                <c:pt idx="22">
                  <c:v>1.98</c:v>
                </c:pt>
                <c:pt idx="23">
                  <c:v>2.75</c:v>
                </c:pt>
                <c:pt idx="24">
                  <c:v>3.4</c:v>
                </c:pt>
                <c:pt idx="25">
                  <c:v>4.6100000000000003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0.67</c:v>
                </c:pt>
                <c:pt idx="23">
                  <c:v>1.67</c:v>
                </c:pt>
                <c:pt idx="24">
                  <c:v>1.67</c:v>
                </c:pt>
                <c:pt idx="25">
                  <c:v>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0.14000000000000001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0.86</c:v>
                </c:pt>
                <c:pt idx="22">
                  <c:v>2.86</c:v>
                </c:pt>
                <c:pt idx="23">
                  <c:v>1.86</c:v>
                </c:pt>
                <c:pt idx="24">
                  <c:v>3.86</c:v>
                </c:pt>
                <c:pt idx="25">
                  <c:v>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</c:v>
                </c:pt>
                <c:pt idx="20">
                  <c:v>0.4</c:v>
                </c:pt>
                <c:pt idx="21">
                  <c:v>0.2</c:v>
                </c:pt>
                <c:pt idx="22">
                  <c:v>0.2</c:v>
                </c:pt>
                <c:pt idx="23">
                  <c:v>1.2</c:v>
                </c:pt>
                <c:pt idx="24">
                  <c:v>0.4</c:v>
                </c:pt>
                <c:pt idx="25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0.83</c:v>
                </c:pt>
                <c:pt idx="20">
                  <c:v>0.83</c:v>
                </c:pt>
                <c:pt idx="21">
                  <c:v>3.33</c:v>
                </c:pt>
                <c:pt idx="22">
                  <c:v>2.5</c:v>
                </c:pt>
                <c:pt idx="23">
                  <c:v>2.5</c:v>
                </c:pt>
                <c:pt idx="24">
                  <c:v>0.83</c:v>
                </c:pt>
                <c:pt idx="25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1</c:v>
                </c:pt>
                <c:pt idx="19">
                  <c:v>4.5</c:v>
                </c:pt>
                <c:pt idx="20">
                  <c:v>3</c:v>
                </c:pt>
                <c:pt idx="21">
                  <c:v>1.5</c:v>
                </c:pt>
                <c:pt idx="22">
                  <c:v>2</c:v>
                </c:pt>
                <c:pt idx="23">
                  <c:v>7</c:v>
                </c:pt>
                <c:pt idx="24">
                  <c:v>15</c:v>
                </c:pt>
                <c:pt idx="2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1.095890410958904</c:v>
                </c:pt>
                <c:pt idx="1">
                  <c:v>21.917808219178081</c:v>
                </c:pt>
                <c:pt idx="2">
                  <c:v>46.849315068493155</c:v>
                </c:pt>
                <c:pt idx="3">
                  <c:v>18.082191780821919</c:v>
                </c:pt>
                <c:pt idx="4">
                  <c:v>7.397260273972603</c:v>
                </c:pt>
                <c:pt idx="5">
                  <c:v>2.1917808219178081</c:v>
                </c:pt>
                <c:pt idx="6">
                  <c:v>1.3698630136986301</c:v>
                </c:pt>
                <c:pt idx="7">
                  <c:v>0.27397260273972601</c:v>
                </c:pt>
                <c:pt idx="8">
                  <c:v>0.54794520547945202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0.27397260273972601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0.01</c:v>
                </c:pt>
                <c:pt idx="112" formatCode="0.00">
                  <c:v>0.01</c:v>
                </c:pt>
                <c:pt idx="113" formatCode="0.00">
                  <c:v>1.6E-2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7.7499999999999999E-2</c:v>
                </c:pt>
                <c:pt idx="112" formatCode="0.00">
                  <c:v>7.5000000000000011E-2</c:v>
                </c:pt>
                <c:pt idx="113" formatCode="0.00">
                  <c:v>0.05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0.04</c:v>
                </c:pt>
                <c:pt idx="18">
                  <c:v>0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0.08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7.0000000000000007E-2</c:v>
                </c:pt>
                <c:pt idx="18">
                  <c:v>0.05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0.14000000000000001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0.17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  <c:pt idx="15">
                  <c:v>1.2</c:v>
                </c:pt>
                <c:pt idx="16">
                  <c:v>0.8</c:v>
                </c:pt>
                <c:pt idx="17">
                  <c:v>1</c:v>
                </c:pt>
                <c:pt idx="18">
                  <c:v>1</c:v>
                </c:pt>
                <c:pt idx="19">
                  <c:v>0.4</c:v>
                </c:pt>
                <c:pt idx="20">
                  <c:v>0.6</c:v>
                </c:pt>
                <c:pt idx="21">
                  <c:v>0.4</c:v>
                </c:pt>
                <c:pt idx="22">
                  <c:v>0.2</c:v>
                </c:pt>
                <c:pt idx="23">
                  <c:v>0.4</c:v>
                </c:pt>
                <c:pt idx="24">
                  <c:v>0</c:v>
                </c:pt>
                <c:pt idx="2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  <c:pt idx="15">
                  <c:v>4.92</c:v>
                </c:pt>
                <c:pt idx="16">
                  <c:v>6.08</c:v>
                </c:pt>
                <c:pt idx="17">
                  <c:v>2.46</c:v>
                </c:pt>
                <c:pt idx="18">
                  <c:v>1.46</c:v>
                </c:pt>
                <c:pt idx="19">
                  <c:v>3.77</c:v>
                </c:pt>
                <c:pt idx="20">
                  <c:v>2</c:v>
                </c:pt>
                <c:pt idx="21">
                  <c:v>1.54</c:v>
                </c:pt>
                <c:pt idx="22">
                  <c:v>0.69</c:v>
                </c:pt>
                <c:pt idx="23">
                  <c:v>1.23</c:v>
                </c:pt>
                <c:pt idx="24">
                  <c:v>0.62</c:v>
                </c:pt>
                <c:pt idx="2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  <c:pt idx="15">
                  <c:v>1.56</c:v>
                </c:pt>
                <c:pt idx="16">
                  <c:v>1.33</c:v>
                </c:pt>
                <c:pt idx="17">
                  <c:v>2.11</c:v>
                </c:pt>
                <c:pt idx="18">
                  <c:v>2.44</c:v>
                </c:pt>
                <c:pt idx="19">
                  <c:v>1.78</c:v>
                </c:pt>
                <c:pt idx="20">
                  <c:v>0.89</c:v>
                </c:pt>
                <c:pt idx="21">
                  <c:v>0.44</c:v>
                </c:pt>
                <c:pt idx="22">
                  <c:v>0.33</c:v>
                </c:pt>
                <c:pt idx="23">
                  <c:v>0.33</c:v>
                </c:pt>
                <c:pt idx="24">
                  <c:v>0.56000000000000005</c:v>
                </c:pt>
                <c:pt idx="25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  <c:pt idx="15">
                  <c:v>2.33</c:v>
                </c:pt>
                <c:pt idx="16">
                  <c:v>2.17</c:v>
                </c:pt>
                <c:pt idx="17">
                  <c:v>3.58</c:v>
                </c:pt>
                <c:pt idx="18">
                  <c:v>3.92</c:v>
                </c:pt>
                <c:pt idx="19">
                  <c:v>3</c:v>
                </c:pt>
                <c:pt idx="20">
                  <c:v>2.33</c:v>
                </c:pt>
                <c:pt idx="21">
                  <c:v>1.92</c:v>
                </c:pt>
                <c:pt idx="22">
                  <c:v>1.75</c:v>
                </c:pt>
                <c:pt idx="23">
                  <c:v>1.08</c:v>
                </c:pt>
                <c:pt idx="24">
                  <c:v>0.5</c:v>
                </c:pt>
                <c:pt idx="25">
                  <c:v>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  <c:pt idx="15">
                  <c:v>1.5</c:v>
                </c:pt>
                <c:pt idx="16">
                  <c:v>0.5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  <c:pt idx="15">
                  <c:v>12.67</c:v>
                </c:pt>
                <c:pt idx="16">
                  <c:v>16.670000000000002</c:v>
                </c:pt>
                <c:pt idx="17">
                  <c:v>7.33</c:v>
                </c:pt>
                <c:pt idx="18">
                  <c:v>3</c:v>
                </c:pt>
                <c:pt idx="19">
                  <c:v>2.67</c:v>
                </c:pt>
                <c:pt idx="20">
                  <c:v>1</c:v>
                </c:pt>
                <c:pt idx="21">
                  <c:v>0</c:v>
                </c:pt>
                <c:pt idx="22">
                  <c:v>0.33</c:v>
                </c:pt>
                <c:pt idx="23">
                  <c:v>0</c:v>
                </c:pt>
                <c:pt idx="24">
                  <c:v>0</c:v>
                </c:pt>
                <c:pt idx="2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2.2222222222222223</c:v>
                </c:pt>
                <c:pt idx="2">
                  <c:v>13.333333333333334</c:v>
                </c:pt>
                <c:pt idx="3">
                  <c:v>6.666666666666667</c:v>
                </c:pt>
                <c:pt idx="4">
                  <c:v>11.111111111111111</c:v>
                </c:pt>
                <c:pt idx="5">
                  <c:v>13.333333333333334</c:v>
                </c:pt>
                <c:pt idx="6">
                  <c:v>4.4444444444444446</c:v>
                </c:pt>
                <c:pt idx="7">
                  <c:v>4.4444444444444446</c:v>
                </c:pt>
                <c:pt idx="8">
                  <c:v>6.666666666666667</c:v>
                </c:pt>
                <c:pt idx="9">
                  <c:v>11.111111111111111</c:v>
                </c:pt>
                <c:pt idx="10">
                  <c:v>6.666666666666667</c:v>
                </c:pt>
                <c:pt idx="11">
                  <c:v>6.666666666666667</c:v>
                </c:pt>
                <c:pt idx="12">
                  <c:v>4.4444444444444446</c:v>
                </c:pt>
                <c:pt idx="13">
                  <c:v>8.8888888888888893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0.22999999999999998</c:v>
                </c:pt>
                <c:pt idx="112" formatCode="0.00">
                  <c:v>0.39500000000000002</c:v>
                </c:pt>
                <c:pt idx="113" formatCode="0.00">
                  <c:v>0.26800000000000002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0.29250000000000004</c:v>
                </c:pt>
                <c:pt idx="112" formatCode="0.00">
                  <c:v>0.33750000000000002</c:v>
                </c:pt>
                <c:pt idx="113" formatCode="0.00">
                  <c:v>0.28400000000000003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  <c:pt idx="15">
                  <c:v>0.21</c:v>
                </c:pt>
                <c:pt idx="16">
                  <c:v>0.08</c:v>
                </c:pt>
                <c:pt idx="17">
                  <c:v>0.21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0.57999999999999996</c:v>
                </c:pt>
                <c:pt idx="22">
                  <c:v>0.38</c:v>
                </c:pt>
                <c:pt idx="23">
                  <c:v>0.21</c:v>
                </c:pt>
                <c:pt idx="24">
                  <c:v>0.42</c:v>
                </c:pt>
                <c:pt idx="2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  <c:pt idx="15">
                  <c:v>0.27</c:v>
                </c:pt>
                <c:pt idx="16">
                  <c:v>0.32</c:v>
                </c:pt>
                <c:pt idx="17">
                  <c:v>0.33</c:v>
                </c:pt>
                <c:pt idx="18">
                  <c:v>0.24</c:v>
                </c:pt>
                <c:pt idx="19">
                  <c:v>0.36</c:v>
                </c:pt>
                <c:pt idx="20">
                  <c:v>0.36</c:v>
                </c:pt>
                <c:pt idx="21">
                  <c:v>0.39</c:v>
                </c:pt>
                <c:pt idx="22">
                  <c:v>0.37</c:v>
                </c:pt>
                <c:pt idx="23">
                  <c:v>0.35</c:v>
                </c:pt>
                <c:pt idx="24">
                  <c:v>0.36</c:v>
                </c:pt>
                <c:pt idx="25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0.33</c:v>
                </c:pt>
                <c:pt idx="24">
                  <c:v>0</c:v>
                </c:pt>
                <c:pt idx="25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1</c:v>
                </c:pt>
                <c:pt idx="22">
                  <c:v>0.86</c:v>
                </c:pt>
                <c:pt idx="23">
                  <c:v>0.28999999999999998</c:v>
                </c:pt>
                <c:pt idx="24">
                  <c:v>1</c:v>
                </c:pt>
                <c:pt idx="25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0.4</c:v>
                </c:pt>
                <c:pt idx="16">
                  <c:v>0.2</c:v>
                </c:pt>
                <c:pt idx="17">
                  <c:v>0.2</c:v>
                </c:pt>
                <c:pt idx="18">
                  <c:v>0.8</c:v>
                </c:pt>
                <c:pt idx="19">
                  <c:v>0.4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  <c:pt idx="23">
                  <c:v>0</c:v>
                </c:pt>
                <c:pt idx="24">
                  <c:v>0.2</c:v>
                </c:pt>
                <c:pt idx="25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  <c:pt idx="15">
                  <c:v>0.33</c:v>
                </c:pt>
                <c:pt idx="16">
                  <c:v>0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0.33</c:v>
                </c:pt>
                <c:pt idx="21">
                  <c:v>0.33</c:v>
                </c:pt>
                <c:pt idx="22">
                  <c:v>0.33</c:v>
                </c:pt>
                <c:pt idx="23">
                  <c:v>0.33</c:v>
                </c:pt>
                <c:pt idx="24">
                  <c:v>0.17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  <c:pt idx="2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2.0979020979020979</c:v>
                </c:pt>
                <c:pt idx="1">
                  <c:v>25.174825174825177</c:v>
                </c:pt>
                <c:pt idx="2">
                  <c:v>57.342657342657347</c:v>
                </c:pt>
                <c:pt idx="3">
                  <c:v>8.3916083916083917</c:v>
                </c:pt>
                <c:pt idx="4">
                  <c:v>5.5944055944055942</c:v>
                </c:pt>
                <c:pt idx="5">
                  <c:v>0</c:v>
                </c:pt>
                <c:pt idx="6">
                  <c:v>1.3986013986013985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0.15499999999999997</c:v>
                </c:pt>
                <c:pt idx="112" formatCode="0.00">
                  <c:v>0.47</c:v>
                </c:pt>
                <c:pt idx="113" formatCode="0.00">
                  <c:v>0.79200000000000004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5.7500000000000002E-2</c:v>
                </c:pt>
                <c:pt idx="112" formatCode="0.00">
                  <c:v>0.17749999999999999</c:v>
                </c:pt>
                <c:pt idx="113" formatCode="0.00">
                  <c:v>0.61799999999999999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  <c:pt idx="15">
                  <c:v>0.04</c:v>
                </c:pt>
                <c:pt idx="16">
                  <c:v>0.21</c:v>
                </c:pt>
                <c:pt idx="17">
                  <c:v>0.28999999999999998</c:v>
                </c:pt>
                <c:pt idx="18">
                  <c:v>0.21</c:v>
                </c:pt>
                <c:pt idx="19">
                  <c:v>0.46</c:v>
                </c:pt>
                <c:pt idx="20">
                  <c:v>0.79</c:v>
                </c:pt>
                <c:pt idx="21">
                  <c:v>0.42</c:v>
                </c:pt>
                <c:pt idx="22">
                  <c:v>0.42</c:v>
                </c:pt>
                <c:pt idx="23">
                  <c:v>1</c:v>
                </c:pt>
                <c:pt idx="24">
                  <c:v>1.5</c:v>
                </c:pt>
                <c:pt idx="25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0.15</c:v>
                </c:pt>
                <c:pt idx="20">
                  <c:v>0.2</c:v>
                </c:pt>
                <c:pt idx="21">
                  <c:v>0.3</c:v>
                </c:pt>
                <c:pt idx="22">
                  <c:v>0.43</c:v>
                </c:pt>
                <c:pt idx="23">
                  <c:v>0.66</c:v>
                </c:pt>
                <c:pt idx="24">
                  <c:v>0.85</c:v>
                </c:pt>
                <c:pt idx="25">
                  <c:v>1.1499999999999999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0.67</c:v>
                </c:pt>
                <c:pt idx="24">
                  <c:v>0.33</c:v>
                </c:pt>
                <c:pt idx="2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0.14000000000000001</c:v>
                </c:pt>
                <c:pt idx="22">
                  <c:v>0.28999999999999998</c:v>
                </c:pt>
                <c:pt idx="23">
                  <c:v>0.71</c:v>
                </c:pt>
                <c:pt idx="24">
                  <c:v>1</c:v>
                </c:pt>
                <c:pt idx="25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0.6</c:v>
                </c:pt>
                <c:pt idx="19">
                  <c:v>0</c:v>
                </c:pt>
                <c:pt idx="20">
                  <c:v>0.6</c:v>
                </c:pt>
                <c:pt idx="21">
                  <c:v>0.8</c:v>
                </c:pt>
                <c:pt idx="22">
                  <c:v>0.4</c:v>
                </c:pt>
                <c:pt idx="23">
                  <c:v>1.2</c:v>
                </c:pt>
                <c:pt idx="24">
                  <c:v>2</c:v>
                </c:pt>
                <c:pt idx="2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0.17</c:v>
                </c:pt>
                <c:pt idx="17">
                  <c:v>0.83</c:v>
                </c:pt>
                <c:pt idx="18">
                  <c:v>0.33</c:v>
                </c:pt>
                <c:pt idx="19">
                  <c:v>1.67</c:v>
                </c:pt>
                <c:pt idx="20">
                  <c:v>1.83</c:v>
                </c:pt>
                <c:pt idx="21">
                  <c:v>0.67</c:v>
                </c:pt>
                <c:pt idx="22">
                  <c:v>1</c:v>
                </c:pt>
                <c:pt idx="23">
                  <c:v>1.67</c:v>
                </c:pt>
                <c:pt idx="24">
                  <c:v>2.5</c:v>
                </c:pt>
                <c:pt idx="25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0.5</c:v>
                </c:pt>
                <c:pt idx="22">
                  <c:v>0</c:v>
                </c:pt>
                <c:pt idx="23">
                  <c:v>0.5</c:v>
                </c:pt>
                <c:pt idx="24">
                  <c:v>1.5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0.60240963855421692</c:v>
                </c:pt>
                <c:pt idx="1">
                  <c:v>29.518072289156628</c:v>
                </c:pt>
                <c:pt idx="2">
                  <c:v>37.349397590361441</c:v>
                </c:pt>
                <c:pt idx="3">
                  <c:v>18.674698795180721</c:v>
                </c:pt>
                <c:pt idx="4">
                  <c:v>6.6265060240963862</c:v>
                </c:pt>
                <c:pt idx="5">
                  <c:v>3.6144578313253009</c:v>
                </c:pt>
                <c:pt idx="6">
                  <c:v>0.60240963855421692</c:v>
                </c:pt>
                <c:pt idx="7">
                  <c:v>1.8072289156626504</c:v>
                </c:pt>
                <c:pt idx="8">
                  <c:v>0</c:v>
                </c:pt>
                <c:pt idx="9">
                  <c:v>0.60240963855421692</c:v>
                </c:pt>
                <c:pt idx="10">
                  <c:v>0</c:v>
                </c:pt>
                <c:pt idx="11">
                  <c:v>0.60240963855421692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5.2500000000000005E-2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3.2500000000000001E-2</c:v>
                </c:pt>
                <c:pt idx="112" formatCode="0.00">
                  <c:v>4.2500000000000003E-2</c:v>
                </c:pt>
                <c:pt idx="113" formatCode="0.00">
                  <c:v>3.5999999999999997E-2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0.51249999999999996</c:v>
                </c:pt>
                <c:pt idx="112" formatCode="0.00">
                  <c:v>1.1675</c:v>
                </c:pt>
                <c:pt idx="113" formatCode="0.00">
                  <c:v>2.15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0.52250000000000008</c:v>
                </c:pt>
                <c:pt idx="112" formatCode="0.00">
                  <c:v>0.29500000000000004</c:v>
                </c:pt>
                <c:pt idx="113" formatCode="0.00">
                  <c:v>0.27799999999999997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0.08</c:v>
                </c:pt>
                <c:pt idx="20">
                  <c:v>0.13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0.03</c:v>
                </c:pt>
                <c:pt idx="16">
                  <c:v>0.04</c:v>
                </c:pt>
                <c:pt idx="17">
                  <c:v>0.04</c:v>
                </c:pt>
                <c:pt idx="18">
                  <c:v>0.03</c:v>
                </c:pt>
                <c:pt idx="19">
                  <c:v>0.04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14.285714285714285</c:v>
                </c:pt>
                <c:pt idx="4">
                  <c:v>14.285714285714285</c:v>
                </c:pt>
                <c:pt idx="5">
                  <c:v>14.285714285714285</c:v>
                </c:pt>
                <c:pt idx="6">
                  <c:v>35.714285714285715</c:v>
                </c:pt>
                <c:pt idx="7">
                  <c:v>7.1428571428571423</c:v>
                </c:pt>
                <c:pt idx="8">
                  <c:v>0</c:v>
                </c:pt>
                <c:pt idx="9">
                  <c:v>7.1428571428571423</c:v>
                </c:pt>
                <c:pt idx="10">
                  <c:v>0</c:v>
                </c:pt>
                <c:pt idx="11">
                  <c:v>7.1428571428571423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2.75E-2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5.0000000000000001E-3</c:v>
                </c:pt>
                <c:pt idx="112" formatCode="0.00">
                  <c:v>0.01</c:v>
                </c:pt>
                <c:pt idx="113" formatCode="0.00">
                  <c:v>8.0000000000000002E-3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33.333333333333329</c:v>
                </c:pt>
                <c:pt idx="16">
                  <c:v>33.333333333333329</c:v>
                </c:pt>
                <c:pt idx="17">
                  <c:v>0</c:v>
                </c:pt>
                <c:pt idx="18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1.3875000000000002</c:v>
                </c:pt>
                <c:pt idx="112" formatCode="0.00">
                  <c:v>2.25</c:v>
                </c:pt>
                <c:pt idx="113" formatCode="0.00">
                  <c:v>2.8220000000000001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0.39500000000000002</c:v>
                </c:pt>
                <c:pt idx="112" formatCode="0.00">
                  <c:v>0.45</c:v>
                </c:pt>
                <c:pt idx="113" formatCode="0.00">
                  <c:v>0.36599999999999999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  <c:pt idx="15">
                  <c:v>1.33</c:v>
                </c:pt>
                <c:pt idx="16">
                  <c:v>1.78</c:v>
                </c:pt>
                <c:pt idx="17">
                  <c:v>1.33</c:v>
                </c:pt>
                <c:pt idx="18">
                  <c:v>1.56</c:v>
                </c:pt>
                <c:pt idx="19">
                  <c:v>2.44</c:v>
                </c:pt>
                <c:pt idx="20">
                  <c:v>2.11</c:v>
                </c:pt>
                <c:pt idx="21">
                  <c:v>2.89</c:v>
                </c:pt>
                <c:pt idx="22">
                  <c:v>3.67</c:v>
                </c:pt>
                <c:pt idx="23">
                  <c:v>3.44</c:v>
                </c:pt>
                <c:pt idx="24">
                  <c:v>3.44</c:v>
                </c:pt>
                <c:pt idx="25">
                  <c:v>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  <c:pt idx="15">
                  <c:v>0.37</c:v>
                </c:pt>
                <c:pt idx="16">
                  <c:v>0.43</c:v>
                </c:pt>
                <c:pt idx="17">
                  <c:v>0.38</c:v>
                </c:pt>
                <c:pt idx="18">
                  <c:v>0.36</c:v>
                </c:pt>
                <c:pt idx="19">
                  <c:v>0.52</c:v>
                </c:pt>
                <c:pt idx="20">
                  <c:v>0.46</c:v>
                </c:pt>
                <c:pt idx="21">
                  <c:v>0.46</c:v>
                </c:pt>
                <c:pt idx="22">
                  <c:v>0.48</c:v>
                </c:pt>
                <c:pt idx="23">
                  <c:v>0.47</c:v>
                </c:pt>
                <c:pt idx="24">
                  <c:v>0.44</c:v>
                </c:pt>
                <c:pt idx="25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  <c:pt idx="15">
                  <c:v>1.67</c:v>
                </c:pt>
                <c:pt idx="16">
                  <c:v>2</c:v>
                </c:pt>
                <c:pt idx="17">
                  <c:v>1.67</c:v>
                </c:pt>
                <c:pt idx="18">
                  <c:v>1.33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8</c:v>
                </c:pt>
                <c:pt idx="23">
                  <c:v>7.67</c:v>
                </c:pt>
                <c:pt idx="24">
                  <c:v>7</c:v>
                </c:pt>
                <c:pt idx="25">
                  <c:v>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  <c:pt idx="24">
                  <c:v>5</c:v>
                </c:pt>
                <c:pt idx="2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  <c:pt idx="15">
                  <c:v>0.54</c:v>
                </c:pt>
                <c:pt idx="16">
                  <c:v>0.88</c:v>
                </c:pt>
                <c:pt idx="17">
                  <c:v>0.5</c:v>
                </c:pt>
                <c:pt idx="18">
                  <c:v>0.63</c:v>
                </c:pt>
                <c:pt idx="19">
                  <c:v>1.08</c:v>
                </c:pt>
                <c:pt idx="20">
                  <c:v>1.46</c:v>
                </c:pt>
                <c:pt idx="21">
                  <c:v>1.5</c:v>
                </c:pt>
                <c:pt idx="22">
                  <c:v>1.58</c:v>
                </c:pt>
                <c:pt idx="23">
                  <c:v>1.33</c:v>
                </c:pt>
                <c:pt idx="24">
                  <c:v>3.67</c:v>
                </c:pt>
                <c:pt idx="25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  <c:pt idx="15">
                  <c:v>0.59</c:v>
                </c:pt>
                <c:pt idx="16">
                  <c:v>0.53</c:v>
                </c:pt>
                <c:pt idx="17">
                  <c:v>0.44</c:v>
                </c:pt>
                <c:pt idx="18">
                  <c:v>0.27</c:v>
                </c:pt>
                <c:pt idx="19">
                  <c:v>0.28000000000000003</c:v>
                </c:pt>
                <c:pt idx="20">
                  <c:v>0.3</c:v>
                </c:pt>
                <c:pt idx="21">
                  <c:v>0.33</c:v>
                </c:pt>
                <c:pt idx="22">
                  <c:v>0.3</c:v>
                </c:pt>
                <c:pt idx="23">
                  <c:v>0.35</c:v>
                </c:pt>
                <c:pt idx="24">
                  <c:v>0.4</c:v>
                </c:pt>
                <c:pt idx="25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0.37453183520599254</c:v>
                </c:pt>
                <c:pt idx="1">
                  <c:v>0.93632958801498134</c:v>
                </c:pt>
                <c:pt idx="2">
                  <c:v>2.6217228464419478</c:v>
                </c:pt>
                <c:pt idx="3">
                  <c:v>2.9962546816479403</c:v>
                </c:pt>
                <c:pt idx="4">
                  <c:v>1.1235955056179776</c:v>
                </c:pt>
                <c:pt idx="5">
                  <c:v>3.1835205992509366</c:v>
                </c:pt>
                <c:pt idx="6">
                  <c:v>3.3707865168539324</c:v>
                </c:pt>
                <c:pt idx="7">
                  <c:v>0.93632958801498134</c:v>
                </c:pt>
                <c:pt idx="8">
                  <c:v>2.9962546816479403</c:v>
                </c:pt>
                <c:pt idx="9">
                  <c:v>3.1835205992509366</c:v>
                </c:pt>
                <c:pt idx="10">
                  <c:v>2.0599250936329585</c:v>
                </c:pt>
                <c:pt idx="11">
                  <c:v>6.179775280898876</c:v>
                </c:pt>
                <c:pt idx="12">
                  <c:v>2.9962546816479403</c:v>
                </c:pt>
                <c:pt idx="13">
                  <c:v>9.3632958801498134</c:v>
                </c:pt>
                <c:pt idx="14">
                  <c:v>16.479400749063668</c:v>
                </c:pt>
                <c:pt idx="15">
                  <c:v>14.232209737827715</c:v>
                </c:pt>
                <c:pt idx="16">
                  <c:v>7.8651685393258424</c:v>
                </c:pt>
                <c:pt idx="17">
                  <c:v>10.674157303370785</c:v>
                </c:pt>
                <c:pt idx="18">
                  <c:v>8.4269662921348321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0.215</c:v>
                </c:pt>
                <c:pt idx="113" formatCode="0.00">
                  <c:v>5.7999999999999996E-2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1.7500000000000002E-2</c:v>
                </c:pt>
                <c:pt idx="112" formatCode="0.00">
                  <c:v>2.2500000000000003E-2</c:v>
                </c:pt>
                <c:pt idx="113" formatCode="0.00">
                  <c:v>1.3999999999999999E-2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0.28999999999999998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  <c:pt idx="21">
                  <c:v>0.02</c:v>
                </c:pt>
                <c:pt idx="22">
                  <c:v>0.03</c:v>
                </c:pt>
                <c:pt idx="23">
                  <c:v>0.01</c:v>
                </c:pt>
                <c:pt idx="24">
                  <c:v>0.02</c:v>
                </c:pt>
                <c:pt idx="25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8.3333333333333321</c:v>
                </c:pt>
                <c:pt idx="7">
                  <c:v>8.3333333333333321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8.3333333333333321</c:v>
                </c:pt>
                <c:pt idx="12">
                  <c:v>0</c:v>
                </c:pt>
                <c:pt idx="13">
                  <c:v>16.666666666666664</c:v>
                </c:pt>
                <c:pt idx="14">
                  <c:v>16.666666666666664</c:v>
                </c:pt>
                <c:pt idx="15">
                  <c:v>16.666666666666664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0.1075</c:v>
                </c:pt>
                <c:pt idx="112" formatCode="0.00">
                  <c:v>3.5000000000000003E-2</c:v>
                </c:pt>
                <c:pt idx="113" formatCode="0.00">
                  <c:v>0.11400000000000002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4.2500000000000003E-2</c:v>
                </c:pt>
                <c:pt idx="112" formatCode="0.00">
                  <c:v>3.0000000000000002E-2</c:v>
                </c:pt>
                <c:pt idx="113" formatCode="0.00">
                  <c:v>3.2000000000000001E-2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</c:v>
                </c:pt>
                <c:pt idx="24">
                  <c:v>0.28999999999999998</c:v>
                </c:pt>
                <c:pt idx="25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  <c:pt idx="21">
                  <c:v>0.02</c:v>
                </c:pt>
                <c:pt idx="22">
                  <c:v>0.04</c:v>
                </c:pt>
                <c:pt idx="23">
                  <c:v>0.04</c:v>
                </c:pt>
                <c:pt idx="24">
                  <c:v>0.04</c:v>
                </c:pt>
                <c:pt idx="2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5</c:v>
                </c:pt>
                <c:pt idx="9">
                  <c:v>15</c:v>
                </c:pt>
                <c:pt idx="10">
                  <c:v>15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3.5000000000000003E-2</c:v>
                </c:pt>
                <c:pt idx="112" formatCode="0.00">
                  <c:v>7.0000000000000007E-2</c:v>
                </c:pt>
                <c:pt idx="113" formatCode="0.00">
                  <c:v>5.6000000000000008E-2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0.16749999999999998</c:v>
                </c:pt>
                <c:pt idx="112" formatCode="0.00">
                  <c:v>0.19500000000000001</c:v>
                </c:pt>
                <c:pt idx="113" formatCode="0.00">
                  <c:v>0.17199999999999999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0.33</c:v>
                </c:pt>
                <c:pt idx="22">
                  <c:v>2.33</c:v>
                </c:pt>
                <c:pt idx="23">
                  <c:v>1</c:v>
                </c:pt>
                <c:pt idx="24">
                  <c:v>7.33</c:v>
                </c:pt>
                <c:pt idx="25">
                  <c:v>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  <c:pt idx="15">
                  <c:v>0.86</c:v>
                </c:pt>
                <c:pt idx="16">
                  <c:v>1.71</c:v>
                </c:pt>
                <c:pt idx="17">
                  <c:v>0.56999999999999995</c:v>
                </c:pt>
                <c:pt idx="18">
                  <c:v>0.28999999999999998</c:v>
                </c:pt>
                <c:pt idx="19">
                  <c:v>1.43</c:v>
                </c:pt>
                <c:pt idx="20">
                  <c:v>1.71</c:v>
                </c:pt>
                <c:pt idx="21">
                  <c:v>1.86</c:v>
                </c:pt>
                <c:pt idx="22">
                  <c:v>1</c:v>
                </c:pt>
                <c:pt idx="23">
                  <c:v>1</c:v>
                </c:pt>
                <c:pt idx="24">
                  <c:v>3.57</c:v>
                </c:pt>
                <c:pt idx="25">
                  <c:v>4.8600000000000003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0.6</c:v>
                </c:pt>
                <c:pt idx="18">
                  <c:v>0.8</c:v>
                </c:pt>
                <c:pt idx="19">
                  <c:v>0.4</c:v>
                </c:pt>
                <c:pt idx="20">
                  <c:v>1</c:v>
                </c:pt>
                <c:pt idx="21">
                  <c:v>1.4</c:v>
                </c:pt>
                <c:pt idx="22">
                  <c:v>2.2000000000000002</c:v>
                </c:pt>
                <c:pt idx="23">
                  <c:v>2.4</c:v>
                </c:pt>
                <c:pt idx="24">
                  <c:v>3</c:v>
                </c:pt>
                <c:pt idx="25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  <c:pt idx="15">
                  <c:v>0.33</c:v>
                </c:pt>
                <c:pt idx="16">
                  <c:v>0.67</c:v>
                </c:pt>
                <c:pt idx="17">
                  <c:v>0.83</c:v>
                </c:pt>
                <c:pt idx="18">
                  <c:v>1.5</c:v>
                </c:pt>
                <c:pt idx="19">
                  <c:v>1.67</c:v>
                </c:pt>
                <c:pt idx="20">
                  <c:v>2.33</c:v>
                </c:pt>
                <c:pt idx="21">
                  <c:v>2.5</c:v>
                </c:pt>
                <c:pt idx="22">
                  <c:v>2</c:v>
                </c:pt>
                <c:pt idx="23">
                  <c:v>1.67</c:v>
                </c:pt>
                <c:pt idx="24">
                  <c:v>4.33</c:v>
                </c:pt>
                <c:pt idx="25">
                  <c:v>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  <c:pt idx="15">
                  <c:v>0.17</c:v>
                </c:pt>
                <c:pt idx="16">
                  <c:v>0.16</c:v>
                </c:pt>
                <c:pt idx="17">
                  <c:v>0.18</c:v>
                </c:pt>
                <c:pt idx="18">
                  <c:v>0.17</c:v>
                </c:pt>
                <c:pt idx="19">
                  <c:v>0.16</c:v>
                </c:pt>
                <c:pt idx="20">
                  <c:v>0.22</c:v>
                </c:pt>
                <c:pt idx="21">
                  <c:v>0.23</c:v>
                </c:pt>
                <c:pt idx="22">
                  <c:v>0.2</c:v>
                </c:pt>
                <c:pt idx="23">
                  <c:v>0.21</c:v>
                </c:pt>
                <c:pt idx="24">
                  <c:v>0.23</c:v>
                </c:pt>
                <c:pt idx="25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8.3333333333333321</c:v>
                </c:pt>
                <c:pt idx="1">
                  <c:v>16.666666666666664</c:v>
                </c:pt>
                <c:pt idx="2">
                  <c:v>0</c:v>
                </c:pt>
                <c:pt idx="3">
                  <c:v>8.3333333333333321</c:v>
                </c:pt>
                <c:pt idx="4">
                  <c:v>0</c:v>
                </c:pt>
                <c:pt idx="5">
                  <c:v>0</c:v>
                </c:pt>
                <c:pt idx="6">
                  <c:v>8.3333333333333321</c:v>
                </c:pt>
                <c:pt idx="7">
                  <c:v>0</c:v>
                </c:pt>
                <c:pt idx="8">
                  <c:v>16.666666666666664</c:v>
                </c:pt>
                <c:pt idx="9">
                  <c:v>0</c:v>
                </c:pt>
                <c:pt idx="10">
                  <c:v>8.3333333333333321</c:v>
                </c:pt>
                <c:pt idx="11">
                  <c:v>0</c:v>
                </c:pt>
                <c:pt idx="12">
                  <c:v>8.3333333333333321</c:v>
                </c:pt>
                <c:pt idx="13">
                  <c:v>16.666666666666664</c:v>
                </c:pt>
                <c:pt idx="14">
                  <c:v>0</c:v>
                </c:pt>
                <c:pt idx="15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1.4999999999999999E-2</c:v>
                </c:pt>
                <c:pt idx="112" formatCode="0.00">
                  <c:v>0.01</c:v>
                </c:pt>
                <c:pt idx="113" formatCode="0.00">
                  <c:v>8.0000000000000002E-3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</c:v>
                </c:pt>
                <c:pt idx="21">
                  <c:v>0.02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7.7499999999999999E-2</c:v>
                </c:pt>
                <c:pt idx="112" formatCode="0.00">
                  <c:v>5.4999999999999993E-2</c:v>
                </c:pt>
                <c:pt idx="113" formatCode="0.00">
                  <c:v>2.4E-2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0.09</c:v>
                </c:pt>
                <c:pt idx="17">
                  <c:v>0.08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0.03</c:v>
                </c:pt>
                <c:pt idx="24">
                  <c:v>0.02</c:v>
                </c:pt>
                <c:pt idx="2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0.32250000000000001</c:v>
                </c:pt>
                <c:pt idx="112" formatCode="0.00">
                  <c:v>0.38500000000000001</c:v>
                </c:pt>
                <c:pt idx="113" formatCode="0.00">
                  <c:v>0.39200000000000002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0.28250000000000003</c:v>
                </c:pt>
                <c:pt idx="112" formatCode="0.00">
                  <c:v>0.42749999999999999</c:v>
                </c:pt>
                <c:pt idx="113" formatCode="0.00">
                  <c:v>0.47199999999999998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11.111111111111111</c:v>
                </c:pt>
                <c:pt idx="2">
                  <c:v>66.666666666666657</c:v>
                </c:pt>
                <c:pt idx="3">
                  <c:v>22.222222222222221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3.49</c:v>
                </c:pt>
                <c:pt idx="112" formatCode="0.00">
                  <c:v>3.1150000000000002</c:v>
                </c:pt>
                <c:pt idx="113" formatCode="0.00">
                  <c:v>2.9940000000000002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4.99</c:v>
                </c:pt>
                <c:pt idx="112" formatCode="0.00">
                  <c:v>4.6274999999999995</c:v>
                </c:pt>
                <c:pt idx="113" formatCode="0.00">
                  <c:v>3.8480000000000003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134153543307082"/>
          <c:y val="0.145419584351765"/>
          <c:w val="0.31088549868766407"/>
          <c:h val="0.1105482946578425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172</c:v>
                </c:pt>
                <c:pt idx="34">
                  <c:v>122</c:v>
                </c:pt>
                <c:pt idx="35">
                  <c:v>102</c:v>
                </c:pt>
                <c:pt idx="36">
                  <c:v>111</c:v>
                </c:pt>
                <c:pt idx="37">
                  <c:v>69</c:v>
                </c:pt>
                <c:pt idx="38">
                  <c:v>49</c:v>
                </c:pt>
                <c:pt idx="39">
                  <c:v>35</c:v>
                </c:pt>
                <c:pt idx="40">
                  <c:v>34</c:v>
                </c:pt>
                <c:pt idx="41">
                  <c:v>19</c:v>
                </c:pt>
                <c:pt idx="42">
                  <c:v>33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21</c:v>
                </c:pt>
                <c:pt idx="34">
                  <c:v>12</c:v>
                </c:pt>
                <c:pt idx="35">
                  <c:v>15</c:v>
                </c:pt>
                <c:pt idx="36">
                  <c:v>26</c:v>
                </c:pt>
                <c:pt idx="37">
                  <c:v>35</c:v>
                </c:pt>
                <c:pt idx="38">
                  <c:v>36</c:v>
                </c:pt>
                <c:pt idx="39">
                  <c:v>38</c:v>
                </c:pt>
                <c:pt idx="40">
                  <c:v>32</c:v>
                </c:pt>
                <c:pt idx="41">
                  <c:v>88</c:v>
                </c:pt>
                <c:pt idx="42">
                  <c:v>100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70275590551"/>
          <c:y val="0.1728558010516244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83</c:v>
                </c:pt>
                <c:pt idx="34">
                  <c:v>109</c:v>
                </c:pt>
                <c:pt idx="35">
                  <c:v>77</c:v>
                </c:pt>
                <c:pt idx="36">
                  <c:v>79</c:v>
                </c:pt>
                <c:pt idx="37">
                  <c:v>80</c:v>
                </c:pt>
                <c:pt idx="38">
                  <c:v>63</c:v>
                </c:pt>
                <c:pt idx="39">
                  <c:v>102</c:v>
                </c:pt>
                <c:pt idx="40">
                  <c:v>81</c:v>
                </c:pt>
                <c:pt idx="41">
                  <c:v>100</c:v>
                </c:pt>
                <c:pt idx="42">
                  <c:v>76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13</c:v>
                </c:pt>
                <c:pt idx="22">
                  <c:v>11</c:v>
                </c:pt>
                <c:pt idx="23">
                  <c:v>18</c:v>
                </c:pt>
                <c:pt idx="24">
                  <c:v>10</c:v>
                </c:pt>
                <c:pt idx="25">
                  <c:v>8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31</c:v>
                </c:pt>
                <c:pt idx="17">
                  <c:v>40</c:v>
                </c:pt>
                <c:pt idx="18">
                  <c:v>25</c:v>
                </c:pt>
                <c:pt idx="19">
                  <c:v>31</c:v>
                </c:pt>
                <c:pt idx="20">
                  <c:v>33</c:v>
                </c:pt>
                <c:pt idx="21">
                  <c:v>23</c:v>
                </c:pt>
                <c:pt idx="22">
                  <c:v>16</c:v>
                </c:pt>
                <c:pt idx="23">
                  <c:v>21</c:v>
                </c:pt>
                <c:pt idx="24">
                  <c:v>15</c:v>
                </c:pt>
                <c:pt idx="25">
                  <c:v>14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[1]沖縄県!$BG$317:$DF$317</c:f>
              <c:numCache>
                <c:formatCode>0_);[Red]\(0\)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[1]沖縄県!$BG$318:$DF$318</c:f>
              <c:numCache>
                <c:formatCode>0_);[Red]\(0\)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[1]沖縄県!$BG$319:$DF$319</c:f>
              <c:numCache>
                <c:formatCode>0_);[Red]\(0\)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[1]沖縄県!$BG$320:$DF$320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[1]沖縄県!$BG$321:$DF$321</c:f>
              <c:numCache>
                <c:formatCode>0_);[Red]\(0\)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 formatCode="#,##0_);[Red]\(#,##0\)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[1]沖縄県!$BG$322:$DF$322</c:f>
              <c:numCache>
                <c:formatCode>0_);[Red]\(0\)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11</c:v>
                </c:pt>
                <c:pt idx="18">
                  <c:v>15</c:v>
                </c:pt>
                <c:pt idx="19">
                  <c:v>12</c:v>
                </c:pt>
                <c:pt idx="20">
                  <c:v>9</c:v>
                </c:pt>
                <c:pt idx="21">
                  <c:v>11</c:v>
                </c:pt>
                <c:pt idx="22">
                  <c:v>9</c:v>
                </c:pt>
                <c:pt idx="23">
                  <c:v>3</c:v>
                </c:pt>
                <c:pt idx="24">
                  <c:v>16</c:v>
                </c:pt>
                <c:pt idx="25">
                  <c:v>7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15</c:v>
                </c:pt>
                <c:pt idx="20">
                  <c:v>15</c:v>
                </c:pt>
                <c:pt idx="21">
                  <c:v>31</c:v>
                </c:pt>
                <c:pt idx="22">
                  <c:v>44</c:v>
                </c:pt>
                <c:pt idx="23">
                  <c:v>53</c:v>
                </c:pt>
                <c:pt idx="24">
                  <c:v>69</c:v>
                </c:pt>
                <c:pt idx="25">
                  <c:v>104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0.5</c:v>
                </c:pt>
                <c:pt idx="18">
                  <c:v>0.21</c:v>
                </c:pt>
                <c:pt idx="19">
                  <c:v>0.33</c:v>
                </c:pt>
                <c:pt idx="20">
                  <c:v>0.46</c:v>
                </c:pt>
                <c:pt idx="21">
                  <c:v>0.54</c:v>
                </c:pt>
                <c:pt idx="22">
                  <c:v>0.46</c:v>
                </c:pt>
                <c:pt idx="23">
                  <c:v>0.75</c:v>
                </c:pt>
                <c:pt idx="24">
                  <c:v>0.42</c:v>
                </c:pt>
                <c:pt idx="2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  <c:pt idx="15">
                  <c:v>0.26</c:v>
                </c:pt>
                <c:pt idx="16">
                  <c:v>0.31</c:v>
                </c:pt>
                <c:pt idx="17">
                  <c:v>0.33</c:v>
                </c:pt>
                <c:pt idx="18">
                  <c:v>0.26</c:v>
                </c:pt>
                <c:pt idx="19">
                  <c:v>0.43</c:v>
                </c:pt>
                <c:pt idx="20">
                  <c:v>0.46</c:v>
                </c:pt>
                <c:pt idx="21">
                  <c:v>0.56000000000000005</c:v>
                </c:pt>
                <c:pt idx="22">
                  <c:v>0.62</c:v>
                </c:pt>
                <c:pt idx="23">
                  <c:v>0.6</c:v>
                </c:pt>
                <c:pt idx="24">
                  <c:v>0.6</c:v>
                </c:pt>
                <c:pt idx="2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12</c:v>
                </c:pt>
                <c:pt idx="19">
                  <c:v>6</c:v>
                </c:pt>
                <c:pt idx="20">
                  <c:v>6</c:v>
                </c:pt>
                <c:pt idx="21">
                  <c:v>14</c:v>
                </c:pt>
                <c:pt idx="22">
                  <c:v>9</c:v>
                </c:pt>
                <c:pt idx="23">
                  <c:v>5</c:v>
                </c:pt>
                <c:pt idx="24">
                  <c:v>10</c:v>
                </c:pt>
                <c:pt idx="25">
                  <c:v>8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11</c:v>
                </c:pt>
                <c:pt idx="20">
                  <c:v>19</c:v>
                </c:pt>
                <c:pt idx="21">
                  <c:v>10</c:v>
                </c:pt>
                <c:pt idx="22">
                  <c:v>10</c:v>
                </c:pt>
                <c:pt idx="23">
                  <c:v>24</c:v>
                </c:pt>
                <c:pt idx="24">
                  <c:v>36</c:v>
                </c:pt>
                <c:pt idx="25">
                  <c:v>25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12</c:v>
                </c:pt>
                <c:pt idx="18">
                  <c:v>14</c:v>
                </c:pt>
                <c:pt idx="19">
                  <c:v>22</c:v>
                </c:pt>
                <c:pt idx="20">
                  <c:v>19</c:v>
                </c:pt>
                <c:pt idx="21">
                  <c:v>26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32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0.67</c:v>
                </c:pt>
                <c:pt idx="17">
                  <c:v>0.67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0.67</c:v>
                </c:pt>
                <c:pt idx="22">
                  <c:v>0.33</c:v>
                </c:pt>
                <c:pt idx="23">
                  <c:v>0.33</c:v>
                </c:pt>
                <c:pt idx="24">
                  <c:v>0</c:v>
                </c:pt>
                <c:pt idx="25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  <c:pt idx="15">
                  <c:v>0.14000000000000001</c:v>
                </c:pt>
                <c:pt idx="16">
                  <c:v>0.56999999999999995</c:v>
                </c:pt>
                <c:pt idx="17">
                  <c:v>0.43</c:v>
                </c:pt>
                <c:pt idx="18">
                  <c:v>0.71</c:v>
                </c:pt>
                <c:pt idx="19">
                  <c:v>0.43</c:v>
                </c:pt>
                <c:pt idx="20">
                  <c:v>1.43</c:v>
                </c:pt>
                <c:pt idx="21">
                  <c:v>1.29</c:v>
                </c:pt>
                <c:pt idx="22">
                  <c:v>1</c:v>
                </c:pt>
                <c:pt idx="23">
                  <c:v>1.86</c:v>
                </c:pt>
                <c:pt idx="24">
                  <c:v>1</c:v>
                </c:pt>
                <c:pt idx="25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  <c:pt idx="22">
                  <c:v>0.4</c:v>
                </c:pt>
                <c:pt idx="23">
                  <c:v>0</c:v>
                </c:pt>
                <c:pt idx="24">
                  <c:v>0</c:v>
                </c:pt>
                <c:pt idx="25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</c:v>
                </c:pt>
                <c:pt idx="19">
                  <c:v>0.5</c:v>
                </c:pt>
                <c:pt idx="20">
                  <c:v>0.17</c:v>
                </c:pt>
                <c:pt idx="21">
                  <c:v>0.17</c:v>
                </c:pt>
                <c:pt idx="22">
                  <c:v>0.17</c:v>
                </c:pt>
                <c:pt idx="23">
                  <c:v>0.5</c:v>
                </c:pt>
                <c:pt idx="24">
                  <c:v>0.5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32</c:v>
                </c:pt>
                <c:pt idx="17">
                  <c:v>12</c:v>
                </c:pt>
                <c:pt idx="18">
                  <c:v>13</c:v>
                </c:pt>
                <c:pt idx="19">
                  <c:v>16</c:v>
                </c:pt>
                <c:pt idx="20">
                  <c:v>10</c:v>
                </c:pt>
                <c:pt idx="21">
                  <c:v>9</c:v>
                </c:pt>
                <c:pt idx="22">
                  <c:v>5</c:v>
                </c:pt>
                <c:pt idx="23">
                  <c:v>11</c:v>
                </c:pt>
                <c:pt idx="24">
                  <c:v>4</c:v>
                </c:pt>
                <c:pt idx="25">
                  <c:v>6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34</c:v>
                </c:pt>
                <c:pt idx="17">
                  <c:v>23</c:v>
                </c:pt>
                <c:pt idx="18">
                  <c:v>16</c:v>
                </c:pt>
                <c:pt idx="19">
                  <c:v>26</c:v>
                </c:pt>
                <c:pt idx="20">
                  <c:v>11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  <c:pt idx="24">
                  <c:v>8</c:v>
                </c:pt>
                <c:pt idx="25">
                  <c:v>6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47</c:v>
                </c:pt>
                <c:pt idx="17">
                  <c:v>32</c:v>
                </c:pt>
                <c:pt idx="18">
                  <c:v>17</c:v>
                </c:pt>
                <c:pt idx="19">
                  <c:v>31</c:v>
                </c:pt>
                <c:pt idx="20">
                  <c:v>18</c:v>
                </c:pt>
                <c:pt idx="21">
                  <c:v>11</c:v>
                </c:pt>
                <c:pt idx="22">
                  <c:v>9</c:v>
                </c:pt>
                <c:pt idx="23">
                  <c:v>11</c:v>
                </c:pt>
                <c:pt idx="24">
                  <c:v>1</c:v>
                </c:pt>
                <c:pt idx="25">
                  <c:v>4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18</c:v>
                </c:pt>
                <c:pt idx="18">
                  <c:v>10</c:v>
                </c:pt>
                <c:pt idx="19">
                  <c:v>5</c:v>
                </c:pt>
                <c:pt idx="20">
                  <c:v>2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12</c:v>
                </c:pt>
                <c:pt idx="17">
                  <c:v>6</c:v>
                </c:pt>
                <c:pt idx="18">
                  <c:v>12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16</c:v>
                </c:pt>
                <c:pt idx="18">
                  <c:v>13</c:v>
                </c:pt>
                <c:pt idx="19">
                  <c:v>7</c:v>
                </c:pt>
                <c:pt idx="20">
                  <c:v>11</c:v>
                </c:pt>
                <c:pt idx="21">
                  <c:v>6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14</c:v>
                </c:pt>
                <c:pt idx="17">
                  <c:v>7</c:v>
                </c:pt>
                <c:pt idx="18">
                  <c:v>10</c:v>
                </c:pt>
                <c:pt idx="19">
                  <c:v>9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0</c:v>
                </c:pt>
                <c:pt idx="25">
                  <c:v>4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  <c:pt idx="15">
                  <c:v>1.39</c:v>
                </c:pt>
                <c:pt idx="16">
                  <c:v>1.1599999999999999</c:v>
                </c:pt>
                <c:pt idx="17">
                  <c:v>1.3</c:v>
                </c:pt>
                <c:pt idx="18">
                  <c:v>0.84</c:v>
                </c:pt>
                <c:pt idx="19">
                  <c:v>0.7</c:v>
                </c:pt>
                <c:pt idx="20">
                  <c:v>0.5</c:v>
                </c:pt>
                <c:pt idx="21">
                  <c:v>0.41</c:v>
                </c:pt>
                <c:pt idx="22">
                  <c:v>0.2</c:v>
                </c:pt>
                <c:pt idx="23">
                  <c:v>0.14000000000000001</c:v>
                </c:pt>
                <c:pt idx="24">
                  <c:v>0.23</c:v>
                </c:pt>
                <c:pt idx="25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  <c:pt idx="15">
                  <c:v>0.68</c:v>
                </c:pt>
                <c:pt idx="16">
                  <c:v>0.68</c:v>
                </c:pt>
                <c:pt idx="17">
                  <c:v>0.59</c:v>
                </c:pt>
                <c:pt idx="18">
                  <c:v>0.34</c:v>
                </c:pt>
                <c:pt idx="19">
                  <c:v>0.37</c:v>
                </c:pt>
                <c:pt idx="20">
                  <c:v>0.36</c:v>
                </c:pt>
                <c:pt idx="21">
                  <c:v>0.36</c:v>
                </c:pt>
                <c:pt idx="22">
                  <c:v>0.42</c:v>
                </c:pt>
                <c:pt idx="23">
                  <c:v>0.57999999999999996</c:v>
                </c:pt>
                <c:pt idx="24">
                  <c:v>0.85</c:v>
                </c:pt>
                <c:pt idx="25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  <c:pt idx="15">
                  <c:v>1.6</c:v>
                </c:pt>
                <c:pt idx="16">
                  <c:v>0.8</c:v>
                </c:pt>
                <c:pt idx="17">
                  <c:v>0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0.6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  <c:pt idx="15">
                  <c:v>1.92</c:v>
                </c:pt>
                <c:pt idx="16">
                  <c:v>1.38</c:v>
                </c:pt>
                <c:pt idx="17">
                  <c:v>1.46</c:v>
                </c:pt>
                <c:pt idx="18">
                  <c:v>0.62</c:v>
                </c:pt>
                <c:pt idx="19">
                  <c:v>0.77</c:v>
                </c:pt>
                <c:pt idx="20">
                  <c:v>0.54</c:v>
                </c:pt>
                <c:pt idx="21">
                  <c:v>0.62</c:v>
                </c:pt>
                <c:pt idx="22">
                  <c:v>0.31</c:v>
                </c:pt>
                <c:pt idx="23">
                  <c:v>0.08</c:v>
                </c:pt>
                <c:pt idx="24">
                  <c:v>0.31</c:v>
                </c:pt>
                <c:pt idx="2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  <c:pt idx="15">
                  <c:v>1.22</c:v>
                </c:pt>
                <c:pt idx="16">
                  <c:v>1.67</c:v>
                </c:pt>
                <c:pt idx="17">
                  <c:v>2.11</c:v>
                </c:pt>
                <c:pt idx="18">
                  <c:v>1.1100000000000001</c:v>
                </c:pt>
                <c:pt idx="19">
                  <c:v>0.44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0.33</c:v>
                </c:pt>
                <c:pt idx="23">
                  <c:v>0.33</c:v>
                </c:pt>
                <c:pt idx="24">
                  <c:v>0.33</c:v>
                </c:pt>
                <c:pt idx="25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  <c:pt idx="15">
                  <c:v>1.25</c:v>
                </c:pt>
                <c:pt idx="16">
                  <c:v>1</c:v>
                </c:pt>
                <c:pt idx="17">
                  <c:v>1.17</c:v>
                </c:pt>
                <c:pt idx="18">
                  <c:v>1.17</c:v>
                </c:pt>
                <c:pt idx="19">
                  <c:v>0.75</c:v>
                </c:pt>
                <c:pt idx="20">
                  <c:v>0.42</c:v>
                </c:pt>
                <c:pt idx="21">
                  <c:v>0.25</c:v>
                </c:pt>
                <c:pt idx="22">
                  <c:v>0.08</c:v>
                </c:pt>
                <c:pt idx="23">
                  <c:v>0.17</c:v>
                </c:pt>
                <c:pt idx="24">
                  <c:v>0</c:v>
                </c:pt>
                <c:pt idx="25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2.5</c:v>
                </c:pt>
                <c:pt idx="20">
                  <c:v>1.5</c:v>
                </c:pt>
                <c:pt idx="21">
                  <c:v>1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1</c:v>
                </c:pt>
                <c:pt idx="20">
                  <c:v>0.67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14</c:v>
                </c:pt>
                <c:pt idx="17">
                  <c:v>11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10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11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8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1.3374999999999999</c:v>
                </c:pt>
                <c:pt idx="112" formatCode="0.00">
                  <c:v>0.61250000000000004</c:v>
                </c:pt>
                <c:pt idx="113" formatCode="0.00">
                  <c:v>0.17400000000000002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0.64500000000000002</c:v>
                </c:pt>
                <c:pt idx="112" formatCode="0.00">
                  <c:v>0.35749999999999993</c:v>
                </c:pt>
                <c:pt idx="113" formatCode="0.00">
                  <c:v>0.58600000000000008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51</c:v>
                </c:pt>
                <c:pt idx="17">
                  <c:v>57</c:v>
                </c:pt>
                <c:pt idx="18">
                  <c:v>37</c:v>
                </c:pt>
                <c:pt idx="19">
                  <c:v>31</c:v>
                </c:pt>
                <c:pt idx="20">
                  <c:v>22</c:v>
                </c:pt>
                <c:pt idx="21">
                  <c:v>18</c:v>
                </c:pt>
                <c:pt idx="22">
                  <c:v>9</c:v>
                </c:pt>
                <c:pt idx="23">
                  <c:v>6</c:v>
                </c:pt>
                <c:pt idx="24">
                  <c:v>10</c:v>
                </c:pt>
                <c:pt idx="25">
                  <c:v>13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image" Target="../media/image20.emf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4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chart" Target="../charts/chart95.xml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116" Type="http://schemas.openxmlformats.org/officeDocument/2006/relationships/image" Target="../media/image21.emf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emf"/><Relationship Id="rId18" Type="http://schemas.openxmlformats.org/officeDocument/2006/relationships/image" Target="../media/image39.emf"/><Relationship Id="rId3" Type="http://schemas.openxmlformats.org/officeDocument/2006/relationships/image" Target="../media/image24.emf"/><Relationship Id="rId21" Type="http://schemas.openxmlformats.org/officeDocument/2006/relationships/image" Target="../media/image42.emf"/><Relationship Id="rId7" Type="http://schemas.openxmlformats.org/officeDocument/2006/relationships/image" Target="../media/image28.emf"/><Relationship Id="rId12" Type="http://schemas.openxmlformats.org/officeDocument/2006/relationships/image" Target="../media/image33.emf"/><Relationship Id="rId17" Type="http://schemas.openxmlformats.org/officeDocument/2006/relationships/image" Target="../media/image38.emf"/><Relationship Id="rId2" Type="http://schemas.openxmlformats.org/officeDocument/2006/relationships/image" Target="../media/image23.emf"/><Relationship Id="rId16" Type="http://schemas.openxmlformats.org/officeDocument/2006/relationships/image" Target="../media/image37.emf"/><Relationship Id="rId20" Type="http://schemas.openxmlformats.org/officeDocument/2006/relationships/image" Target="../media/image41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5" Type="http://schemas.openxmlformats.org/officeDocument/2006/relationships/image" Target="../media/image36.emf"/><Relationship Id="rId10" Type="http://schemas.openxmlformats.org/officeDocument/2006/relationships/image" Target="../media/image31.emf"/><Relationship Id="rId19" Type="http://schemas.openxmlformats.org/officeDocument/2006/relationships/image" Target="../media/image40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39500</xdr:colOff>
      <xdr:row>40</xdr:row>
      <xdr:rowOff>112395</xdr:rowOff>
    </xdr:from>
    <xdr:to>
      <xdr:col>8</xdr:col>
      <xdr:colOff>646329</xdr:colOff>
      <xdr:row>52</xdr:row>
      <xdr:rowOff>226696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46523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465238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44841</xdr:colOff>
      <xdr:row>121</xdr:row>
      <xdr:rowOff>67701</xdr:rowOff>
    </xdr:from>
    <xdr:to>
      <xdr:col>8</xdr:col>
      <xdr:colOff>654441</xdr:colOff>
      <xdr:row>133</xdr:row>
      <xdr:rowOff>191526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46523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202</xdr:row>
      <xdr:rowOff>76200</xdr:rowOff>
    </xdr:from>
    <xdr:to>
      <xdr:col>8</xdr:col>
      <xdr:colOff>640080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465240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283</xdr:row>
      <xdr:rowOff>19050</xdr:rowOff>
    </xdr:from>
    <xdr:to>
      <xdr:col>8</xdr:col>
      <xdr:colOff>640080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465241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17145</xdr:colOff>
      <xdr:row>364</xdr:row>
      <xdr:rowOff>51435</xdr:rowOff>
    </xdr:from>
    <xdr:to>
      <xdr:col>8</xdr:col>
      <xdr:colOff>626745</xdr:colOff>
      <xdr:row>376</xdr:row>
      <xdr:rowOff>127635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465242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40005</xdr:colOff>
      <xdr:row>445</xdr:row>
      <xdr:rowOff>36195</xdr:rowOff>
    </xdr:from>
    <xdr:to>
      <xdr:col>8</xdr:col>
      <xdr:colOff>649605</xdr:colOff>
      <xdr:row>457</xdr:row>
      <xdr:rowOff>150496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55245</xdr:colOff>
      <xdr:row>526</xdr:row>
      <xdr:rowOff>43815</xdr:rowOff>
    </xdr:from>
    <xdr:to>
      <xdr:col>8</xdr:col>
      <xdr:colOff>664845</xdr:colOff>
      <xdr:row>538</xdr:row>
      <xdr:rowOff>139065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55245</xdr:colOff>
      <xdr:row>607</xdr:row>
      <xdr:rowOff>36195</xdr:rowOff>
    </xdr:from>
    <xdr:to>
      <xdr:col>8</xdr:col>
      <xdr:colOff>664845</xdr:colOff>
      <xdr:row>619</xdr:row>
      <xdr:rowOff>131446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32385</xdr:colOff>
      <xdr:row>688</xdr:row>
      <xdr:rowOff>41910</xdr:rowOff>
    </xdr:from>
    <xdr:to>
      <xdr:col>8</xdr:col>
      <xdr:colOff>641985</xdr:colOff>
      <xdr:row>700</xdr:row>
      <xdr:rowOff>146685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40005</xdr:colOff>
      <xdr:row>769</xdr:row>
      <xdr:rowOff>28575</xdr:rowOff>
    </xdr:from>
    <xdr:to>
      <xdr:col>8</xdr:col>
      <xdr:colOff>649605</xdr:colOff>
      <xdr:row>781</xdr:row>
      <xdr:rowOff>142874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32385</xdr:colOff>
      <xdr:row>850</xdr:row>
      <xdr:rowOff>28575</xdr:rowOff>
    </xdr:from>
    <xdr:to>
      <xdr:col>8</xdr:col>
      <xdr:colOff>641985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40005</xdr:colOff>
      <xdr:row>931</xdr:row>
      <xdr:rowOff>22860</xdr:rowOff>
    </xdr:from>
    <xdr:to>
      <xdr:col>8</xdr:col>
      <xdr:colOff>649605</xdr:colOff>
      <xdr:row>943</xdr:row>
      <xdr:rowOff>118110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17145</xdr:colOff>
      <xdr:row>1012</xdr:row>
      <xdr:rowOff>26670</xdr:rowOff>
    </xdr:from>
    <xdr:to>
      <xdr:col>8</xdr:col>
      <xdr:colOff>626745</xdr:colOff>
      <xdr:row>1024</xdr:row>
      <xdr:rowOff>102871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40005</xdr:colOff>
      <xdr:row>1093</xdr:row>
      <xdr:rowOff>45720</xdr:rowOff>
    </xdr:from>
    <xdr:to>
      <xdr:col>8</xdr:col>
      <xdr:colOff>649605</xdr:colOff>
      <xdr:row>1105</xdr:row>
      <xdr:rowOff>112395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20955</xdr:rowOff>
    </xdr:from>
    <xdr:to>
      <xdr:col>8</xdr:col>
      <xdr:colOff>657225</xdr:colOff>
      <xdr:row>1186</xdr:row>
      <xdr:rowOff>116206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40005</xdr:colOff>
      <xdr:row>1255</xdr:row>
      <xdr:rowOff>34290</xdr:rowOff>
    </xdr:from>
    <xdr:to>
      <xdr:col>8</xdr:col>
      <xdr:colOff>649605</xdr:colOff>
      <xdr:row>1267</xdr:row>
      <xdr:rowOff>120015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40005</xdr:colOff>
      <xdr:row>1336</xdr:row>
      <xdr:rowOff>49530</xdr:rowOff>
    </xdr:from>
    <xdr:to>
      <xdr:col>8</xdr:col>
      <xdr:colOff>649605</xdr:colOff>
      <xdr:row>1348</xdr:row>
      <xdr:rowOff>144778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32385</xdr:colOff>
      <xdr:row>1422</xdr:row>
      <xdr:rowOff>30481</xdr:rowOff>
    </xdr:from>
    <xdr:to>
      <xdr:col>8</xdr:col>
      <xdr:colOff>641985</xdr:colOff>
      <xdr:row>1435</xdr:row>
      <xdr:rowOff>191185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465243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465244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465245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465246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465247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465248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465249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465250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465251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465252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465253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465254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72390</xdr:rowOff>
    </xdr:from>
    <xdr:to>
      <xdr:col>8</xdr:col>
      <xdr:colOff>609600</xdr:colOff>
      <xdr:row>1393</xdr:row>
      <xdr:rowOff>100964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5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5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5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5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6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6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6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6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6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6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6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6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6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6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7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7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7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7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7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7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7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7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7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7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8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8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8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8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8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8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8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8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8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8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9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9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9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9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9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9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9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9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9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29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0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0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0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0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0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0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0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0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0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0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1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6531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465312"/>
                </a:ext>
              </a:extLst>
            </xdr:cNvPicPr>
          </xdr:nvPicPr>
          <xdr:blipFill>
            <a:blip xmlns:r="http://schemas.openxmlformats.org/officeDocument/2006/relationships" r:embed="rId116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Sheet1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23370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>
            <v>172</v>
          </cell>
          <cell r="ES26">
            <v>122</v>
          </cell>
          <cell r="ET26">
            <v>102</v>
          </cell>
          <cell r="EU26">
            <v>111</v>
          </cell>
          <cell r="EV26">
            <v>69</v>
          </cell>
          <cell r="EW26">
            <v>49</v>
          </cell>
          <cell r="EX26">
            <v>35</v>
          </cell>
          <cell r="EY26">
            <v>34</v>
          </cell>
          <cell r="EZ26">
            <v>19</v>
          </cell>
          <cell r="FA26">
            <v>33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551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>
            <v>21</v>
          </cell>
          <cell r="ES85">
            <v>12</v>
          </cell>
          <cell r="ET85">
            <v>15</v>
          </cell>
          <cell r="EU85">
            <v>26</v>
          </cell>
          <cell r="EV85">
            <v>35</v>
          </cell>
          <cell r="EW85">
            <v>36</v>
          </cell>
          <cell r="EX85">
            <v>38</v>
          </cell>
          <cell r="EY85">
            <v>32</v>
          </cell>
          <cell r="EZ85">
            <v>88</v>
          </cell>
          <cell r="FA85">
            <v>100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201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>
            <v>8</v>
          </cell>
          <cell r="BX145">
            <v>12</v>
          </cell>
          <cell r="BY145">
            <v>5</v>
          </cell>
          <cell r="BZ145">
            <v>8</v>
          </cell>
          <cell r="CA145">
            <v>11</v>
          </cell>
          <cell r="CB145">
            <v>13</v>
          </cell>
          <cell r="CC145">
            <v>11</v>
          </cell>
          <cell r="CD145">
            <v>18</v>
          </cell>
          <cell r="CE145">
            <v>10</v>
          </cell>
          <cell r="CF145">
            <v>8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878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>
            <v>31</v>
          </cell>
          <cell r="BX204">
            <v>40</v>
          </cell>
          <cell r="BY204">
            <v>25</v>
          </cell>
          <cell r="BZ204">
            <v>31</v>
          </cell>
          <cell r="CA204">
            <v>33</v>
          </cell>
          <cell r="CB204">
            <v>23</v>
          </cell>
          <cell r="CC204">
            <v>16</v>
          </cell>
          <cell r="CD204">
            <v>21</v>
          </cell>
          <cell r="CE204">
            <v>15</v>
          </cell>
          <cell r="CF204">
            <v>14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3914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>
            <v>83</v>
          </cell>
          <cell r="ES262">
            <v>109</v>
          </cell>
          <cell r="ET262">
            <v>77</v>
          </cell>
          <cell r="EU262">
            <v>79</v>
          </cell>
          <cell r="EV262">
            <v>80</v>
          </cell>
          <cell r="EW262">
            <v>63</v>
          </cell>
          <cell r="EX262">
            <v>102</v>
          </cell>
          <cell r="EY262">
            <v>81</v>
          </cell>
          <cell r="EZ262">
            <v>100</v>
          </cell>
          <cell r="FA262">
            <v>76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146</v>
          </cell>
          <cell r="BF319" t="str">
            <v>2023年</v>
          </cell>
          <cell r="BG319">
            <v>5</v>
          </cell>
          <cell r="BH319">
            <v>4</v>
          </cell>
          <cell r="BI319">
            <v>4</v>
          </cell>
          <cell r="BJ319">
            <v>6</v>
          </cell>
          <cell r="BK319">
            <v>1</v>
          </cell>
          <cell r="BL319">
            <v>1</v>
          </cell>
          <cell r="BM319">
            <v>3</v>
          </cell>
          <cell r="BN319">
            <v>1</v>
          </cell>
          <cell r="BO319">
            <v>4</v>
          </cell>
          <cell r="BP319">
            <v>3</v>
          </cell>
          <cell r="BQ319">
            <v>2</v>
          </cell>
          <cell r="BR319">
            <v>2</v>
          </cell>
          <cell r="BS319">
            <v>5</v>
          </cell>
          <cell r="BT319">
            <v>2</v>
          </cell>
          <cell r="BU319">
            <v>7</v>
          </cell>
          <cell r="BV319">
            <v>1</v>
          </cell>
          <cell r="BW319">
            <v>2</v>
          </cell>
          <cell r="BX319">
            <v>4</v>
          </cell>
          <cell r="BY319">
            <v>3</v>
          </cell>
          <cell r="BZ319">
            <v>0</v>
          </cell>
          <cell r="CA319">
            <v>3</v>
          </cell>
          <cell r="CB319">
            <v>1</v>
          </cell>
          <cell r="CC319">
            <v>0</v>
          </cell>
          <cell r="CD319">
            <v>5</v>
          </cell>
          <cell r="CE319">
            <v>2</v>
          </cell>
          <cell r="CF319">
            <v>2</v>
          </cell>
          <cell r="CG319">
            <v>2</v>
          </cell>
          <cell r="CH319">
            <v>2</v>
          </cell>
          <cell r="CI319">
            <v>1</v>
          </cell>
          <cell r="CJ319">
            <v>2</v>
          </cell>
          <cell r="CK319">
            <v>0</v>
          </cell>
          <cell r="CL319">
            <v>1</v>
          </cell>
          <cell r="CM319">
            <v>2</v>
          </cell>
          <cell r="CN319">
            <v>2</v>
          </cell>
          <cell r="CO319">
            <v>2</v>
          </cell>
          <cell r="CP319">
            <v>2</v>
          </cell>
          <cell r="CQ319">
            <v>1</v>
          </cell>
          <cell r="CR319">
            <v>2</v>
          </cell>
          <cell r="CS319">
            <v>0</v>
          </cell>
          <cell r="CT319">
            <v>2</v>
          </cell>
          <cell r="CU319">
            <v>5</v>
          </cell>
          <cell r="CV319">
            <v>6</v>
          </cell>
          <cell r="CW319">
            <v>2</v>
          </cell>
          <cell r="CX319">
            <v>3</v>
          </cell>
          <cell r="CY319">
            <v>2</v>
          </cell>
          <cell r="CZ319">
            <v>5</v>
          </cell>
          <cell r="DA319">
            <v>2</v>
          </cell>
          <cell r="DB319">
            <v>8</v>
          </cell>
          <cell r="DC319">
            <v>3</v>
          </cell>
          <cell r="DD319">
            <v>6</v>
          </cell>
          <cell r="DE319">
            <v>7</v>
          </cell>
          <cell r="DF319">
            <v>3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459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>
            <v>23</v>
          </cell>
          <cell r="BX322">
            <v>11</v>
          </cell>
          <cell r="BY322">
            <v>15</v>
          </cell>
          <cell r="BZ322">
            <v>12</v>
          </cell>
          <cell r="CA322">
            <v>9</v>
          </cell>
          <cell r="CB322">
            <v>11</v>
          </cell>
          <cell r="CC322">
            <v>9</v>
          </cell>
          <cell r="CD322">
            <v>3</v>
          </cell>
          <cell r="CE322">
            <v>16</v>
          </cell>
          <cell r="CF322">
            <v>7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365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>
            <v>3</v>
          </cell>
          <cell r="BX381">
            <v>5</v>
          </cell>
          <cell r="BY381">
            <v>3</v>
          </cell>
          <cell r="BZ381">
            <v>15</v>
          </cell>
          <cell r="CA381">
            <v>15</v>
          </cell>
          <cell r="CB381">
            <v>31</v>
          </cell>
          <cell r="CC381">
            <v>44</v>
          </cell>
          <cell r="CD381">
            <v>53</v>
          </cell>
          <cell r="CE381">
            <v>69</v>
          </cell>
          <cell r="CF381">
            <v>104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45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1</v>
          </cell>
          <cell r="BY440">
            <v>0</v>
          </cell>
          <cell r="BZ440">
            <v>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2</v>
          </cell>
          <cell r="CF440">
            <v>0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143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>
            <v>2</v>
          </cell>
          <cell r="BX499">
            <v>5</v>
          </cell>
          <cell r="BY499">
            <v>12</v>
          </cell>
          <cell r="BZ499">
            <v>6</v>
          </cell>
          <cell r="CA499">
            <v>6</v>
          </cell>
          <cell r="CB499">
            <v>14</v>
          </cell>
          <cell r="CC499">
            <v>9</v>
          </cell>
          <cell r="CD499">
            <v>5</v>
          </cell>
          <cell r="CE499">
            <v>10</v>
          </cell>
          <cell r="CF499">
            <v>8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166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>
            <v>5</v>
          </cell>
          <cell r="BX558">
            <v>7</v>
          </cell>
          <cell r="BY558">
            <v>5</v>
          </cell>
          <cell r="BZ558">
            <v>11</v>
          </cell>
          <cell r="CA558">
            <v>19</v>
          </cell>
          <cell r="CB558">
            <v>10</v>
          </cell>
          <cell r="CC558">
            <v>10</v>
          </cell>
          <cell r="CD558">
            <v>24</v>
          </cell>
          <cell r="CE558">
            <v>36</v>
          </cell>
          <cell r="CF558">
            <v>25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14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2</v>
          </cell>
          <cell r="CA617">
            <v>3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3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1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534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>
            <v>16</v>
          </cell>
          <cell r="BX735">
            <v>12</v>
          </cell>
          <cell r="BY735">
            <v>14</v>
          </cell>
          <cell r="BZ735">
            <v>22</v>
          </cell>
          <cell r="CA735">
            <v>19</v>
          </cell>
          <cell r="CB735">
            <v>26</v>
          </cell>
          <cell r="CC735">
            <v>33</v>
          </cell>
          <cell r="CD735">
            <v>31</v>
          </cell>
          <cell r="CE735">
            <v>31</v>
          </cell>
          <cell r="CF735">
            <v>32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12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>
            <v>0</v>
          </cell>
          <cell r="BX794">
            <v>0</v>
          </cell>
          <cell r="BY794">
            <v>1</v>
          </cell>
          <cell r="BZ794">
            <v>2</v>
          </cell>
          <cell r="CA794">
            <v>2</v>
          </cell>
          <cell r="CB794">
            <v>1</v>
          </cell>
          <cell r="CC794">
            <v>0</v>
          </cell>
          <cell r="CD794">
            <v>0</v>
          </cell>
          <cell r="CE794">
            <v>2</v>
          </cell>
          <cell r="CF794">
            <v>0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20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>
            <v>0</v>
          </cell>
          <cell r="BX853">
            <v>2</v>
          </cell>
          <cell r="BY853">
            <v>0</v>
          </cell>
          <cell r="BZ853">
            <v>0</v>
          </cell>
          <cell r="CA853">
            <v>0</v>
          </cell>
          <cell r="CB853">
            <v>1</v>
          </cell>
          <cell r="CC853">
            <v>1</v>
          </cell>
          <cell r="CD853">
            <v>0</v>
          </cell>
          <cell r="CE853">
            <v>2</v>
          </cell>
          <cell r="CF853">
            <v>1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12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1</v>
          </cell>
          <cell r="BY912">
            <v>1</v>
          </cell>
          <cell r="BZ912">
            <v>1</v>
          </cell>
          <cell r="CA912">
            <v>0</v>
          </cell>
          <cell r="CB912">
            <v>0</v>
          </cell>
          <cell r="CC912">
            <v>0</v>
          </cell>
          <cell r="CD912">
            <v>1</v>
          </cell>
          <cell r="CE912">
            <v>1</v>
          </cell>
          <cell r="CF912">
            <v>0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9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1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1310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>
            <v>51</v>
          </cell>
          <cell r="BX1089">
            <v>57</v>
          </cell>
          <cell r="BY1089">
            <v>37</v>
          </cell>
          <cell r="BZ1089">
            <v>31</v>
          </cell>
          <cell r="CA1089">
            <v>22</v>
          </cell>
          <cell r="CB1089">
            <v>18</v>
          </cell>
          <cell r="CC1089">
            <v>9</v>
          </cell>
          <cell r="CD1089">
            <v>6</v>
          </cell>
          <cell r="CE1089">
            <v>10</v>
          </cell>
          <cell r="CF1089">
            <v>13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>
            <v>2087</v>
          </cell>
          <cell r="D19">
            <v>239</v>
          </cell>
          <cell r="E19">
            <v>772</v>
          </cell>
          <cell r="F19">
            <v>253</v>
          </cell>
          <cell r="G19">
            <v>152</v>
          </cell>
          <cell r="H19">
            <v>31</v>
          </cell>
          <cell r="I19">
            <v>70</v>
          </cell>
          <cell r="J19">
            <v>86</v>
          </cell>
          <cell r="K19">
            <v>89</v>
          </cell>
          <cell r="L19">
            <v>86</v>
          </cell>
          <cell r="M19">
            <v>124</v>
          </cell>
          <cell r="N19">
            <v>113</v>
          </cell>
          <cell r="O19">
            <v>72</v>
          </cell>
        </row>
        <row r="20">
          <cell r="C20">
            <v>2273</v>
          </cell>
          <cell r="D20">
            <v>273</v>
          </cell>
          <cell r="E20">
            <v>791</v>
          </cell>
          <cell r="F20">
            <v>323</v>
          </cell>
          <cell r="G20">
            <v>143</v>
          </cell>
          <cell r="H20">
            <v>45</v>
          </cell>
          <cell r="I20">
            <v>96</v>
          </cell>
          <cell r="J20">
            <v>119</v>
          </cell>
          <cell r="K20">
            <v>89</v>
          </cell>
          <cell r="L20">
            <v>108</v>
          </cell>
          <cell r="M20">
            <v>77</v>
          </cell>
          <cell r="N20">
            <v>106</v>
          </cell>
          <cell r="O20">
            <v>103</v>
          </cell>
        </row>
        <row r="21">
          <cell r="C21">
            <v>1657</v>
          </cell>
          <cell r="D21">
            <v>196</v>
          </cell>
          <cell r="E21">
            <v>535</v>
          </cell>
          <cell r="F21">
            <v>202</v>
          </cell>
          <cell r="G21">
            <v>117</v>
          </cell>
          <cell r="H21">
            <v>46</v>
          </cell>
          <cell r="I21">
            <v>89</v>
          </cell>
          <cell r="J21">
            <v>107</v>
          </cell>
          <cell r="K21">
            <v>68</v>
          </cell>
          <cell r="L21">
            <v>71</v>
          </cell>
          <cell r="M21">
            <v>83</v>
          </cell>
          <cell r="N21">
            <v>65</v>
          </cell>
          <cell r="O21">
            <v>78</v>
          </cell>
        </row>
        <row r="22">
          <cell r="C22">
            <v>2185</v>
          </cell>
          <cell r="D22">
            <v>265</v>
          </cell>
          <cell r="E22">
            <v>733</v>
          </cell>
          <cell r="F22">
            <v>282</v>
          </cell>
          <cell r="G22">
            <v>177</v>
          </cell>
          <cell r="H22">
            <v>54</v>
          </cell>
          <cell r="I22">
            <v>77</v>
          </cell>
          <cell r="J22">
            <v>85</v>
          </cell>
          <cell r="K22">
            <v>92</v>
          </cell>
          <cell r="L22">
            <v>96</v>
          </cell>
          <cell r="M22">
            <v>113</v>
          </cell>
          <cell r="N22">
            <v>126</v>
          </cell>
          <cell r="O22">
            <v>85</v>
          </cell>
        </row>
        <row r="23">
          <cell r="C23">
            <v>2227</v>
          </cell>
          <cell r="D23">
            <v>252</v>
          </cell>
          <cell r="E23">
            <v>846</v>
          </cell>
          <cell r="F23">
            <v>258</v>
          </cell>
          <cell r="G23">
            <v>158</v>
          </cell>
          <cell r="H23">
            <v>38</v>
          </cell>
          <cell r="I23">
            <v>85</v>
          </cell>
          <cell r="J23">
            <v>97</v>
          </cell>
          <cell r="K23">
            <v>78</v>
          </cell>
          <cell r="L23">
            <v>105</v>
          </cell>
          <cell r="M23">
            <v>91</v>
          </cell>
          <cell r="N23">
            <v>129</v>
          </cell>
          <cell r="O23">
            <v>90</v>
          </cell>
        </row>
        <row r="24">
          <cell r="C24">
            <v>2333</v>
          </cell>
          <cell r="D24">
            <v>277</v>
          </cell>
          <cell r="E24">
            <v>894</v>
          </cell>
          <cell r="F24">
            <v>281</v>
          </cell>
          <cell r="G24">
            <v>143</v>
          </cell>
          <cell r="H24">
            <v>37</v>
          </cell>
          <cell r="I24">
            <v>73</v>
          </cell>
          <cell r="J24">
            <v>73</v>
          </cell>
          <cell r="K24">
            <v>90</v>
          </cell>
          <cell r="L24">
            <v>108</v>
          </cell>
          <cell r="M24">
            <v>116</v>
          </cell>
          <cell r="N24">
            <v>138</v>
          </cell>
          <cell r="O24">
            <v>103</v>
          </cell>
        </row>
        <row r="25">
          <cell r="C25">
            <v>1965</v>
          </cell>
          <cell r="D25">
            <v>233</v>
          </cell>
          <cell r="E25">
            <v>778</v>
          </cell>
          <cell r="F25">
            <v>262</v>
          </cell>
          <cell r="G25">
            <v>99</v>
          </cell>
          <cell r="H25">
            <v>38</v>
          </cell>
          <cell r="I25">
            <v>55</v>
          </cell>
          <cell r="J25">
            <v>80</v>
          </cell>
          <cell r="K25">
            <v>75</v>
          </cell>
          <cell r="L25">
            <v>91</v>
          </cell>
          <cell r="M25">
            <v>97</v>
          </cell>
          <cell r="N25">
            <v>82</v>
          </cell>
          <cell r="O25">
            <v>75</v>
          </cell>
        </row>
        <row r="26">
          <cell r="C26">
            <v>2073</v>
          </cell>
          <cell r="D26">
            <v>289</v>
          </cell>
          <cell r="E26">
            <v>833</v>
          </cell>
          <cell r="F26">
            <v>237</v>
          </cell>
          <cell r="G26">
            <v>135</v>
          </cell>
          <cell r="H26">
            <v>36</v>
          </cell>
          <cell r="I26">
            <v>67</v>
          </cell>
          <cell r="J26">
            <v>61</v>
          </cell>
          <cell r="K26">
            <v>71</v>
          </cell>
          <cell r="L26">
            <v>85</v>
          </cell>
          <cell r="M26">
            <v>81</v>
          </cell>
          <cell r="N26">
            <v>107</v>
          </cell>
          <cell r="O26">
            <v>71</v>
          </cell>
        </row>
        <row r="27">
          <cell r="C27">
            <v>2178</v>
          </cell>
          <cell r="D27">
            <v>288</v>
          </cell>
          <cell r="E27">
            <v>917</v>
          </cell>
          <cell r="F27">
            <v>275</v>
          </cell>
          <cell r="G27">
            <v>103</v>
          </cell>
          <cell r="H27">
            <v>38</v>
          </cell>
          <cell r="I27">
            <v>62</v>
          </cell>
          <cell r="J27">
            <v>67</v>
          </cell>
          <cell r="K27">
            <v>75</v>
          </cell>
          <cell r="L27">
            <v>78</v>
          </cell>
          <cell r="M27">
            <v>86</v>
          </cell>
          <cell r="N27">
            <v>102</v>
          </cell>
          <cell r="O27">
            <v>87</v>
          </cell>
        </row>
        <row r="28">
          <cell r="C28">
            <v>1963</v>
          </cell>
          <cell r="D28">
            <v>229</v>
          </cell>
          <cell r="E28">
            <v>824</v>
          </cell>
          <cell r="F28">
            <v>230</v>
          </cell>
          <cell r="G28">
            <v>90</v>
          </cell>
          <cell r="H28">
            <v>53</v>
          </cell>
          <cell r="I28">
            <v>58</v>
          </cell>
          <cell r="J28">
            <v>67</v>
          </cell>
          <cell r="K28">
            <v>67</v>
          </cell>
          <cell r="L28">
            <v>76</v>
          </cell>
          <cell r="M28">
            <v>70</v>
          </cell>
          <cell r="N28">
            <v>96</v>
          </cell>
          <cell r="O28">
            <v>103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>
        <row r="3">
          <cell r="C3">
            <v>1123</v>
          </cell>
        </row>
      </sheetData>
      <sheetData sheetId="4">
        <row r="3">
          <cell r="C3">
            <v>1010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>
            <v>172</v>
          </cell>
          <cell r="D18">
            <v>2</v>
          </cell>
          <cell r="E18">
            <v>1</v>
          </cell>
          <cell r="F18">
            <v>4</v>
          </cell>
          <cell r="G18">
            <v>6</v>
          </cell>
          <cell r="H18">
            <v>10</v>
          </cell>
          <cell r="I18">
            <v>12</v>
          </cell>
          <cell r="J18">
            <v>6</v>
          </cell>
          <cell r="K18">
            <v>8</v>
          </cell>
          <cell r="L18">
            <v>7</v>
          </cell>
          <cell r="M18">
            <v>3</v>
          </cell>
          <cell r="N18">
            <v>10</v>
          </cell>
          <cell r="O18">
            <v>47</v>
          </cell>
          <cell r="P18">
            <v>12</v>
          </cell>
          <cell r="Q18">
            <v>12</v>
          </cell>
          <cell r="R18">
            <v>11</v>
          </cell>
          <cell r="S18">
            <v>14</v>
          </cell>
          <cell r="T18">
            <v>5</v>
          </cell>
          <cell r="U18">
            <v>1</v>
          </cell>
          <cell r="V18">
            <v>1</v>
          </cell>
          <cell r="W18">
            <v>0</v>
          </cell>
        </row>
        <row r="19">
          <cell r="C19">
            <v>122</v>
          </cell>
          <cell r="D19">
            <v>1</v>
          </cell>
          <cell r="E19">
            <v>2</v>
          </cell>
          <cell r="F19">
            <v>3</v>
          </cell>
          <cell r="G19">
            <v>3</v>
          </cell>
          <cell r="H19">
            <v>3</v>
          </cell>
          <cell r="I19">
            <v>3</v>
          </cell>
          <cell r="J19">
            <v>4</v>
          </cell>
          <cell r="K19">
            <v>6</v>
          </cell>
          <cell r="L19">
            <v>6</v>
          </cell>
          <cell r="M19">
            <v>6</v>
          </cell>
          <cell r="N19">
            <v>1</v>
          </cell>
          <cell r="O19">
            <v>32</v>
          </cell>
          <cell r="P19">
            <v>18</v>
          </cell>
          <cell r="Q19">
            <v>6</v>
          </cell>
          <cell r="R19">
            <v>16</v>
          </cell>
          <cell r="S19">
            <v>7</v>
          </cell>
          <cell r="T19">
            <v>4</v>
          </cell>
          <cell r="U19">
            <v>1</v>
          </cell>
          <cell r="V19">
            <v>0</v>
          </cell>
          <cell r="W19">
            <v>0</v>
          </cell>
        </row>
        <row r="20">
          <cell r="C20">
            <v>102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8</v>
          </cell>
          <cell r="I20">
            <v>3</v>
          </cell>
          <cell r="J20">
            <v>3</v>
          </cell>
          <cell r="K20">
            <v>3</v>
          </cell>
          <cell r="L20">
            <v>5</v>
          </cell>
          <cell r="M20">
            <v>4</v>
          </cell>
          <cell r="N20">
            <v>1</v>
          </cell>
          <cell r="O20">
            <v>17</v>
          </cell>
          <cell r="P20">
            <v>10</v>
          </cell>
          <cell r="Q20">
            <v>12</v>
          </cell>
          <cell r="R20">
            <v>13</v>
          </cell>
          <cell r="S20">
            <v>10</v>
          </cell>
          <cell r="T20">
            <v>4</v>
          </cell>
          <cell r="U20">
            <v>2</v>
          </cell>
          <cell r="V20">
            <v>1</v>
          </cell>
          <cell r="W20">
            <v>0</v>
          </cell>
        </row>
        <row r="21">
          <cell r="C21">
            <v>111</v>
          </cell>
          <cell r="D21">
            <v>3</v>
          </cell>
          <cell r="E21">
            <v>1</v>
          </cell>
          <cell r="F21">
            <v>4</v>
          </cell>
          <cell r="G21">
            <v>1</v>
          </cell>
          <cell r="H21">
            <v>5</v>
          </cell>
          <cell r="I21">
            <v>6</v>
          </cell>
          <cell r="J21">
            <v>5</v>
          </cell>
          <cell r="K21">
            <v>6</v>
          </cell>
          <cell r="L21">
            <v>6</v>
          </cell>
          <cell r="M21">
            <v>3</v>
          </cell>
          <cell r="N21">
            <v>6</v>
          </cell>
          <cell r="O21">
            <v>31</v>
          </cell>
          <cell r="P21">
            <v>5</v>
          </cell>
          <cell r="Q21">
            <v>4</v>
          </cell>
          <cell r="R21">
            <v>7</v>
          </cell>
          <cell r="S21">
            <v>9</v>
          </cell>
          <cell r="T21">
            <v>3</v>
          </cell>
          <cell r="U21">
            <v>3</v>
          </cell>
          <cell r="V21">
            <v>2</v>
          </cell>
          <cell r="W21">
            <v>1</v>
          </cell>
        </row>
        <row r="22">
          <cell r="C22">
            <v>69</v>
          </cell>
          <cell r="D22">
            <v>3</v>
          </cell>
          <cell r="E22">
            <v>3</v>
          </cell>
          <cell r="F22">
            <v>1</v>
          </cell>
          <cell r="G22">
            <v>0</v>
          </cell>
          <cell r="H22">
            <v>7</v>
          </cell>
          <cell r="I22">
            <v>2</v>
          </cell>
          <cell r="J22">
            <v>2</v>
          </cell>
          <cell r="K22">
            <v>2</v>
          </cell>
          <cell r="L22">
            <v>2</v>
          </cell>
          <cell r="M22">
            <v>5</v>
          </cell>
          <cell r="N22">
            <v>0</v>
          </cell>
          <cell r="O22">
            <v>18</v>
          </cell>
          <cell r="P22">
            <v>2</v>
          </cell>
          <cell r="Q22">
            <v>1</v>
          </cell>
          <cell r="R22">
            <v>11</v>
          </cell>
          <cell r="S22">
            <v>4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</row>
        <row r="23">
          <cell r="C23">
            <v>49</v>
          </cell>
          <cell r="D23">
            <v>1</v>
          </cell>
          <cell r="E23">
            <v>1</v>
          </cell>
          <cell r="F23">
            <v>0</v>
          </cell>
          <cell r="G23">
            <v>2</v>
          </cell>
          <cell r="H23">
            <v>4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11</v>
          </cell>
          <cell r="P23">
            <v>5</v>
          </cell>
          <cell r="Q23">
            <v>4</v>
          </cell>
          <cell r="R23">
            <v>6</v>
          </cell>
          <cell r="S23">
            <v>3</v>
          </cell>
          <cell r="T23">
            <v>2</v>
          </cell>
          <cell r="U23">
            <v>0</v>
          </cell>
          <cell r="V23">
            <v>0</v>
          </cell>
          <cell r="W23">
            <v>0</v>
          </cell>
        </row>
        <row r="24">
          <cell r="C24">
            <v>35</v>
          </cell>
          <cell r="D24">
            <v>1</v>
          </cell>
          <cell r="E24">
            <v>1</v>
          </cell>
          <cell r="F24">
            <v>3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1</v>
          </cell>
          <cell r="N24">
            <v>2</v>
          </cell>
          <cell r="O24">
            <v>9</v>
          </cell>
          <cell r="P24">
            <v>3</v>
          </cell>
          <cell r="Q24">
            <v>0</v>
          </cell>
          <cell r="R24">
            <v>4</v>
          </cell>
          <cell r="S24">
            <v>2</v>
          </cell>
          <cell r="T24">
            <v>3</v>
          </cell>
          <cell r="U24">
            <v>3</v>
          </cell>
          <cell r="V24">
            <v>0</v>
          </cell>
          <cell r="W24">
            <v>0</v>
          </cell>
        </row>
        <row r="25">
          <cell r="C25">
            <v>34</v>
          </cell>
          <cell r="D25">
            <v>1</v>
          </cell>
          <cell r="E25">
            <v>1</v>
          </cell>
          <cell r="F25">
            <v>1</v>
          </cell>
          <cell r="G25">
            <v>5</v>
          </cell>
          <cell r="H25">
            <v>4</v>
          </cell>
          <cell r="I25">
            <v>1</v>
          </cell>
          <cell r="J25">
            <v>0</v>
          </cell>
          <cell r="K25">
            <v>1</v>
          </cell>
          <cell r="L25">
            <v>1</v>
          </cell>
          <cell r="M25">
            <v>0</v>
          </cell>
          <cell r="N25">
            <v>0</v>
          </cell>
          <cell r="O25">
            <v>11</v>
          </cell>
          <cell r="P25">
            <v>2</v>
          </cell>
          <cell r="Q25">
            <v>2</v>
          </cell>
          <cell r="R25">
            <v>1</v>
          </cell>
          <cell r="S25">
            <v>0</v>
          </cell>
          <cell r="T25">
            <v>1</v>
          </cell>
          <cell r="U25">
            <v>0</v>
          </cell>
          <cell r="V25">
            <v>2</v>
          </cell>
          <cell r="W25">
            <v>0</v>
          </cell>
        </row>
        <row r="26">
          <cell r="C26">
            <v>19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3</v>
          </cell>
          <cell r="K26">
            <v>2</v>
          </cell>
          <cell r="L26">
            <v>2</v>
          </cell>
          <cell r="M26">
            <v>0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</row>
        <row r="27">
          <cell r="C27">
            <v>33</v>
          </cell>
          <cell r="D27">
            <v>1</v>
          </cell>
          <cell r="E27">
            <v>1</v>
          </cell>
          <cell r="F27">
            <v>0</v>
          </cell>
          <cell r="G27">
            <v>1</v>
          </cell>
          <cell r="H27">
            <v>1</v>
          </cell>
          <cell r="I27">
            <v>4</v>
          </cell>
          <cell r="J27">
            <v>3</v>
          </cell>
          <cell r="K27">
            <v>1</v>
          </cell>
          <cell r="L27">
            <v>0</v>
          </cell>
          <cell r="M27">
            <v>0</v>
          </cell>
          <cell r="N27">
            <v>2</v>
          </cell>
          <cell r="O27">
            <v>4</v>
          </cell>
          <cell r="P27">
            <v>0</v>
          </cell>
          <cell r="Q27">
            <v>3</v>
          </cell>
          <cell r="R27">
            <v>1</v>
          </cell>
          <cell r="S27">
            <v>4</v>
          </cell>
          <cell r="T27">
            <v>3</v>
          </cell>
          <cell r="U27">
            <v>1</v>
          </cell>
          <cell r="V27">
            <v>2</v>
          </cell>
          <cell r="W27">
            <v>1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>
            <v>51</v>
          </cell>
          <cell r="D18">
            <v>2</v>
          </cell>
          <cell r="E18">
            <v>6</v>
          </cell>
          <cell r="F18">
            <v>4</v>
          </cell>
          <cell r="G18">
            <v>3</v>
          </cell>
          <cell r="H18">
            <v>5</v>
          </cell>
          <cell r="I18">
            <v>2</v>
          </cell>
          <cell r="J18">
            <v>2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4</v>
          </cell>
          <cell r="P18">
            <v>1</v>
          </cell>
          <cell r="Q18">
            <v>1</v>
          </cell>
          <cell r="R18">
            <v>4</v>
          </cell>
          <cell r="S18">
            <v>1</v>
          </cell>
          <cell r="T18">
            <v>3</v>
          </cell>
          <cell r="U18">
            <v>2</v>
          </cell>
          <cell r="V18">
            <v>2</v>
          </cell>
          <cell r="W18">
            <v>1</v>
          </cell>
        </row>
        <row r="19">
          <cell r="C19">
            <v>57</v>
          </cell>
          <cell r="D19">
            <v>3</v>
          </cell>
          <cell r="E19">
            <v>1</v>
          </cell>
          <cell r="F19">
            <v>3</v>
          </cell>
          <cell r="G19">
            <v>5</v>
          </cell>
          <cell r="H19">
            <v>2</v>
          </cell>
          <cell r="I19">
            <v>1</v>
          </cell>
          <cell r="J19">
            <v>1</v>
          </cell>
          <cell r="K19">
            <v>1</v>
          </cell>
          <cell r="L19">
            <v>3</v>
          </cell>
          <cell r="M19">
            <v>1</v>
          </cell>
          <cell r="N19">
            <v>0</v>
          </cell>
          <cell r="O19">
            <v>9</v>
          </cell>
          <cell r="P19">
            <v>2</v>
          </cell>
          <cell r="Q19">
            <v>4</v>
          </cell>
          <cell r="R19">
            <v>6</v>
          </cell>
          <cell r="S19">
            <v>3</v>
          </cell>
          <cell r="T19">
            <v>1</v>
          </cell>
          <cell r="U19">
            <v>3</v>
          </cell>
          <cell r="V19">
            <v>4</v>
          </cell>
          <cell r="W19">
            <v>4</v>
          </cell>
        </row>
        <row r="20">
          <cell r="C20">
            <v>37</v>
          </cell>
          <cell r="D20">
            <v>2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  <cell r="P20">
            <v>4</v>
          </cell>
          <cell r="Q20">
            <v>2</v>
          </cell>
          <cell r="R20">
            <v>7</v>
          </cell>
          <cell r="S20">
            <v>1</v>
          </cell>
          <cell r="T20">
            <v>3</v>
          </cell>
          <cell r="U20">
            <v>5</v>
          </cell>
          <cell r="V20">
            <v>0</v>
          </cell>
          <cell r="W20">
            <v>3</v>
          </cell>
        </row>
        <row r="21">
          <cell r="C21">
            <v>31</v>
          </cell>
          <cell r="D21">
            <v>0</v>
          </cell>
          <cell r="E21">
            <v>2</v>
          </cell>
          <cell r="F21">
            <v>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6</v>
          </cell>
          <cell r="P21">
            <v>3</v>
          </cell>
          <cell r="Q21">
            <v>1</v>
          </cell>
          <cell r="R21">
            <v>1</v>
          </cell>
          <cell r="S21">
            <v>4</v>
          </cell>
          <cell r="T21">
            <v>2</v>
          </cell>
          <cell r="U21">
            <v>3</v>
          </cell>
          <cell r="V21">
            <v>3</v>
          </cell>
          <cell r="W21">
            <v>4</v>
          </cell>
        </row>
        <row r="22">
          <cell r="C22">
            <v>22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0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</v>
          </cell>
          <cell r="P22">
            <v>0</v>
          </cell>
          <cell r="Q22">
            <v>1</v>
          </cell>
          <cell r="R22">
            <v>2</v>
          </cell>
          <cell r="S22">
            <v>3</v>
          </cell>
          <cell r="T22">
            <v>1</v>
          </cell>
          <cell r="U22">
            <v>2</v>
          </cell>
          <cell r="V22">
            <v>1</v>
          </cell>
          <cell r="W22">
            <v>1</v>
          </cell>
        </row>
        <row r="23">
          <cell r="C23">
            <v>18</v>
          </cell>
          <cell r="D23">
            <v>0</v>
          </cell>
          <cell r="E23">
            <v>0</v>
          </cell>
          <cell r="F23">
            <v>3</v>
          </cell>
          <cell r="G23">
            <v>2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4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0</v>
          </cell>
          <cell r="V23">
            <v>2</v>
          </cell>
          <cell r="W23">
            <v>1</v>
          </cell>
        </row>
        <row r="24">
          <cell r="C24">
            <v>9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</v>
          </cell>
          <cell r="Q24">
            <v>1</v>
          </cell>
          <cell r="R24">
            <v>2</v>
          </cell>
          <cell r="S24">
            <v>2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</row>
        <row r="25">
          <cell r="C25">
            <v>6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3</v>
          </cell>
          <cell r="W25">
            <v>0</v>
          </cell>
        </row>
        <row r="26">
          <cell r="C26">
            <v>10</v>
          </cell>
          <cell r="D26">
            <v>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4</v>
          </cell>
          <cell r="Q26">
            <v>0</v>
          </cell>
          <cell r="R26">
            <v>1</v>
          </cell>
          <cell r="S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2</v>
          </cell>
          <cell r="U27">
            <v>1</v>
          </cell>
          <cell r="V27">
            <v>4</v>
          </cell>
          <cell r="W27">
            <v>3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2</v>
          </cell>
          <cell r="E18">
            <v>9</v>
          </cell>
          <cell r="F18">
            <v>8</v>
          </cell>
          <cell r="G18">
            <v>1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2</v>
          </cell>
          <cell r="E19">
            <v>3</v>
          </cell>
          <cell r="F19">
            <v>5</v>
          </cell>
          <cell r="G19">
            <v>1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3</v>
          </cell>
          <cell r="E20">
            <v>4</v>
          </cell>
          <cell r="F20">
            <v>4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26</v>
          </cell>
          <cell r="D21">
            <v>4</v>
          </cell>
          <cell r="E21">
            <v>14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35</v>
          </cell>
          <cell r="D22">
            <v>4</v>
          </cell>
          <cell r="E22">
            <v>15</v>
          </cell>
          <cell r="F22">
            <v>8</v>
          </cell>
          <cell r="G22">
            <v>4</v>
          </cell>
          <cell r="H22">
            <v>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36</v>
          </cell>
          <cell r="D23">
            <v>5</v>
          </cell>
          <cell r="E23">
            <v>16</v>
          </cell>
          <cell r="F23">
            <v>8</v>
          </cell>
          <cell r="G23">
            <v>4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38</v>
          </cell>
          <cell r="D24">
            <v>5</v>
          </cell>
          <cell r="E24">
            <v>10</v>
          </cell>
          <cell r="F24">
            <v>15</v>
          </cell>
          <cell r="G24">
            <v>5</v>
          </cell>
          <cell r="H24">
            <v>1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32</v>
          </cell>
          <cell r="D25">
            <v>3</v>
          </cell>
          <cell r="E25">
            <v>11</v>
          </cell>
          <cell r="F25">
            <v>10</v>
          </cell>
          <cell r="G25">
            <v>4</v>
          </cell>
          <cell r="H25">
            <v>2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88</v>
          </cell>
          <cell r="D26">
            <v>6</v>
          </cell>
          <cell r="E26">
            <v>41</v>
          </cell>
          <cell r="F26">
            <v>28</v>
          </cell>
          <cell r="G26">
            <v>7</v>
          </cell>
          <cell r="H26">
            <v>1</v>
          </cell>
          <cell r="I26">
            <v>1</v>
          </cell>
          <cell r="J26">
            <v>2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</row>
        <row r="27">
          <cell r="C27">
            <v>100</v>
          </cell>
          <cell r="D27">
            <v>12</v>
          </cell>
          <cell r="E27">
            <v>26</v>
          </cell>
          <cell r="F27">
            <v>38</v>
          </cell>
          <cell r="G27">
            <v>19</v>
          </cell>
          <cell r="H27">
            <v>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0</v>
          </cell>
          <cell r="E18">
            <v>2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0</v>
          </cell>
          <cell r="E19">
            <v>3</v>
          </cell>
          <cell r="F19">
            <v>7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1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0</v>
          </cell>
          <cell r="E22">
            <v>6</v>
          </cell>
          <cell r="F22">
            <v>3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5</v>
          </cell>
          <cell r="F23">
            <v>7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0</v>
          </cell>
          <cell r="E24">
            <v>2</v>
          </cell>
          <cell r="F24">
            <v>6</v>
          </cell>
          <cell r="G24">
            <v>0</v>
          </cell>
          <cell r="H24">
            <v>2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0</v>
          </cell>
          <cell r="E25">
            <v>6</v>
          </cell>
          <cell r="F25">
            <v>8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0</v>
          </cell>
          <cell r="E26">
            <v>3</v>
          </cell>
          <cell r="F26">
            <v>4</v>
          </cell>
          <cell r="G26">
            <v>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0</v>
          </cell>
          <cell r="E27">
            <v>1</v>
          </cell>
          <cell r="F27">
            <v>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>
            <v>31</v>
          </cell>
          <cell r="D18">
            <v>0</v>
          </cell>
          <cell r="E18">
            <v>0</v>
          </cell>
          <cell r="F18">
            <v>1</v>
          </cell>
          <cell r="G18">
            <v>2</v>
          </cell>
          <cell r="H18">
            <v>6</v>
          </cell>
          <cell r="I18">
            <v>2</v>
          </cell>
          <cell r="J18">
            <v>6</v>
          </cell>
          <cell r="K18">
            <v>4</v>
          </cell>
          <cell r="L18">
            <v>1</v>
          </cell>
          <cell r="M18">
            <v>2</v>
          </cell>
          <cell r="N18">
            <v>1</v>
          </cell>
          <cell r="O18">
            <v>3</v>
          </cell>
          <cell r="P18">
            <v>0</v>
          </cell>
          <cell r="Q18">
            <v>3</v>
          </cell>
        </row>
        <row r="19">
          <cell r="C19">
            <v>40</v>
          </cell>
          <cell r="D19">
            <v>0</v>
          </cell>
          <cell r="E19">
            <v>0</v>
          </cell>
          <cell r="F19">
            <v>2</v>
          </cell>
          <cell r="G19">
            <v>6</v>
          </cell>
          <cell r="H19">
            <v>4</v>
          </cell>
          <cell r="I19">
            <v>4</v>
          </cell>
          <cell r="J19">
            <v>2</v>
          </cell>
          <cell r="K19">
            <v>4</v>
          </cell>
          <cell r="L19">
            <v>7</v>
          </cell>
          <cell r="M19">
            <v>2</v>
          </cell>
          <cell r="N19">
            <v>2</v>
          </cell>
          <cell r="O19">
            <v>3</v>
          </cell>
          <cell r="P19">
            <v>2</v>
          </cell>
          <cell r="Q19">
            <v>2</v>
          </cell>
        </row>
        <row r="20">
          <cell r="C20">
            <v>25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3</v>
          </cell>
          <cell r="J20">
            <v>3</v>
          </cell>
          <cell r="K20">
            <v>2</v>
          </cell>
          <cell r="L20">
            <v>1</v>
          </cell>
          <cell r="M20">
            <v>1</v>
          </cell>
          <cell r="N20">
            <v>0</v>
          </cell>
          <cell r="O20">
            <v>1</v>
          </cell>
          <cell r="P20">
            <v>1</v>
          </cell>
          <cell r="Q20">
            <v>10</v>
          </cell>
        </row>
        <row r="21">
          <cell r="C21">
            <v>31</v>
          </cell>
          <cell r="D21">
            <v>0</v>
          </cell>
          <cell r="E21">
            <v>0</v>
          </cell>
          <cell r="F21">
            <v>3</v>
          </cell>
          <cell r="G21">
            <v>7</v>
          </cell>
          <cell r="H21">
            <v>3</v>
          </cell>
          <cell r="I21">
            <v>2</v>
          </cell>
          <cell r="J21">
            <v>5</v>
          </cell>
          <cell r="K21">
            <v>0</v>
          </cell>
          <cell r="L21">
            <v>0</v>
          </cell>
          <cell r="M21">
            <v>2</v>
          </cell>
          <cell r="N21">
            <v>4</v>
          </cell>
          <cell r="O21">
            <v>4</v>
          </cell>
          <cell r="P21">
            <v>0</v>
          </cell>
          <cell r="Q21">
            <v>1</v>
          </cell>
        </row>
        <row r="22">
          <cell r="C22">
            <v>33</v>
          </cell>
          <cell r="D22">
            <v>0</v>
          </cell>
          <cell r="E22">
            <v>0</v>
          </cell>
          <cell r="F22">
            <v>3</v>
          </cell>
          <cell r="G22">
            <v>3</v>
          </cell>
          <cell r="H22">
            <v>5</v>
          </cell>
          <cell r="I22">
            <v>3</v>
          </cell>
          <cell r="J22">
            <v>5</v>
          </cell>
          <cell r="K22">
            <v>2</v>
          </cell>
          <cell r="L22">
            <v>1</v>
          </cell>
          <cell r="M22">
            <v>4</v>
          </cell>
          <cell r="N22">
            <v>1</v>
          </cell>
          <cell r="O22">
            <v>3</v>
          </cell>
          <cell r="P22">
            <v>0</v>
          </cell>
          <cell r="Q22">
            <v>3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5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2</v>
          </cell>
          <cell r="P23">
            <v>0</v>
          </cell>
          <cell r="Q23">
            <v>3</v>
          </cell>
        </row>
        <row r="24">
          <cell r="C24">
            <v>16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3</v>
          </cell>
          <cell r="I24">
            <v>2</v>
          </cell>
          <cell r="J24">
            <v>2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2</v>
          </cell>
          <cell r="P24">
            <v>1</v>
          </cell>
          <cell r="Q24">
            <v>0</v>
          </cell>
        </row>
        <row r="25">
          <cell r="C25">
            <v>21</v>
          </cell>
          <cell r="D25">
            <v>0</v>
          </cell>
          <cell r="E25">
            <v>0</v>
          </cell>
          <cell r="F25">
            <v>2</v>
          </cell>
          <cell r="G25">
            <v>2</v>
          </cell>
          <cell r="H25">
            <v>3</v>
          </cell>
          <cell r="I25">
            <v>1</v>
          </cell>
          <cell r="J25">
            <v>3</v>
          </cell>
          <cell r="K25">
            <v>0</v>
          </cell>
          <cell r="L25">
            <v>3</v>
          </cell>
          <cell r="M25">
            <v>2</v>
          </cell>
          <cell r="N25">
            <v>2</v>
          </cell>
          <cell r="O25">
            <v>3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0</v>
          </cell>
          <cell r="E26">
            <v>0</v>
          </cell>
          <cell r="F26">
            <v>4</v>
          </cell>
          <cell r="G26">
            <v>0</v>
          </cell>
          <cell r="H26">
            <v>1</v>
          </cell>
          <cell r="I26">
            <v>1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1</v>
          </cell>
          <cell r="O26">
            <v>5</v>
          </cell>
          <cell r="P26">
            <v>1</v>
          </cell>
          <cell r="Q26">
            <v>1</v>
          </cell>
        </row>
        <row r="27">
          <cell r="C27">
            <v>14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3</v>
          </cell>
          <cell r="I27">
            <v>0</v>
          </cell>
          <cell r="J27">
            <v>1</v>
          </cell>
          <cell r="K27">
            <v>1</v>
          </cell>
          <cell r="L27">
            <v>1</v>
          </cell>
          <cell r="M27">
            <v>2</v>
          </cell>
          <cell r="N27">
            <v>0</v>
          </cell>
          <cell r="O27">
            <v>2</v>
          </cell>
          <cell r="P27">
            <v>0</v>
          </cell>
          <cell r="Q27">
            <v>2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>
            <v>83</v>
          </cell>
          <cell r="D18">
            <v>1</v>
          </cell>
          <cell r="E18">
            <v>10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4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5</v>
          </cell>
          <cell r="P18">
            <v>3</v>
          </cell>
          <cell r="Q18">
            <v>21</v>
          </cell>
        </row>
        <row r="19">
          <cell r="C19">
            <v>109</v>
          </cell>
          <cell r="D19">
            <v>1</v>
          </cell>
          <cell r="E19">
            <v>17</v>
          </cell>
          <cell r="F19">
            <v>14</v>
          </cell>
          <cell r="G19">
            <v>7</v>
          </cell>
          <cell r="H19">
            <v>5</v>
          </cell>
          <cell r="I19">
            <v>6</v>
          </cell>
          <cell r="J19">
            <v>10</v>
          </cell>
          <cell r="K19">
            <v>2</v>
          </cell>
          <cell r="L19">
            <v>6</v>
          </cell>
          <cell r="M19">
            <v>3</v>
          </cell>
          <cell r="N19">
            <v>4</v>
          </cell>
          <cell r="O19">
            <v>9</v>
          </cell>
          <cell r="P19">
            <v>1</v>
          </cell>
          <cell r="Q19">
            <v>24</v>
          </cell>
        </row>
        <row r="20">
          <cell r="C20">
            <v>77</v>
          </cell>
          <cell r="D20">
            <v>0</v>
          </cell>
          <cell r="E20">
            <v>6</v>
          </cell>
          <cell r="F20">
            <v>11</v>
          </cell>
          <cell r="G20">
            <v>6</v>
          </cell>
          <cell r="H20">
            <v>6</v>
          </cell>
          <cell r="I20">
            <v>2</v>
          </cell>
          <cell r="J20">
            <v>4</v>
          </cell>
          <cell r="K20">
            <v>2</v>
          </cell>
          <cell r="L20">
            <v>5</v>
          </cell>
          <cell r="M20">
            <v>2</v>
          </cell>
          <cell r="N20">
            <v>2</v>
          </cell>
          <cell r="O20">
            <v>9</v>
          </cell>
          <cell r="P20">
            <v>6</v>
          </cell>
          <cell r="Q20">
            <v>16</v>
          </cell>
        </row>
        <row r="21">
          <cell r="C21">
            <v>79</v>
          </cell>
          <cell r="D21">
            <v>2</v>
          </cell>
          <cell r="E21">
            <v>9</v>
          </cell>
          <cell r="F21">
            <v>21</v>
          </cell>
          <cell r="G21">
            <v>8</v>
          </cell>
          <cell r="H21">
            <v>4</v>
          </cell>
          <cell r="I21">
            <v>2</v>
          </cell>
          <cell r="J21">
            <v>3</v>
          </cell>
          <cell r="K21">
            <v>3</v>
          </cell>
          <cell r="L21">
            <v>1</v>
          </cell>
          <cell r="M21">
            <v>4</v>
          </cell>
          <cell r="N21">
            <v>0</v>
          </cell>
          <cell r="O21">
            <v>5</v>
          </cell>
          <cell r="P21">
            <v>1</v>
          </cell>
          <cell r="Q21">
            <v>16</v>
          </cell>
        </row>
        <row r="22">
          <cell r="C22">
            <v>80</v>
          </cell>
          <cell r="D22">
            <v>1</v>
          </cell>
          <cell r="E22">
            <v>12</v>
          </cell>
          <cell r="F22">
            <v>14</v>
          </cell>
          <cell r="G22">
            <v>3</v>
          </cell>
          <cell r="H22">
            <v>9</v>
          </cell>
          <cell r="I22">
            <v>5</v>
          </cell>
          <cell r="J22">
            <v>7</v>
          </cell>
          <cell r="K22">
            <v>2</v>
          </cell>
          <cell r="L22">
            <v>3</v>
          </cell>
          <cell r="M22">
            <v>2</v>
          </cell>
          <cell r="N22">
            <v>1</v>
          </cell>
          <cell r="O22">
            <v>8</v>
          </cell>
          <cell r="P22">
            <v>2</v>
          </cell>
          <cell r="Q22">
            <v>11</v>
          </cell>
        </row>
        <row r="23">
          <cell r="C23">
            <v>63</v>
          </cell>
          <cell r="D23">
            <v>1</v>
          </cell>
          <cell r="E23">
            <v>11</v>
          </cell>
          <cell r="F23">
            <v>11</v>
          </cell>
          <cell r="G23">
            <v>7</v>
          </cell>
          <cell r="H23">
            <v>2</v>
          </cell>
          <cell r="I23">
            <v>6</v>
          </cell>
          <cell r="J23">
            <v>2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4</v>
          </cell>
          <cell r="P23">
            <v>0</v>
          </cell>
          <cell r="Q23">
            <v>17</v>
          </cell>
        </row>
        <row r="24">
          <cell r="C24">
            <v>102</v>
          </cell>
          <cell r="D24">
            <v>1</v>
          </cell>
          <cell r="E24">
            <v>16</v>
          </cell>
          <cell r="F24">
            <v>12</v>
          </cell>
          <cell r="G24">
            <v>7</v>
          </cell>
          <cell r="H24">
            <v>4</v>
          </cell>
          <cell r="I24">
            <v>8</v>
          </cell>
          <cell r="J24">
            <v>9</v>
          </cell>
          <cell r="K24">
            <v>2</v>
          </cell>
          <cell r="L24">
            <v>3</v>
          </cell>
          <cell r="M24">
            <v>3</v>
          </cell>
          <cell r="N24">
            <v>3</v>
          </cell>
          <cell r="O24">
            <v>6</v>
          </cell>
          <cell r="P24">
            <v>3</v>
          </cell>
          <cell r="Q24">
            <v>25</v>
          </cell>
        </row>
        <row r="25">
          <cell r="C25">
            <v>81</v>
          </cell>
          <cell r="D25">
            <v>1</v>
          </cell>
          <cell r="E25">
            <v>17</v>
          </cell>
          <cell r="F25">
            <v>17</v>
          </cell>
          <cell r="G25">
            <v>4</v>
          </cell>
          <cell r="H25">
            <v>3</v>
          </cell>
          <cell r="I25">
            <v>2</v>
          </cell>
          <cell r="J25">
            <v>5</v>
          </cell>
          <cell r="K25">
            <v>6</v>
          </cell>
          <cell r="L25">
            <v>4</v>
          </cell>
          <cell r="M25">
            <v>3</v>
          </cell>
          <cell r="N25">
            <v>5</v>
          </cell>
          <cell r="O25">
            <v>3</v>
          </cell>
          <cell r="P25">
            <v>2</v>
          </cell>
          <cell r="Q25">
            <v>9</v>
          </cell>
        </row>
        <row r="26">
          <cell r="C26">
            <v>100</v>
          </cell>
          <cell r="D26">
            <v>2</v>
          </cell>
          <cell r="E26">
            <v>14</v>
          </cell>
          <cell r="F26">
            <v>16</v>
          </cell>
          <cell r="G26">
            <v>13</v>
          </cell>
          <cell r="H26">
            <v>7</v>
          </cell>
          <cell r="I26">
            <v>3</v>
          </cell>
          <cell r="J26">
            <v>6</v>
          </cell>
          <cell r="K26">
            <v>5</v>
          </cell>
          <cell r="L26">
            <v>3</v>
          </cell>
          <cell r="M26">
            <v>4</v>
          </cell>
          <cell r="N26">
            <v>3</v>
          </cell>
          <cell r="O26">
            <v>2</v>
          </cell>
          <cell r="P26">
            <v>3</v>
          </cell>
          <cell r="Q26">
            <v>19</v>
          </cell>
        </row>
        <row r="27">
          <cell r="C27">
            <v>76</v>
          </cell>
          <cell r="D27">
            <v>1</v>
          </cell>
          <cell r="E27">
            <v>7</v>
          </cell>
          <cell r="F27">
            <v>7</v>
          </cell>
          <cell r="G27">
            <v>4</v>
          </cell>
          <cell r="H27">
            <v>3</v>
          </cell>
          <cell r="I27">
            <v>3</v>
          </cell>
          <cell r="J27">
            <v>5</v>
          </cell>
          <cell r="K27">
            <v>2</v>
          </cell>
          <cell r="L27">
            <v>4</v>
          </cell>
          <cell r="M27">
            <v>2</v>
          </cell>
          <cell r="N27">
            <v>2</v>
          </cell>
          <cell r="O27">
            <v>6</v>
          </cell>
          <cell r="P27">
            <v>2</v>
          </cell>
          <cell r="Q27">
            <v>28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>
            <v>23</v>
          </cell>
          <cell r="D18">
            <v>0</v>
          </cell>
          <cell r="E18">
            <v>1</v>
          </cell>
          <cell r="F18">
            <v>0</v>
          </cell>
          <cell r="G18">
            <v>5</v>
          </cell>
          <cell r="H18">
            <v>7</v>
          </cell>
          <cell r="I18">
            <v>3</v>
          </cell>
          <cell r="J18">
            <v>1</v>
          </cell>
          <cell r="K18">
            <v>2</v>
          </cell>
          <cell r="L18">
            <v>2</v>
          </cell>
          <cell r="M18">
            <v>0</v>
          </cell>
          <cell r="N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0</v>
          </cell>
          <cell r="J19">
            <v>1</v>
          </cell>
          <cell r="K19">
            <v>0</v>
          </cell>
          <cell r="L19">
            <v>3</v>
          </cell>
          <cell r="M19">
            <v>1</v>
          </cell>
          <cell r="N19">
            <v>0</v>
          </cell>
          <cell r="O19">
            <v>3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2</v>
          </cell>
          <cell r="M20">
            <v>1</v>
          </cell>
          <cell r="N20">
            <v>2</v>
          </cell>
          <cell r="O20">
            <v>5</v>
          </cell>
          <cell r="P20">
            <v>0</v>
          </cell>
          <cell r="Q20">
            <v>1</v>
          </cell>
        </row>
        <row r="21">
          <cell r="C21">
            <v>12</v>
          </cell>
          <cell r="D21">
            <v>0</v>
          </cell>
          <cell r="E21">
            <v>2</v>
          </cell>
          <cell r="F21">
            <v>0</v>
          </cell>
          <cell r="G21">
            <v>2</v>
          </cell>
          <cell r="H21">
            <v>2</v>
          </cell>
          <cell r="I21">
            <v>0</v>
          </cell>
          <cell r="J21">
            <v>3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9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3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0</v>
          </cell>
          <cell r="E23">
            <v>2</v>
          </cell>
          <cell r="F23">
            <v>1</v>
          </cell>
          <cell r="G23">
            <v>2</v>
          </cell>
          <cell r="H23">
            <v>0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1</v>
          </cell>
          <cell r="G24">
            <v>1</v>
          </cell>
          <cell r="H24">
            <v>2</v>
          </cell>
          <cell r="I24">
            <v>0</v>
          </cell>
          <cell r="J24">
            <v>2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0</v>
          </cell>
          <cell r="E26">
            <v>4</v>
          </cell>
          <cell r="F26">
            <v>6</v>
          </cell>
          <cell r="G26">
            <v>4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</v>
          </cell>
          <cell r="P27">
            <v>0</v>
          </cell>
          <cell r="Q27">
            <v>1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1</v>
          </cell>
          <cell r="F19">
            <v>3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0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0</v>
          </cell>
          <cell r="E21">
            <v>3</v>
          </cell>
          <cell r="F21">
            <v>9</v>
          </cell>
          <cell r="G21">
            <v>2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</v>
          </cell>
          <cell r="E22">
            <v>0</v>
          </cell>
          <cell r="F22">
            <v>9</v>
          </cell>
          <cell r="G22">
            <v>4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31</v>
          </cell>
          <cell r="D23">
            <v>0</v>
          </cell>
          <cell r="E23">
            <v>9</v>
          </cell>
          <cell r="F23">
            <v>6</v>
          </cell>
          <cell r="G23">
            <v>3</v>
          </cell>
          <cell r="H23">
            <v>11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44</v>
          </cell>
          <cell r="D24">
            <v>2</v>
          </cell>
          <cell r="E24">
            <v>5</v>
          </cell>
          <cell r="F24">
            <v>21</v>
          </cell>
          <cell r="G24">
            <v>7</v>
          </cell>
          <cell r="H24">
            <v>5</v>
          </cell>
          <cell r="I24">
            <v>3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53</v>
          </cell>
          <cell r="D25">
            <v>0</v>
          </cell>
          <cell r="E25">
            <v>15</v>
          </cell>
          <cell r="F25">
            <v>22</v>
          </cell>
          <cell r="G25">
            <v>11</v>
          </cell>
          <cell r="H25">
            <v>3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69</v>
          </cell>
          <cell r="D26">
            <v>1</v>
          </cell>
          <cell r="E26">
            <v>17</v>
          </cell>
          <cell r="F26">
            <v>35</v>
          </cell>
          <cell r="G26">
            <v>14</v>
          </cell>
          <cell r="H26">
            <v>0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104</v>
          </cell>
          <cell r="D27">
            <v>0</v>
          </cell>
          <cell r="E27">
            <v>24</v>
          </cell>
          <cell r="F27">
            <v>54</v>
          </cell>
          <cell r="G27">
            <v>21</v>
          </cell>
          <cell r="H27">
            <v>3</v>
          </cell>
          <cell r="I27">
            <v>0</v>
          </cell>
          <cell r="J27">
            <v>1</v>
          </cell>
          <cell r="K27">
            <v>0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0</v>
          </cell>
          <cell r="E20">
            <v>2</v>
          </cell>
          <cell r="F20">
            <v>9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3</v>
          </cell>
          <cell r="F21">
            <v>2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1</v>
          </cell>
          <cell r="E22">
            <v>0</v>
          </cell>
          <cell r="F22">
            <v>3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0</v>
          </cell>
          <cell r="E23">
            <v>6</v>
          </cell>
          <cell r="F23">
            <v>4</v>
          </cell>
          <cell r="G23">
            <v>3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3</v>
          </cell>
          <cell r="G24">
            <v>3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0</v>
          </cell>
          <cell r="E25">
            <v>2</v>
          </cell>
          <cell r="F25">
            <v>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0</v>
          </cell>
          <cell r="E26">
            <v>2</v>
          </cell>
          <cell r="F26">
            <v>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0</v>
          </cell>
          <cell r="E27">
            <v>2</v>
          </cell>
          <cell r="F27">
            <v>5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3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0</v>
          </cell>
          <cell r="E21">
            <v>5</v>
          </cell>
          <cell r="F21">
            <v>2</v>
          </cell>
          <cell r="G21">
            <v>3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0</v>
          </cell>
          <cell r="E22">
            <v>6</v>
          </cell>
          <cell r="F22">
            <v>6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4</v>
          </cell>
          <cell r="F23">
            <v>4</v>
          </cell>
          <cell r="G23">
            <v>1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0</v>
          </cell>
          <cell r="E24">
            <v>2</v>
          </cell>
          <cell r="F24">
            <v>1</v>
          </cell>
          <cell r="G24">
            <v>3</v>
          </cell>
          <cell r="H24">
            <v>2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0</v>
          </cell>
          <cell r="E25">
            <v>7</v>
          </cell>
          <cell r="F25">
            <v>9</v>
          </cell>
          <cell r="G25">
            <v>5</v>
          </cell>
          <cell r="H25">
            <v>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36</v>
          </cell>
          <cell r="D26">
            <v>1</v>
          </cell>
          <cell r="E26">
            <v>7</v>
          </cell>
          <cell r="F26">
            <v>16</v>
          </cell>
          <cell r="G26">
            <v>8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25</v>
          </cell>
          <cell r="D27">
            <v>0</v>
          </cell>
          <cell r="E27">
            <v>7</v>
          </cell>
          <cell r="F27">
            <v>12</v>
          </cell>
          <cell r="G27">
            <v>2</v>
          </cell>
          <cell r="H27">
            <v>2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>
            <v>16</v>
          </cell>
          <cell r="D18">
            <v>0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V18">
            <v>3</v>
          </cell>
        </row>
        <row r="19">
          <cell r="C19">
            <v>12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2</v>
          </cell>
          <cell r="R19">
            <v>0</v>
          </cell>
          <cell r="S19">
            <v>1</v>
          </cell>
          <cell r="T19">
            <v>0</v>
          </cell>
          <cell r="U19">
            <v>4</v>
          </cell>
          <cell r="V19">
            <v>2</v>
          </cell>
        </row>
        <row r="20">
          <cell r="C20">
            <v>14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</v>
          </cell>
          <cell r="R20">
            <v>2</v>
          </cell>
          <cell r="S20">
            <v>0</v>
          </cell>
          <cell r="T20">
            <v>2</v>
          </cell>
          <cell r="U20">
            <v>2</v>
          </cell>
          <cell r="V20">
            <v>3</v>
          </cell>
        </row>
        <row r="21">
          <cell r="C21">
            <v>22</v>
          </cell>
          <cell r="D21">
            <v>0</v>
          </cell>
          <cell r="E21">
            <v>0</v>
          </cell>
          <cell r="F21">
            <v>1</v>
          </cell>
          <cell r="G21">
            <v>2</v>
          </cell>
          <cell r="H21">
            <v>0</v>
          </cell>
          <cell r="I21">
            <v>1</v>
          </cell>
          <cell r="J21">
            <v>1</v>
          </cell>
          <cell r="K21">
            <v>0</v>
          </cell>
          <cell r="L21">
            <v>3</v>
          </cell>
          <cell r="M21">
            <v>0</v>
          </cell>
          <cell r="N21">
            <v>1</v>
          </cell>
          <cell r="O21">
            <v>1</v>
          </cell>
          <cell r="P21">
            <v>0</v>
          </cell>
          <cell r="Q21">
            <v>4</v>
          </cell>
          <cell r="R21">
            <v>4</v>
          </cell>
          <cell r="S21">
            <v>2</v>
          </cell>
          <cell r="T21">
            <v>0</v>
          </cell>
          <cell r="U21">
            <v>1</v>
          </cell>
          <cell r="V21">
            <v>1</v>
          </cell>
        </row>
        <row r="22">
          <cell r="C22">
            <v>19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1</v>
          </cell>
          <cell r="M22">
            <v>0</v>
          </cell>
          <cell r="N22">
            <v>1</v>
          </cell>
          <cell r="O22">
            <v>1</v>
          </cell>
          <cell r="P22">
            <v>0</v>
          </cell>
          <cell r="Q22">
            <v>1</v>
          </cell>
          <cell r="R22">
            <v>3</v>
          </cell>
          <cell r="S22">
            <v>0</v>
          </cell>
          <cell r="T22">
            <v>4</v>
          </cell>
          <cell r="U22">
            <v>1</v>
          </cell>
          <cell r="V22">
            <v>4</v>
          </cell>
        </row>
        <row r="23">
          <cell r="C23">
            <v>26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3</v>
          </cell>
          <cell r="J23">
            <v>2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1</v>
          </cell>
          <cell r="P23">
            <v>1</v>
          </cell>
          <cell r="Q23">
            <v>2</v>
          </cell>
          <cell r="R23">
            <v>2</v>
          </cell>
          <cell r="S23">
            <v>5</v>
          </cell>
          <cell r="T23">
            <v>4</v>
          </cell>
          <cell r="U23">
            <v>0</v>
          </cell>
          <cell r="V23">
            <v>2</v>
          </cell>
        </row>
        <row r="24">
          <cell r="C24">
            <v>33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4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4</v>
          </cell>
          <cell r="P24">
            <v>1</v>
          </cell>
          <cell r="Q24">
            <v>4</v>
          </cell>
          <cell r="R24">
            <v>4</v>
          </cell>
          <cell r="S24">
            <v>7</v>
          </cell>
          <cell r="T24">
            <v>1</v>
          </cell>
          <cell r="U24">
            <v>1</v>
          </cell>
          <cell r="V24">
            <v>0</v>
          </cell>
        </row>
        <row r="25">
          <cell r="C25">
            <v>31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2</v>
          </cell>
          <cell r="J25">
            <v>1</v>
          </cell>
          <cell r="K25">
            <v>0</v>
          </cell>
          <cell r="L25">
            <v>1</v>
          </cell>
          <cell r="M25">
            <v>1</v>
          </cell>
          <cell r="N25">
            <v>0</v>
          </cell>
          <cell r="O25">
            <v>2</v>
          </cell>
          <cell r="P25">
            <v>1</v>
          </cell>
          <cell r="Q25">
            <v>1</v>
          </cell>
          <cell r="R25">
            <v>7</v>
          </cell>
          <cell r="S25">
            <v>4</v>
          </cell>
          <cell r="T25">
            <v>4</v>
          </cell>
          <cell r="U25">
            <v>3</v>
          </cell>
          <cell r="V25">
            <v>3</v>
          </cell>
        </row>
        <row r="26">
          <cell r="C26">
            <v>31</v>
          </cell>
          <cell r="D26">
            <v>0</v>
          </cell>
          <cell r="E26">
            <v>0</v>
          </cell>
          <cell r="F26">
            <v>5</v>
          </cell>
          <cell r="G26">
            <v>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3</v>
          </cell>
          <cell r="N26">
            <v>0</v>
          </cell>
          <cell r="O26">
            <v>4</v>
          </cell>
          <cell r="P26">
            <v>1</v>
          </cell>
          <cell r="Q26">
            <v>1</v>
          </cell>
          <cell r="R26">
            <v>5</v>
          </cell>
          <cell r="S26">
            <v>6</v>
          </cell>
          <cell r="T26">
            <v>0</v>
          </cell>
          <cell r="U26">
            <v>1</v>
          </cell>
          <cell r="V26">
            <v>2</v>
          </cell>
        </row>
        <row r="27">
          <cell r="C27">
            <v>32</v>
          </cell>
          <cell r="D27">
            <v>1</v>
          </cell>
          <cell r="E27">
            <v>0</v>
          </cell>
          <cell r="F27">
            <v>0</v>
          </cell>
          <cell r="G27">
            <v>4</v>
          </cell>
          <cell r="H27">
            <v>2</v>
          </cell>
          <cell r="I27">
            <v>1</v>
          </cell>
          <cell r="J27">
            <v>1</v>
          </cell>
          <cell r="K27">
            <v>1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4</v>
          </cell>
          <cell r="R27">
            <v>4</v>
          </cell>
          <cell r="S27">
            <v>3</v>
          </cell>
          <cell r="T27">
            <v>2</v>
          </cell>
          <cell r="U27">
            <v>5</v>
          </cell>
          <cell r="V27">
            <v>2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2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S21">
            <v>0</v>
          </cell>
        </row>
        <row r="22">
          <cell r="C22">
            <v>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C27">
            <v>1</v>
          </cell>
          <cell r="D27">
            <v>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Q14" sqref="Q14"/>
    </sheetView>
  </sheetViews>
  <sheetFormatPr defaultRowHeight="16.8"/>
  <cols>
    <col min="1" max="9" width="9" customWidth="1"/>
    <col min="10" max="10" width="4.59765625" customWidth="1"/>
    <col min="11" max="11" width="4.09765625" customWidth="1"/>
    <col min="12" max="12" width="7.5" customWidth="1"/>
    <col min="13" max="13" width="3.8984375" customWidth="1"/>
    <col min="14" max="14" width="5.59765625" customWidth="1"/>
    <col min="15" max="15" width="3.19921875" customWidth="1"/>
    <col min="16" max="16" width="5.59765625" customWidth="1"/>
    <col min="17" max="17" width="5.19921875" customWidth="1"/>
    <col min="18" max="18" width="21.8984375" customWidth="1"/>
  </cols>
  <sheetData>
    <row r="1" spans="1:20" ht="22.8" thickBot="1">
      <c r="A1" s="13" t="str">
        <f>T1&amp;K2&amp;L2&amp;M2&amp;N2&amp;O2&amp;P2&amp;Q2</f>
        <v xml:space="preserve">2026年第26週 (6/22～6/28) </v>
      </c>
      <c r="H1" s="92" t="str">
        <f>TEXT(R2,"yyyy年mm月dd日現在")</f>
        <v>2026年07月01日現在</v>
      </c>
      <c r="T1" s="94" t="s">
        <v>264</v>
      </c>
    </row>
    <row r="2" spans="1:20" ht="23.4" thickTop="1" thickBot="1">
      <c r="A2" s="11" t="s">
        <v>78</v>
      </c>
      <c r="K2" s="26" t="s">
        <v>246</v>
      </c>
      <c r="L2" s="27">
        <v>26</v>
      </c>
      <c r="M2" s="25" t="s">
        <v>190</v>
      </c>
      <c r="N2" t="str">
        <f>TEXT(INDEX(カレンダー!$C:$C,MATCH(疾病別報告状況!$L$2,カレンダー!$B:$B,0)),"m/d")</f>
        <v>6/22</v>
      </c>
      <c r="O2" s="25" t="s">
        <v>188</v>
      </c>
      <c r="P2" t="str">
        <f>TEXT(INDEX(カレンダー!$D:$D,MATCH(疾病別報告状況!$L$2,カレンダー!$B:$B,0)),"m/d")</f>
        <v>6/28</v>
      </c>
      <c r="Q2" s="25" t="s">
        <v>189</v>
      </c>
      <c r="R2" s="90">
        <v>46204</v>
      </c>
      <c r="S2" s="89"/>
    </row>
    <row r="3" spans="1:20" ht="18">
      <c r="A3" s="15"/>
      <c r="L3" s="29" t="s">
        <v>191</v>
      </c>
      <c r="R3" s="91" t="s">
        <v>245</v>
      </c>
    </row>
    <row r="4" spans="1:20" ht="18">
      <c r="A4" s="15"/>
      <c r="L4" s="28"/>
    </row>
    <row r="5" spans="1:20" ht="18">
      <c r="A5" s="15"/>
      <c r="R5" s="88"/>
    </row>
    <row r="6" spans="1:20" ht="18">
      <c r="A6" s="15"/>
    </row>
    <row r="7" spans="1:20" ht="18">
      <c r="A7" s="15"/>
    </row>
    <row r="8" spans="1:20" ht="18">
      <c r="A8" s="15"/>
      <c r="N8" s="167"/>
    </row>
    <row r="9" spans="1:20" ht="18">
      <c r="A9" s="15"/>
    </row>
    <row r="10" spans="1:20" ht="18">
      <c r="A10" s="15"/>
    </row>
    <row r="11" spans="1:20" ht="18">
      <c r="A11" s="15"/>
    </row>
    <row r="12" spans="1:20" ht="18">
      <c r="A12" s="15"/>
    </row>
    <row r="13" spans="1:20" ht="18">
      <c r="A13" s="15"/>
    </row>
    <row r="14" spans="1:20" ht="18">
      <c r="A14" s="15"/>
    </row>
    <row r="15" spans="1:20" ht="18">
      <c r="A15" s="15"/>
    </row>
    <row r="16" spans="1:20" ht="18">
      <c r="A16" s="15"/>
    </row>
    <row r="17" spans="1:1" ht="18">
      <c r="A17" s="15"/>
    </row>
    <row r="18" spans="1:1" ht="18">
      <c r="A18" s="15"/>
    </row>
    <row r="19" spans="1:1" ht="18">
      <c r="A19" s="15"/>
    </row>
    <row r="20" spans="1:1" ht="18">
      <c r="A20" s="15"/>
    </row>
    <row r="21" spans="1:1" ht="18">
      <c r="A21" s="15"/>
    </row>
    <row r="22" spans="1:1" ht="18">
      <c r="A22" s="15"/>
    </row>
    <row r="23" spans="1:1" ht="18">
      <c r="A23" s="15"/>
    </row>
    <row r="24" spans="1:1" ht="18">
      <c r="A24" s="15"/>
    </row>
    <row r="25" spans="1:1" ht="18">
      <c r="A25" s="15"/>
    </row>
    <row r="26" spans="1:1" ht="18">
      <c r="A26" s="15"/>
    </row>
    <row r="27" spans="1:1" ht="18">
      <c r="A27" s="15"/>
    </row>
    <row r="28" spans="1:1" ht="18">
      <c r="A28" s="15"/>
    </row>
    <row r="29" spans="1:1" ht="18">
      <c r="A29" s="15"/>
    </row>
    <row r="30" spans="1:1" ht="18">
      <c r="A30" s="15"/>
    </row>
    <row r="31" spans="1:1" ht="18">
      <c r="A31" s="15"/>
    </row>
    <row r="32" spans="1:1" ht="18">
      <c r="A32" s="15"/>
    </row>
    <row r="33" spans="1:1" ht="18">
      <c r="A33" s="15"/>
    </row>
    <row r="34" spans="1:1" ht="18">
      <c r="A34" s="15"/>
    </row>
    <row r="35" spans="1:1" ht="18">
      <c r="A35" s="15"/>
    </row>
    <row r="36" spans="1:1" ht="18">
      <c r="A36" s="15"/>
    </row>
    <row r="37" spans="1:1" ht="18">
      <c r="A37" s="15"/>
    </row>
    <row r="38" spans="1:1" ht="18">
      <c r="A38" s="15"/>
    </row>
    <row r="39" spans="1:1" ht="18">
      <c r="A39" s="15"/>
    </row>
    <row r="40" spans="1:1" ht="18">
      <c r="A40" s="15"/>
    </row>
    <row r="41" spans="1:1" ht="18">
      <c r="A41" s="15"/>
    </row>
    <row r="42" spans="1:1" ht="18">
      <c r="A42" s="15"/>
    </row>
    <row r="43" spans="1:1" ht="18">
      <c r="A43" s="15"/>
    </row>
    <row r="44" spans="1:1" ht="18">
      <c r="A44" s="15"/>
    </row>
    <row r="45" spans="1:1" ht="18">
      <c r="A45" s="15"/>
    </row>
    <row r="46" spans="1:1" ht="18">
      <c r="A46" s="15"/>
    </row>
    <row r="47" spans="1:1" ht="18">
      <c r="A47" s="15"/>
    </row>
    <row r="48" spans="1:1" ht="18">
      <c r="A48" s="15"/>
    </row>
    <row r="49" spans="1:12" ht="18">
      <c r="A49" s="15"/>
    </row>
    <row r="50" spans="1:12" ht="18">
      <c r="A50" s="15"/>
    </row>
    <row r="51" spans="1:12" ht="18">
      <c r="A51" s="15"/>
    </row>
    <row r="52" spans="1:12" ht="18">
      <c r="A52" s="15"/>
    </row>
    <row r="53" spans="1:12" ht="18">
      <c r="A53" s="15"/>
    </row>
    <row r="54" spans="1:12" ht="18">
      <c r="A54" s="15"/>
    </row>
    <row r="55" spans="1:12" ht="18">
      <c r="A55" s="15"/>
    </row>
    <row r="56" spans="1:12" ht="18">
      <c r="A56" s="15"/>
    </row>
    <row r="57" spans="1:12" ht="18">
      <c r="A57" s="15"/>
      <c r="L57" s="93"/>
    </row>
    <row r="58" spans="1:12" ht="18">
      <c r="A58" s="15"/>
    </row>
    <row r="59" spans="1:12" ht="18">
      <c r="A59" s="15"/>
    </row>
    <row r="60" spans="1:12" ht="18">
      <c r="A60" s="15"/>
    </row>
    <row r="61" spans="1:12" ht="18">
      <c r="A61" s="15"/>
    </row>
    <row r="62" spans="1:12" ht="18">
      <c r="A62" s="15"/>
    </row>
    <row r="63" spans="1:12" ht="18">
      <c r="A63" s="15"/>
    </row>
    <row r="64" spans="1:12" ht="18">
      <c r="A64" s="15"/>
    </row>
    <row r="65" spans="1:1" ht="18">
      <c r="A65" s="15"/>
    </row>
    <row r="66" spans="1:1" ht="18">
      <c r="A66" s="15"/>
    </row>
    <row r="67" spans="1:1" ht="18">
      <c r="A67" s="15"/>
    </row>
    <row r="68" spans="1:1" ht="18">
      <c r="A68" s="15"/>
    </row>
    <row r="69" spans="1:1" ht="18">
      <c r="A69" s="15"/>
    </row>
    <row r="70" spans="1:1" ht="18">
      <c r="A70" s="15"/>
    </row>
    <row r="71" spans="1:1" ht="18">
      <c r="A71" s="15"/>
    </row>
    <row r="72" spans="1:1" ht="18">
      <c r="A72" s="15"/>
    </row>
    <row r="73" spans="1:1" ht="18">
      <c r="A73" s="15"/>
    </row>
    <row r="74" spans="1:1" ht="18">
      <c r="A74" s="15"/>
    </row>
    <row r="75" spans="1:1" ht="18">
      <c r="A75" s="15"/>
    </row>
    <row r="76" spans="1:1" ht="18">
      <c r="A76" s="15"/>
    </row>
    <row r="77" spans="1:1" ht="18">
      <c r="A77" s="15"/>
    </row>
    <row r="78" spans="1:1" ht="18">
      <c r="A78" s="15"/>
    </row>
    <row r="79" spans="1:1" ht="18">
      <c r="A79" s="15"/>
    </row>
    <row r="80" spans="1:1" ht="18">
      <c r="A80" s="15"/>
    </row>
    <row r="81" spans="1:10" ht="18">
      <c r="A81" s="15"/>
    </row>
    <row r="82" spans="1:10" ht="22.2">
      <c r="A82" s="11" t="str">
        <f>+A1</f>
        <v xml:space="preserve">2026年第26週 (6/22～6/28) </v>
      </c>
    </row>
    <row r="83" spans="1:10" ht="22.2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">
      <c r="A84" s="15"/>
    </row>
    <row r="85" spans="1:10" ht="18">
      <c r="A85" s="15"/>
    </row>
    <row r="86" spans="1:10" ht="18">
      <c r="A86" s="15"/>
    </row>
    <row r="87" spans="1:10" ht="18">
      <c r="A87" s="15"/>
    </row>
    <row r="88" spans="1:10" ht="18">
      <c r="A88" s="15"/>
    </row>
    <row r="89" spans="1:10" ht="18">
      <c r="A89" s="15"/>
    </row>
    <row r="90" spans="1:10" ht="18">
      <c r="A90" s="15"/>
    </row>
    <row r="91" spans="1:10" ht="18">
      <c r="A91" s="15"/>
    </row>
    <row r="92" spans="1:10" ht="18">
      <c r="A92" s="15"/>
    </row>
    <row r="93" spans="1:10" ht="18">
      <c r="A93" s="15"/>
    </row>
    <row r="94" spans="1:10" ht="18">
      <c r="A94" s="15"/>
    </row>
    <row r="95" spans="1:10" ht="18">
      <c r="A95" s="15"/>
    </row>
    <row r="96" spans="1:10" ht="18">
      <c r="A96" s="15"/>
    </row>
    <row r="97" spans="1:1" ht="18">
      <c r="A97" s="15"/>
    </row>
    <row r="98" spans="1:1" ht="18">
      <c r="A98" s="15"/>
    </row>
    <row r="99" spans="1:1" ht="18">
      <c r="A99" s="15"/>
    </row>
    <row r="100" spans="1:1" ht="18">
      <c r="A100" s="15"/>
    </row>
    <row r="101" spans="1:1" ht="18">
      <c r="A101" s="15"/>
    </row>
    <row r="102" spans="1:1" ht="18">
      <c r="A102" s="15"/>
    </row>
    <row r="103" spans="1:1" ht="18">
      <c r="A103" s="15"/>
    </row>
    <row r="104" spans="1:1" ht="18">
      <c r="A104" s="15"/>
    </row>
    <row r="105" spans="1:1" ht="18">
      <c r="A105" s="15"/>
    </row>
    <row r="106" spans="1:1" ht="18">
      <c r="A106" s="15"/>
    </row>
    <row r="107" spans="1:1" ht="18">
      <c r="A107" s="15"/>
    </row>
    <row r="108" spans="1:1" ht="18">
      <c r="A108" s="15"/>
    </row>
    <row r="109" spans="1:1" ht="18">
      <c r="A109" s="15"/>
    </row>
    <row r="110" spans="1:1" ht="18">
      <c r="A110" s="15"/>
    </row>
    <row r="111" spans="1:1" ht="18">
      <c r="A111" s="15"/>
    </row>
    <row r="112" spans="1:1" ht="18">
      <c r="A112" s="15"/>
    </row>
    <row r="113" spans="1:1" ht="18">
      <c r="A113" s="15"/>
    </row>
    <row r="114" spans="1:1" ht="18">
      <c r="A114" s="15"/>
    </row>
    <row r="115" spans="1:1" ht="18">
      <c r="A115" s="15"/>
    </row>
    <row r="116" spans="1:1" ht="18">
      <c r="A116" s="15"/>
    </row>
    <row r="117" spans="1:1" ht="18">
      <c r="A117" s="15"/>
    </row>
    <row r="118" spans="1:1" ht="18">
      <c r="A118" s="15"/>
    </row>
    <row r="119" spans="1:1" ht="18">
      <c r="A119" s="15"/>
    </row>
    <row r="120" spans="1:1" ht="18">
      <c r="A120" s="15"/>
    </row>
    <row r="121" spans="1:1" ht="18">
      <c r="A121" s="15"/>
    </row>
    <row r="122" spans="1:1" ht="18">
      <c r="A122" s="15"/>
    </row>
    <row r="123" spans="1:1" ht="18">
      <c r="A123" s="15"/>
    </row>
    <row r="124" spans="1:1" ht="18">
      <c r="A124" s="15"/>
    </row>
    <row r="125" spans="1:1" ht="18">
      <c r="A125" s="15"/>
    </row>
    <row r="126" spans="1:1" ht="18">
      <c r="A126" s="15"/>
    </row>
    <row r="127" spans="1:1" ht="18">
      <c r="A127" s="15"/>
    </row>
    <row r="128" spans="1:1" ht="18">
      <c r="A128" s="15"/>
    </row>
    <row r="129" spans="1:1" ht="18">
      <c r="A129" s="15"/>
    </row>
    <row r="130" spans="1:1" ht="18">
      <c r="A130" s="15"/>
    </row>
    <row r="131" spans="1:1" ht="18">
      <c r="A131" s="15"/>
    </row>
    <row r="132" spans="1:1" ht="18">
      <c r="A132" s="15"/>
    </row>
    <row r="133" spans="1:1" ht="18">
      <c r="A133" s="15"/>
    </row>
    <row r="134" spans="1:1" ht="18">
      <c r="A134" s="15"/>
    </row>
    <row r="135" spans="1:1" ht="18">
      <c r="A135" s="15"/>
    </row>
    <row r="136" spans="1:1" ht="18">
      <c r="A136" s="15"/>
    </row>
    <row r="137" spans="1:1" ht="18">
      <c r="A137" s="15"/>
    </row>
    <row r="138" spans="1:1" ht="18">
      <c r="A138" s="15"/>
    </row>
    <row r="139" spans="1:1" ht="18">
      <c r="A139" s="15"/>
    </row>
    <row r="140" spans="1:1" ht="18">
      <c r="A140" s="15"/>
    </row>
    <row r="141" spans="1:1" ht="18">
      <c r="A141" s="15"/>
    </row>
    <row r="142" spans="1:1" ht="18">
      <c r="A142" s="15"/>
    </row>
    <row r="143" spans="1:1" ht="18">
      <c r="A143" s="15"/>
    </row>
    <row r="144" spans="1:1" ht="18">
      <c r="A144" s="15"/>
    </row>
    <row r="145" spans="1:1" ht="18">
      <c r="A145" s="15"/>
    </row>
    <row r="146" spans="1:1" ht="18">
      <c r="A146" s="15"/>
    </row>
    <row r="147" spans="1:1" ht="18">
      <c r="A147" s="15"/>
    </row>
    <row r="148" spans="1:1" ht="18">
      <c r="A148" s="15"/>
    </row>
    <row r="149" spans="1:1" ht="18">
      <c r="A149" s="15"/>
    </row>
    <row r="150" spans="1:1" ht="18">
      <c r="A150" s="15"/>
    </row>
    <row r="151" spans="1:1" ht="18">
      <c r="A151" s="15"/>
    </row>
    <row r="152" spans="1:1" ht="18">
      <c r="A152" s="15"/>
    </row>
    <row r="153" spans="1:1" ht="18">
      <c r="A153" s="15"/>
    </row>
    <row r="154" spans="1:1" ht="18">
      <c r="A154" s="15"/>
    </row>
    <row r="155" spans="1:1" ht="18">
      <c r="A155" s="15"/>
    </row>
    <row r="156" spans="1:1" ht="18">
      <c r="A156" s="15"/>
    </row>
    <row r="157" spans="1:1" ht="18">
      <c r="A157" s="15"/>
    </row>
    <row r="158" spans="1:1" ht="18">
      <c r="A158" s="15"/>
    </row>
    <row r="159" spans="1:1" ht="18">
      <c r="A159" s="15"/>
    </row>
    <row r="160" spans="1:1" ht="18">
      <c r="A160" s="15"/>
    </row>
    <row r="161" spans="1:1" ht="18">
      <c r="A161" s="15"/>
    </row>
    <row r="162" spans="1:1" ht="18">
      <c r="A162" s="15"/>
    </row>
    <row r="163" spans="1:1" ht="22.2">
      <c r="A163" s="11" t="str">
        <f>+A1</f>
        <v xml:space="preserve">2026年第26週 (6/22～6/28) </v>
      </c>
    </row>
    <row r="164" spans="1:1" ht="22.2">
      <c r="A164" s="11" t="s">
        <v>159</v>
      </c>
    </row>
    <row r="165" spans="1:1" ht="18">
      <c r="A165" s="15"/>
    </row>
    <row r="166" spans="1:1" ht="18">
      <c r="A166" s="15"/>
    </row>
    <row r="167" spans="1:1" ht="18">
      <c r="A167" s="15"/>
    </row>
    <row r="168" spans="1:1" ht="18">
      <c r="A168" s="15"/>
    </row>
    <row r="169" spans="1:1" ht="18">
      <c r="A169" s="15"/>
    </row>
    <row r="170" spans="1:1" ht="18">
      <c r="A170" s="15"/>
    </row>
    <row r="171" spans="1:1" ht="18">
      <c r="A171" s="15"/>
    </row>
    <row r="172" spans="1:1" ht="18">
      <c r="A172" s="15"/>
    </row>
    <row r="173" spans="1:1" ht="18">
      <c r="A173" s="15"/>
    </row>
    <row r="174" spans="1:1" ht="18">
      <c r="A174" s="15"/>
    </row>
    <row r="175" spans="1:1" ht="18">
      <c r="A175" s="15"/>
    </row>
    <row r="176" spans="1:1" ht="18">
      <c r="A176" s="15"/>
    </row>
    <row r="177" spans="1:1" ht="18">
      <c r="A177" s="15"/>
    </row>
    <row r="178" spans="1:1" ht="18">
      <c r="A178" s="15"/>
    </row>
    <row r="179" spans="1:1" ht="18">
      <c r="A179" s="15"/>
    </row>
    <row r="180" spans="1:1" ht="18">
      <c r="A180" s="15"/>
    </row>
    <row r="181" spans="1:1" ht="18">
      <c r="A181" s="15"/>
    </row>
    <row r="182" spans="1:1" ht="18">
      <c r="A182" s="15"/>
    </row>
    <row r="183" spans="1:1" ht="18">
      <c r="A183" s="15"/>
    </row>
    <row r="184" spans="1:1" ht="18">
      <c r="A184" s="15"/>
    </row>
    <row r="185" spans="1:1" ht="18">
      <c r="A185" s="15"/>
    </row>
    <row r="186" spans="1:1" ht="18">
      <c r="A186" s="15"/>
    </row>
    <row r="187" spans="1:1" ht="18">
      <c r="A187" s="15"/>
    </row>
    <row r="188" spans="1:1" ht="18">
      <c r="A188" s="15"/>
    </row>
    <row r="189" spans="1:1" ht="18">
      <c r="A189" s="15"/>
    </row>
    <row r="190" spans="1:1" ht="18">
      <c r="A190" s="15"/>
    </row>
    <row r="191" spans="1:1" ht="18">
      <c r="A191" s="15"/>
    </row>
    <row r="192" spans="1:1" ht="18">
      <c r="A192" s="15"/>
    </row>
    <row r="193" spans="1:1" ht="18">
      <c r="A193" s="15"/>
    </row>
    <row r="194" spans="1:1" ht="18">
      <c r="A194" s="15"/>
    </row>
    <row r="195" spans="1:1" ht="18">
      <c r="A195" s="15"/>
    </row>
    <row r="196" spans="1:1" ht="18">
      <c r="A196" s="15"/>
    </row>
    <row r="197" spans="1:1" ht="18">
      <c r="A197" s="15"/>
    </row>
    <row r="198" spans="1:1" ht="18">
      <c r="A198" s="15"/>
    </row>
    <row r="199" spans="1:1" ht="18">
      <c r="A199" s="15"/>
    </row>
    <row r="200" spans="1:1" ht="18">
      <c r="A200" s="15"/>
    </row>
    <row r="201" spans="1:1" ht="18">
      <c r="A201" s="15"/>
    </row>
    <row r="202" spans="1:1" ht="18">
      <c r="A202" s="15"/>
    </row>
    <row r="203" spans="1:1" ht="18">
      <c r="A203" s="15"/>
    </row>
    <row r="204" spans="1:1" ht="18">
      <c r="A204" s="15"/>
    </row>
    <row r="205" spans="1:1" ht="18">
      <c r="A205" s="15"/>
    </row>
    <row r="206" spans="1:1" ht="18">
      <c r="A206" s="15"/>
    </row>
    <row r="207" spans="1:1" ht="18">
      <c r="A207" s="15"/>
    </row>
    <row r="208" spans="1:1" ht="18">
      <c r="A208" s="15"/>
    </row>
    <row r="209" spans="1:1" ht="18">
      <c r="A209" s="15"/>
    </row>
    <row r="210" spans="1:1" ht="18">
      <c r="A210" s="15"/>
    </row>
    <row r="211" spans="1:1" ht="18">
      <c r="A211" s="15"/>
    </row>
    <row r="212" spans="1:1" ht="18">
      <c r="A212" s="15"/>
    </row>
    <row r="213" spans="1:1" ht="18">
      <c r="A213" s="15"/>
    </row>
    <row r="214" spans="1:1" ht="18">
      <c r="A214" s="15"/>
    </row>
    <row r="215" spans="1:1" ht="18">
      <c r="A215" s="15"/>
    </row>
    <row r="216" spans="1:1" ht="18">
      <c r="A216" s="15"/>
    </row>
    <row r="217" spans="1:1" ht="18">
      <c r="A217" s="15"/>
    </row>
    <row r="218" spans="1:1" ht="18">
      <c r="A218" s="15"/>
    </row>
    <row r="219" spans="1:1" ht="18">
      <c r="A219" s="15"/>
    </row>
    <row r="220" spans="1:1" ht="18">
      <c r="A220" s="15"/>
    </row>
    <row r="221" spans="1:1" ht="18">
      <c r="A221" s="15"/>
    </row>
    <row r="222" spans="1:1" ht="18">
      <c r="A222" s="15"/>
    </row>
    <row r="223" spans="1:1" ht="18">
      <c r="A223" s="15"/>
    </row>
    <row r="224" spans="1:1" ht="18">
      <c r="A224" s="15"/>
    </row>
    <row r="225" spans="1:1" ht="18">
      <c r="A225" s="15"/>
    </row>
    <row r="226" spans="1:1" ht="18">
      <c r="A226" s="15"/>
    </row>
    <row r="227" spans="1:1" ht="18">
      <c r="A227" s="15"/>
    </row>
    <row r="228" spans="1:1" ht="18">
      <c r="A228" s="15"/>
    </row>
    <row r="229" spans="1:1" ht="18">
      <c r="A229" s="15"/>
    </row>
    <row r="230" spans="1:1" ht="18">
      <c r="A230" s="15"/>
    </row>
    <row r="231" spans="1:1" ht="18">
      <c r="A231" s="15"/>
    </row>
    <row r="232" spans="1:1" ht="18">
      <c r="A232" s="15"/>
    </row>
    <row r="233" spans="1:1" ht="18">
      <c r="A233" s="15"/>
    </row>
    <row r="234" spans="1:1" ht="18">
      <c r="A234" s="15"/>
    </row>
    <row r="235" spans="1:1" ht="18">
      <c r="A235" s="15"/>
    </row>
    <row r="236" spans="1:1" ht="18">
      <c r="A236" s="15"/>
    </row>
    <row r="237" spans="1:1" ht="18">
      <c r="A237" s="15"/>
    </row>
    <row r="238" spans="1:1" ht="18">
      <c r="A238" s="15"/>
    </row>
    <row r="239" spans="1:1" ht="18">
      <c r="A239" s="15"/>
    </row>
    <row r="240" spans="1:1" ht="18">
      <c r="A240" s="15"/>
    </row>
    <row r="241" spans="1:1" ht="18">
      <c r="A241" s="15"/>
    </row>
    <row r="242" spans="1:1" ht="18">
      <c r="A242" s="15"/>
    </row>
    <row r="243" spans="1:1" ht="18">
      <c r="A243" s="15"/>
    </row>
    <row r="244" spans="1:1" ht="22.2">
      <c r="A244" s="11" t="str">
        <f>+A1</f>
        <v xml:space="preserve">2026年第26週 (6/22～6/28) </v>
      </c>
    </row>
    <row r="245" spans="1:1" ht="22.2">
      <c r="A245" s="11" t="s">
        <v>160</v>
      </c>
    </row>
    <row r="246" spans="1:1" ht="18">
      <c r="A246" s="15"/>
    </row>
    <row r="247" spans="1:1" ht="18">
      <c r="A247" s="15"/>
    </row>
    <row r="248" spans="1:1" ht="18">
      <c r="A248" s="15"/>
    </row>
    <row r="249" spans="1:1" ht="18">
      <c r="A249" s="15"/>
    </row>
    <row r="250" spans="1:1" ht="18">
      <c r="A250" s="15"/>
    </row>
    <row r="251" spans="1:1" ht="18">
      <c r="A251" s="15"/>
    </row>
    <row r="252" spans="1:1" ht="18">
      <c r="A252" s="15"/>
    </row>
    <row r="253" spans="1:1" ht="18">
      <c r="A253" s="15"/>
    </row>
    <row r="254" spans="1:1" ht="18">
      <c r="A254" s="15"/>
    </row>
    <row r="255" spans="1:1" ht="18">
      <c r="A255" s="15"/>
    </row>
    <row r="256" spans="1:1" ht="18">
      <c r="A256" s="15"/>
    </row>
    <row r="257" spans="1:1" ht="18">
      <c r="A257" s="15"/>
    </row>
    <row r="258" spans="1:1" ht="18">
      <c r="A258" s="15"/>
    </row>
    <row r="259" spans="1:1" ht="18">
      <c r="A259" s="15"/>
    </row>
    <row r="260" spans="1:1" ht="18">
      <c r="A260" s="15"/>
    </row>
    <row r="261" spans="1:1" ht="18">
      <c r="A261" s="15"/>
    </row>
    <row r="262" spans="1:1" ht="18">
      <c r="A262" s="15"/>
    </row>
    <row r="263" spans="1:1" ht="18">
      <c r="A263" s="15"/>
    </row>
    <row r="264" spans="1:1" ht="18">
      <c r="A264" s="15"/>
    </row>
    <row r="265" spans="1:1" ht="18">
      <c r="A265" s="15"/>
    </row>
    <row r="266" spans="1:1" ht="18">
      <c r="A266" s="15"/>
    </row>
    <row r="267" spans="1:1" ht="18">
      <c r="A267" s="15"/>
    </row>
    <row r="268" spans="1:1" ht="18">
      <c r="A268" s="15"/>
    </row>
    <row r="269" spans="1:1" ht="18">
      <c r="A269" s="15"/>
    </row>
    <row r="270" spans="1:1" ht="18">
      <c r="A270" s="15"/>
    </row>
    <row r="271" spans="1:1" ht="18">
      <c r="A271" s="15"/>
    </row>
    <row r="272" spans="1:1" ht="18">
      <c r="A272" s="15"/>
    </row>
    <row r="273" spans="1:1" ht="18">
      <c r="A273" s="15"/>
    </row>
    <row r="274" spans="1:1" ht="18">
      <c r="A274" s="15"/>
    </row>
    <row r="275" spans="1:1" ht="18">
      <c r="A275" s="15"/>
    </row>
    <row r="276" spans="1:1" ht="18">
      <c r="A276" s="15"/>
    </row>
    <row r="277" spans="1:1" ht="18">
      <c r="A277" s="15"/>
    </row>
    <row r="278" spans="1:1" ht="18">
      <c r="A278" s="15"/>
    </row>
    <row r="279" spans="1:1" ht="18">
      <c r="A279" s="15"/>
    </row>
    <row r="280" spans="1:1" ht="18">
      <c r="A280" s="15"/>
    </row>
    <row r="281" spans="1:1" ht="18">
      <c r="A281" s="15"/>
    </row>
    <row r="282" spans="1:1" ht="18">
      <c r="A282" s="15"/>
    </row>
    <row r="283" spans="1:1" ht="18">
      <c r="A283" s="15"/>
    </row>
    <row r="284" spans="1:1" ht="18">
      <c r="A284" s="15"/>
    </row>
    <row r="285" spans="1:1" ht="18">
      <c r="A285" s="15"/>
    </row>
    <row r="286" spans="1:1" ht="18">
      <c r="A286" s="15"/>
    </row>
    <row r="287" spans="1:1" ht="18">
      <c r="A287" s="15"/>
    </row>
    <row r="288" spans="1:1" ht="18">
      <c r="A288" s="15"/>
    </row>
    <row r="289" spans="1:1" ht="18">
      <c r="A289" s="15"/>
    </row>
    <row r="290" spans="1:1" ht="18">
      <c r="A290" s="15"/>
    </row>
    <row r="291" spans="1:1" ht="18">
      <c r="A291" s="15"/>
    </row>
    <row r="292" spans="1:1" ht="18">
      <c r="A292" s="15"/>
    </row>
    <row r="293" spans="1:1" ht="18">
      <c r="A293" s="15"/>
    </row>
    <row r="294" spans="1:1" ht="18">
      <c r="A294" s="15"/>
    </row>
    <row r="295" spans="1:1" ht="18">
      <c r="A295" s="15"/>
    </row>
    <row r="296" spans="1:1" ht="18">
      <c r="A296" s="15"/>
    </row>
    <row r="297" spans="1:1" ht="18">
      <c r="A297" s="15"/>
    </row>
    <row r="298" spans="1:1" ht="18">
      <c r="A298" s="15"/>
    </row>
    <row r="299" spans="1:1" ht="18">
      <c r="A299" s="15"/>
    </row>
    <row r="300" spans="1:1" ht="18">
      <c r="A300" s="15"/>
    </row>
    <row r="301" spans="1:1" ht="18">
      <c r="A301" s="15"/>
    </row>
    <row r="302" spans="1:1" ht="18">
      <c r="A302" s="15"/>
    </row>
    <row r="303" spans="1:1" ht="18">
      <c r="A303" s="15"/>
    </row>
    <row r="304" spans="1:1" ht="18">
      <c r="A304" s="15"/>
    </row>
    <row r="305" spans="1:1" ht="18">
      <c r="A305" s="15"/>
    </row>
    <row r="306" spans="1:1" ht="18">
      <c r="A306" s="15"/>
    </row>
    <row r="307" spans="1:1" ht="18">
      <c r="A307" s="15"/>
    </row>
    <row r="308" spans="1:1" ht="18">
      <c r="A308" s="15"/>
    </row>
    <row r="309" spans="1:1" ht="18">
      <c r="A309" s="15"/>
    </row>
    <row r="310" spans="1:1" ht="18">
      <c r="A310" s="15"/>
    </row>
    <row r="311" spans="1:1" ht="18">
      <c r="A311" s="15"/>
    </row>
    <row r="312" spans="1:1" ht="18">
      <c r="A312" s="15"/>
    </row>
    <row r="313" spans="1:1" ht="18">
      <c r="A313" s="15"/>
    </row>
    <row r="314" spans="1:1" ht="18">
      <c r="A314" s="15"/>
    </row>
    <row r="315" spans="1:1" ht="18">
      <c r="A315" s="15"/>
    </row>
    <row r="316" spans="1:1" ht="18">
      <c r="A316" s="15"/>
    </row>
    <row r="317" spans="1:1" ht="18">
      <c r="A317" s="15"/>
    </row>
    <row r="318" spans="1:1" ht="18">
      <c r="A318" s="15"/>
    </row>
    <row r="319" spans="1:1" ht="18">
      <c r="A319" s="15"/>
    </row>
    <row r="320" spans="1:1" ht="18">
      <c r="A320" s="15"/>
    </row>
    <row r="321" spans="1:1" ht="18">
      <c r="A321" s="15"/>
    </row>
    <row r="322" spans="1:1" ht="18">
      <c r="A322" s="15"/>
    </row>
    <row r="323" spans="1:1" ht="18">
      <c r="A323" s="15"/>
    </row>
    <row r="324" spans="1:1" ht="18">
      <c r="A324" s="15"/>
    </row>
    <row r="325" spans="1:1" ht="22.2">
      <c r="A325" s="11" t="str">
        <f>+A1</f>
        <v xml:space="preserve">2026年第26週 (6/22～6/28) </v>
      </c>
    </row>
    <row r="326" spans="1:1" ht="22.2">
      <c r="A326" s="11" t="s">
        <v>161</v>
      </c>
    </row>
    <row r="327" spans="1:1" ht="18">
      <c r="A327" s="15"/>
    </row>
    <row r="328" spans="1:1" ht="18">
      <c r="A328" s="15"/>
    </row>
    <row r="329" spans="1:1" ht="18">
      <c r="A329" s="15"/>
    </row>
    <row r="330" spans="1:1" ht="18">
      <c r="A330" s="15"/>
    </row>
    <row r="331" spans="1:1" ht="18">
      <c r="A331" s="15"/>
    </row>
    <row r="332" spans="1:1" ht="18">
      <c r="A332" s="15"/>
    </row>
    <row r="333" spans="1:1" ht="18">
      <c r="A333" s="15"/>
    </row>
    <row r="334" spans="1:1" ht="18">
      <c r="A334" s="15"/>
    </row>
    <row r="335" spans="1:1" ht="18">
      <c r="A335" s="15"/>
    </row>
    <row r="336" spans="1:1" ht="18">
      <c r="A336" s="15"/>
    </row>
    <row r="337" spans="1:1" ht="18">
      <c r="A337" s="15"/>
    </row>
    <row r="338" spans="1:1" ht="18">
      <c r="A338" s="15"/>
    </row>
    <row r="339" spans="1:1" ht="18">
      <c r="A339" s="15"/>
    </row>
    <row r="340" spans="1:1" ht="18">
      <c r="A340" s="15"/>
    </row>
    <row r="341" spans="1:1" ht="18">
      <c r="A341" s="15"/>
    </row>
    <row r="342" spans="1:1" ht="18">
      <c r="A342" s="15"/>
    </row>
    <row r="343" spans="1:1" ht="18">
      <c r="A343" s="15"/>
    </row>
    <row r="344" spans="1:1" ht="18">
      <c r="A344" s="15"/>
    </row>
    <row r="345" spans="1:1" ht="18">
      <c r="A345" s="15"/>
    </row>
    <row r="346" spans="1:1" ht="18">
      <c r="A346" s="15"/>
    </row>
    <row r="347" spans="1:1" ht="18">
      <c r="A347" s="15"/>
    </row>
    <row r="348" spans="1:1" ht="18">
      <c r="A348" s="15"/>
    </row>
    <row r="349" spans="1:1" ht="18">
      <c r="A349" s="15"/>
    </row>
    <row r="350" spans="1:1" ht="18">
      <c r="A350" s="15"/>
    </row>
    <row r="351" spans="1:1" ht="18">
      <c r="A351" s="15"/>
    </row>
    <row r="352" spans="1:1" ht="18">
      <c r="A352" s="15"/>
    </row>
    <row r="353" spans="1:1" ht="18">
      <c r="A353" s="15"/>
    </row>
    <row r="354" spans="1:1" ht="18">
      <c r="A354" s="15"/>
    </row>
    <row r="355" spans="1:1" ht="18">
      <c r="A355" s="15"/>
    </row>
    <row r="356" spans="1:1" ht="18">
      <c r="A356" s="15"/>
    </row>
    <row r="357" spans="1:1" ht="18">
      <c r="A357" s="15"/>
    </row>
    <row r="358" spans="1:1" ht="18">
      <c r="A358" s="15"/>
    </row>
    <row r="359" spans="1:1" ht="18">
      <c r="A359" s="15"/>
    </row>
    <row r="360" spans="1:1" ht="18">
      <c r="A360" s="15"/>
    </row>
    <row r="361" spans="1:1" ht="18">
      <c r="A361" s="15"/>
    </row>
    <row r="362" spans="1:1" ht="18">
      <c r="A362" s="15"/>
    </row>
    <row r="363" spans="1:1" ht="18">
      <c r="A363" s="15"/>
    </row>
    <row r="364" spans="1:1" ht="18">
      <c r="A364" s="15"/>
    </row>
    <row r="365" spans="1:1" ht="18">
      <c r="A365" s="15"/>
    </row>
    <row r="366" spans="1:1" ht="18">
      <c r="A366" s="15"/>
    </row>
    <row r="367" spans="1:1" ht="18">
      <c r="A367" s="15"/>
    </row>
    <row r="368" spans="1:1" ht="18">
      <c r="A368" s="15"/>
    </row>
    <row r="369" spans="1:1" ht="18">
      <c r="A369" s="15"/>
    </row>
    <row r="370" spans="1:1" ht="18">
      <c r="A370" s="15"/>
    </row>
    <row r="371" spans="1:1" ht="18">
      <c r="A371" s="15"/>
    </row>
    <row r="372" spans="1:1" ht="18">
      <c r="A372" s="15"/>
    </row>
    <row r="373" spans="1:1" ht="18">
      <c r="A373" s="15"/>
    </row>
    <row r="374" spans="1:1" ht="18">
      <c r="A374" s="15"/>
    </row>
    <row r="375" spans="1:1" ht="18">
      <c r="A375" s="15"/>
    </row>
    <row r="376" spans="1:1" ht="18">
      <c r="A376" s="15"/>
    </row>
    <row r="377" spans="1:1" ht="18">
      <c r="A377" s="15"/>
    </row>
    <row r="378" spans="1:1" ht="18">
      <c r="A378" s="15"/>
    </row>
    <row r="379" spans="1:1" ht="18">
      <c r="A379" s="15"/>
    </row>
    <row r="380" spans="1:1" ht="18">
      <c r="A380" s="15"/>
    </row>
    <row r="381" spans="1:1" ht="18">
      <c r="A381" s="15"/>
    </row>
    <row r="382" spans="1:1" ht="18">
      <c r="A382" s="15"/>
    </row>
    <row r="383" spans="1:1" ht="18">
      <c r="A383" s="15"/>
    </row>
    <row r="384" spans="1:1" ht="18">
      <c r="A384" s="15"/>
    </row>
    <row r="385" spans="1:1" ht="18">
      <c r="A385" s="15"/>
    </row>
    <row r="386" spans="1:1" ht="18">
      <c r="A386" s="15"/>
    </row>
    <row r="387" spans="1:1" ht="18">
      <c r="A387" s="15"/>
    </row>
    <row r="388" spans="1:1" ht="18">
      <c r="A388" s="15"/>
    </row>
    <row r="389" spans="1:1" ht="18">
      <c r="A389" s="15"/>
    </row>
    <row r="390" spans="1:1" ht="18">
      <c r="A390" s="15"/>
    </row>
    <row r="391" spans="1:1" ht="18">
      <c r="A391" s="15"/>
    </row>
    <row r="392" spans="1:1" ht="18">
      <c r="A392" s="15"/>
    </row>
    <row r="393" spans="1:1" ht="18">
      <c r="A393" s="15"/>
    </row>
    <row r="394" spans="1:1" ht="18">
      <c r="A394" s="15"/>
    </row>
    <row r="395" spans="1:1" ht="18">
      <c r="A395" s="15"/>
    </row>
    <row r="396" spans="1:1" ht="18">
      <c r="A396" s="15"/>
    </row>
    <row r="397" spans="1:1" ht="18">
      <c r="A397" s="15"/>
    </row>
    <row r="398" spans="1:1" ht="18">
      <c r="A398" s="15"/>
    </row>
    <row r="399" spans="1:1" ht="18">
      <c r="A399" s="15"/>
    </row>
    <row r="400" spans="1:1" ht="18">
      <c r="A400" s="15"/>
    </row>
    <row r="401" spans="1:1" ht="18">
      <c r="A401" s="15"/>
    </row>
    <row r="402" spans="1:1" ht="18">
      <c r="A402" s="15"/>
    </row>
    <row r="403" spans="1:1" ht="18">
      <c r="A403" s="15"/>
    </row>
    <row r="404" spans="1:1" ht="18">
      <c r="A404" s="15"/>
    </row>
    <row r="405" spans="1:1" ht="18">
      <c r="A405" s="15"/>
    </row>
    <row r="406" spans="1:1" ht="22.2">
      <c r="A406" s="11" t="str">
        <f>+A1</f>
        <v xml:space="preserve">2026年第26週 (6/22～6/28) </v>
      </c>
    </row>
    <row r="407" spans="1:1" ht="22.2">
      <c r="A407" s="11" t="s">
        <v>162</v>
      </c>
    </row>
    <row r="408" spans="1:1" ht="18">
      <c r="A408" s="15"/>
    </row>
    <row r="409" spans="1:1" ht="18">
      <c r="A409" s="15"/>
    </row>
    <row r="410" spans="1:1" ht="18">
      <c r="A410" s="15"/>
    </row>
    <row r="411" spans="1:1" ht="18">
      <c r="A411" s="15"/>
    </row>
    <row r="412" spans="1:1" ht="18">
      <c r="A412" s="15"/>
    </row>
    <row r="413" spans="1:1" ht="18">
      <c r="A413" s="15"/>
    </row>
    <row r="414" spans="1:1" ht="18">
      <c r="A414" s="15"/>
    </row>
    <row r="415" spans="1:1" ht="18">
      <c r="A415" s="15"/>
    </row>
    <row r="416" spans="1:1" ht="18">
      <c r="A416" s="15"/>
    </row>
    <row r="417" spans="1:1" ht="18">
      <c r="A417" s="15"/>
    </row>
    <row r="418" spans="1:1" ht="18">
      <c r="A418" s="15"/>
    </row>
    <row r="419" spans="1:1" ht="18">
      <c r="A419" s="15"/>
    </row>
    <row r="420" spans="1:1" ht="18">
      <c r="A420" s="15"/>
    </row>
    <row r="421" spans="1:1" ht="18">
      <c r="A421" s="15"/>
    </row>
    <row r="422" spans="1:1" ht="18">
      <c r="A422" s="15"/>
    </row>
    <row r="423" spans="1:1" ht="18">
      <c r="A423" s="15"/>
    </row>
    <row r="424" spans="1:1" ht="18">
      <c r="A424" s="15"/>
    </row>
    <row r="425" spans="1:1" ht="18">
      <c r="A425" s="15"/>
    </row>
    <row r="426" spans="1:1" ht="18">
      <c r="A426" s="15"/>
    </row>
    <row r="427" spans="1:1" ht="18">
      <c r="A427" s="15"/>
    </row>
    <row r="428" spans="1:1" ht="18">
      <c r="A428" s="15"/>
    </row>
    <row r="429" spans="1:1" ht="18">
      <c r="A429" s="15"/>
    </row>
    <row r="430" spans="1:1" ht="18">
      <c r="A430" s="15"/>
    </row>
    <row r="431" spans="1:1" ht="18">
      <c r="A431" s="15"/>
    </row>
    <row r="432" spans="1:1" ht="18">
      <c r="A432" s="15"/>
    </row>
    <row r="433" spans="1:1" ht="18">
      <c r="A433" s="15"/>
    </row>
    <row r="434" spans="1:1" ht="18">
      <c r="A434" s="15"/>
    </row>
    <row r="435" spans="1:1" ht="18">
      <c r="A435" s="15"/>
    </row>
    <row r="436" spans="1:1" ht="18">
      <c r="A436" s="15"/>
    </row>
    <row r="437" spans="1:1" ht="18">
      <c r="A437" s="15"/>
    </row>
    <row r="438" spans="1:1" ht="18">
      <c r="A438" s="15"/>
    </row>
    <row r="439" spans="1:1" ht="18">
      <c r="A439" s="15"/>
    </row>
    <row r="440" spans="1:1" ht="18">
      <c r="A440" s="15"/>
    </row>
    <row r="441" spans="1:1" ht="18">
      <c r="A441" s="15"/>
    </row>
    <row r="442" spans="1:1" ht="18">
      <c r="A442" s="15"/>
    </row>
    <row r="443" spans="1:1" ht="18">
      <c r="A443" s="15"/>
    </row>
    <row r="444" spans="1:1" ht="18">
      <c r="A444" s="15"/>
    </row>
    <row r="445" spans="1:1" ht="18">
      <c r="A445" s="15"/>
    </row>
    <row r="446" spans="1:1" ht="18">
      <c r="A446" s="15"/>
    </row>
    <row r="447" spans="1:1" ht="18">
      <c r="A447" s="15"/>
    </row>
    <row r="448" spans="1:1" ht="18">
      <c r="A448" s="15"/>
    </row>
    <row r="449" spans="1:1" ht="18">
      <c r="A449" s="15"/>
    </row>
    <row r="450" spans="1:1" ht="18">
      <c r="A450" s="15"/>
    </row>
    <row r="451" spans="1:1" ht="18">
      <c r="A451" s="15"/>
    </row>
    <row r="452" spans="1:1" ht="18">
      <c r="A452" s="15"/>
    </row>
    <row r="453" spans="1:1" ht="18">
      <c r="A453" s="15"/>
    </row>
    <row r="454" spans="1:1" ht="18">
      <c r="A454" s="15"/>
    </row>
    <row r="455" spans="1:1" ht="18">
      <c r="A455" s="15"/>
    </row>
    <row r="456" spans="1:1" ht="18">
      <c r="A456" s="15"/>
    </row>
    <row r="457" spans="1:1" ht="18">
      <c r="A457" s="15"/>
    </row>
    <row r="458" spans="1:1" ht="18">
      <c r="A458" s="15"/>
    </row>
    <row r="459" spans="1:1" ht="18">
      <c r="A459" s="15"/>
    </row>
    <row r="460" spans="1:1" ht="18">
      <c r="A460" s="15"/>
    </row>
    <row r="461" spans="1:1" ht="18">
      <c r="A461" s="15"/>
    </row>
    <row r="462" spans="1:1" ht="18">
      <c r="A462" s="15"/>
    </row>
    <row r="463" spans="1:1" ht="18">
      <c r="A463" s="15"/>
    </row>
    <row r="464" spans="1:1" ht="18">
      <c r="A464" s="15"/>
    </row>
    <row r="465" spans="1:1" ht="18">
      <c r="A465" s="15"/>
    </row>
    <row r="466" spans="1:1" ht="18">
      <c r="A466" s="15"/>
    </row>
    <row r="467" spans="1:1" ht="18">
      <c r="A467" s="15"/>
    </row>
    <row r="468" spans="1:1" ht="18">
      <c r="A468" s="15"/>
    </row>
    <row r="469" spans="1:1" ht="18">
      <c r="A469" s="15"/>
    </row>
    <row r="470" spans="1:1" ht="18">
      <c r="A470" s="15"/>
    </row>
    <row r="471" spans="1:1" ht="18">
      <c r="A471" s="15"/>
    </row>
    <row r="472" spans="1:1" ht="18">
      <c r="A472" s="15"/>
    </row>
    <row r="473" spans="1:1" ht="18">
      <c r="A473" s="15"/>
    </row>
    <row r="474" spans="1:1" ht="18">
      <c r="A474" s="15"/>
    </row>
    <row r="475" spans="1:1" ht="18">
      <c r="A475" s="15"/>
    </row>
    <row r="476" spans="1:1" ht="18">
      <c r="A476" s="15"/>
    </row>
    <row r="477" spans="1:1" ht="18">
      <c r="A477" s="15"/>
    </row>
    <row r="478" spans="1:1" ht="18">
      <c r="A478" s="15"/>
    </row>
    <row r="479" spans="1:1" ht="18">
      <c r="A479" s="15"/>
    </row>
    <row r="480" spans="1:1" ht="18">
      <c r="A480" s="15"/>
    </row>
    <row r="481" spans="1:1" ht="18">
      <c r="A481" s="15"/>
    </row>
    <row r="482" spans="1:1" ht="18">
      <c r="A482" s="15"/>
    </row>
    <row r="483" spans="1:1" ht="18">
      <c r="A483" s="15"/>
    </row>
    <row r="484" spans="1:1" ht="18">
      <c r="A484" s="15"/>
    </row>
    <row r="485" spans="1:1" ht="18">
      <c r="A485" s="15"/>
    </row>
    <row r="486" spans="1:1" ht="18">
      <c r="A486" s="15"/>
    </row>
    <row r="487" spans="1:1" ht="22.2">
      <c r="A487" s="11" t="str">
        <f>+A1</f>
        <v xml:space="preserve">2026年第26週 (6/22～6/28) </v>
      </c>
    </row>
    <row r="488" spans="1:1" ht="22.2">
      <c r="A488" s="11" t="s">
        <v>163</v>
      </c>
    </row>
    <row r="489" spans="1:1" ht="18">
      <c r="A489" s="15"/>
    </row>
    <row r="490" spans="1:1" ht="18">
      <c r="A490" s="15"/>
    </row>
    <row r="491" spans="1:1" ht="18">
      <c r="A491" s="15"/>
    </row>
    <row r="492" spans="1:1" ht="18">
      <c r="A492" s="15"/>
    </row>
    <row r="493" spans="1:1" ht="18">
      <c r="A493" s="15"/>
    </row>
    <row r="494" spans="1:1" ht="18">
      <c r="A494" s="15"/>
    </row>
    <row r="495" spans="1:1" ht="18">
      <c r="A495" s="15"/>
    </row>
    <row r="496" spans="1:1" ht="18">
      <c r="A496" s="15"/>
    </row>
    <row r="497" spans="1:1" ht="18">
      <c r="A497" s="15"/>
    </row>
    <row r="498" spans="1:1" ht="18">
      <c r="A498" s="15"/>
    </row>
    <row r="499" spans="1:1" ht="18">
      <c r="A499" s="15"/>
    </row>
    <row r="500" spans="1:1" ht="18">
      <c r="A500" s="15"/>
    </row>
    <row r="501" spans="1:1" ht="18">
      <c r="A501" s="15"/>
    </row>
    <row r="502" spans="1:1" ht="18">
      <c r="A502" s="15"/>
    </row>
    <row r="503" spans="1:1" ht="18">
      <c r="A503" s="15"/>
    </row>
    <row r="504" spans="1:1" ht="18">
      <c r="A504" s="15"/>
    </row>
    <row r="505" spans="1:1" ht="18">
      <c r="A505" s="15"/>
    </row>
    <row r="506" spans="1:1" ht="18">
      <c r="A506" s="15"/>
    </row>
    <row r="507" spans="1:1" ht="18">
      <c r="A507" s="15"/>
    </row>
    <row r="508" spans="1:1" ht="18">
      <c r="A508" s="15"/>
    </row>
    <row r="509" spans="1:1" ht="18">
      <c r="A509" s="15"/>
    </row>
    <row r="510" spans="1:1" ht="18">
      <c r="A510" s="15"/>
    </row>
    <row r="511" spans="1:1" ht="18">
      <c r="A511" s="15"/>
    </row>
    <row r="512" spans="1:1" ht="18">
      <c r="A512" s="15"/>
    </row>
    <row r="513" spans="1:1" ht="18">
      <c r="A513" s="15"/>
    </row>
    <row r="514" spans="1:1" ht="18">
      <c r="A514" s="15"/>
    </row>
    <row r="515" spans="1:1" ht="18">
      <c r="A515" s="15"/>
    </row>
    <row r="516" spans="1:1" ht="18">
      <c r="A516" s="15"/>
    </row>
    <row r="517" spans="1:1" ht="18">
      <c r="A517" s="15"/>
    </row>
    <row r="518" spans="1:1" ht="18">
      <c r="A518" s="15"/>
    </row>
    <row r="519" spans="1:1" ht="18">
      <c r="A519" s="15"/>
    </row>
    <row r="520" spans="1:1" ht="18">
      <c r="A520" s="15"/>
    </row>
    <row r="521" spans="1:1" ht="18">
      <c r="A521" s="15"/>
    </row>
    <row r="522" spans="1:1" ht="18">
      <c r="A522" s="15"/>
    </row>
    <row r="523" spans="1:1" ht="18">
      <c r="A523" s="15"/>
    </row>
    <row r="524" spans="1:1" ht="18">
      <c r="A524" s="15"/>
    </row>
    <row r="525" spans="1:1" ht="18">
      <c r="A525" s="15"/>
    </row>
    <row r="526" spans="1:1" ht="18">
      <c r="A526" s="15"/>
    </row>
    <row r="527" spans="1:1" ht="18">
      <c r="A527" s="15"/>
    </row>
    <row r="528" spans="1:1" ht="18">
      <c r="A528" s="15"/>
    </row>
    <row r="529" spans="1:1" ht="18">
      <c r="A529" s="15"/>
    </row>
    <row r="530" spans="1:1" ht="18">
      <c r="A530" s="15"/>
    </row>
    <row r="531" spans="1:1" ht="18">
      <c r="A531" s="15"/>
    </row>
    <row r="532" spans="1:1" ht="18">
      <c r="A532" s="15"/>
    </row>
    <row r="533" spans="1:1" ht="18">
      <c r="A533" s="15"/>
    </row>
    <row r="534" spans="1:1" ht="18">
      <c r="A534" s="15"/>
    </row>
    <row r="535" spans="1:1" ht="18">
      <c r="A535" s="15"/>
    </row>
    <row r="536" spans="1:1" ht="18">
      <c r="A536" s="15"/>
    </row>
    <row r="537" spans="1:1" ht="18">
      <c r="A537" s="15"/>
    </row>
    <row r="538" spans="1:1" ht="18">
      <c r="A538" s="15"/>
    </row>
    <row r="539" spans="1:1" ht="18">
      <c r="A539" s="15"/>
    </row>
    <row r="540" spans="1:1" ht="18">
      <c r="A540" s="15"/>
    </row>
    <row r="541" spans="1:1" ht="18">
      <c r="A541" s="15"/>
    </row>
    <row r="542" spans="1:1" ht="18">
      <c r="A542" s="15"/>
    </row>
    <row r="543" spans="1:1" ht="18">
      <c r="A543" s="15"/>
    </row>
    <row r="544" spans="1:1" ht="18">
      <c r="A544" s="15"/>
    </row>
    <row r="545" spans="1:1" ht="18">
      <c r="A545" s="15"/>
    </row>
    <row r="546" spans="1:1" ht="18">
      <c r="A546" s="15"/>
    </row>
    <row r="547" spans="1:1" ht="18">
      <c r="A547" s="15"/>
    </row>
    <row r="548" spans="1:1" ht="18">
      <c r="A548" s="15"/>
    </row>
    <row r="549" spans="1:1" ht="18">
      <c r="A549" s="15"/>
    </row>
    <row r="550" spans="1:1" ht="18">
      <c r="A550" s="15"/>
    </row>
    <row r="551" spans="1:1" ht="18">
      <c r="A551" s="15"/>
    </row>
    <row r="552" spans="1:1" ht="18">
      <c r="A552" s="15"/>
    </row>
    <row r="553" spans="1:1" ht="18">
      <c r="A553" s="15"/>
    </row>
    <row r="554" spans="1:1" ht="18">
      <c r="A554" s="15"/>
    </row>
    <row r="555" spans="1:1" ht="18">
      <c r="A555" s="15"/>
    </row>
    <row r="556" spans="1:1" ht="18">
      <c r="A556" s="15"/>
    </row>
    <row r="557" spans="1:1" ht="18">
      <c r="A557" s="15"/>
    </row>
    <row r="558" spans="1:1" ht="18">
      <c r="A558" s="15"/>
    </row>
    <row r="559" spans="1:1" ht="18">
      <c r="A559" s="15"/>
    </row>
    <row r="560" spans="1:1" ht="18">
      <c r="A560" s="15"/>
    </row>
    <row r="561" spans="1:1" ht="18">
      <c r="A561" s="15"/>
    </row>
    <row r="562" spans="1:1" ht="18">
      <c r="A562" s="15"/>
    </row>
    <row r="563" spans="1:1" ht="18">
      <c r="A563" s="15"/>
    </row>
    <row r="564" spans="1:1" ht="18">
      <c r="A564" s="15"/>
    </row>
    <row r="565" spans="1:1" ht="18">
      <c r="A565" s="15"/>
    </row>
    <row r="566" spans="1:1" ht="18">
      <c r="A566" s="15"/>
    </row>
    <row r="567" spans="1:1" ht="18">
      <c r="A567" s="15"/>
    </row>
    <row r="568" spans="1:1" ht="22.2">
      <c r="A568" s="11" t="str">
        <f>+A1</f>
        <v xml:space="preserve">2026年第26週 (6/22～6/28) </v>
      </c>
    </row>
    <row r="569" spans="1:1" ht="22.2">
      <c r="A569" s="11" t="s">
        <v>164</v>
      </c>
    </row>
    <row r="570" spans="1:1" ht="18">
      <c r="A570" s="15"/>
    </row>
    <row r="571" spans="1:1" ht="18">
      <c r="A571" s="15"/>
    </row>
    <row r="572" spans="1:1" ht="18">
      <c r="A572" s="15"/>
    </row>
    <row r="573" spans="1:1" ht="18">
      <c r="A573" s="15"/>
    </row>
    <row r="574" spans="1:1" ht="18">
      <c r="A574" s="15"/>
    </row>
    <row r="575" spans="1:1" ht="18">
      <c r="A575" s="15"/>
    </row>
    <row r="576" spans="1:1" ht="18">
      <c r="A576" s="15"/>
    </row>
    <row r="577" spans="1:1" ht="18">
      <c r="A577" s="15"/>
    </row>
    <row r="578" spans="1:1" ht="18">
      <c r="A578" s="15"/>
    </row>
    <row r="579" spans="1:1" ht="18">
      <c r="A579" s="15"/>
    </row>
    <row r="580" spans="1:1" ht="18">
      <c r="A580" s="15"/>
    </row>
    <row r="581" spans="1:1" ht="18">
      <c r="A581" s="15"/>
    </row>
    <row r="582" spans="1:1" ht="18">
      <c r="A582" s="15"/>
    </row>
    <row r="583" spans="1:1" ht="18">
      <c r="A583" s="15"/>
    </row>
    <row r="584" spans="1:1" ht="18">
      <c r="A584" s="15"/>
    </row>
    <row r="585" spans="1:1" ht="18">
      <c r="A585" s="15"/>
    </row>
    <row r="586" spans="1:1" ht="18">
      <c r="A586" s="15"/>
    </row>
    <row r="587" spans="1:1" ht="18">
      <c r="A587" s="15"/>
    </row>
    <row r="588" spans="1:1" ht="18">
      <c r="A588" s="15"/>
    </row>
    <row r="589" spans="1:1" ht="18">
      <c r="A589" s="15"/>
    </row>
    <row r="590" spans="1:1" ht="18">
      <c r="A590" s="15"/>
    </row>
    <row r="591" spans="1:1" ht="18">
      <c r="A591" s="15"/>
    </row>
    <row r="592" spans="1:1" ht="18">
      <c r="A592" s="15"/>
    </row>
    <row r="593" spans="1:1" ht="18">
      <c r="A593" s="15"/>
    </row>
    <row r="594" spans="1:1" ht="18">
      <c r="A594" s="15"/>
    </row>
    <row r="595" spans="1:1" ht="18">
      <c r="A595" s="15"/>
    </row>
    <row r="596" spans="1:1" ht="18">
      <c r="A596" s="15"/>
    </row>
    <row r="597" spans="1:1" ht="18">
      <c r="A597" s="15"/>
    </row>
    <row r="598" spans="1:1" ht="18">
      <c r="A598" s="15"/>
    </row>
    <row r="599" spans="1:1" ht="18">
      <c r="A599" s="15"/>
    </row>
    <row r="600" spans="1:1" ht="18">
      <c r="A600" s="15"/>
    </row>
    <row r="601" spans="1:1" ht="18">
      <c r="A601" s="15"/>
    </row>
    <row r="602" spans="1:1" ht="18">
      <c r="A602" s="15"/>
    </row>
    <row r="603" spans="1:1" ht="18">
      <c r="A603" s="15"/>
    </row>
    <row r="604" spans="1:1" ht="18">
      <c r="A604" s="15"/>
    </row>
    <row r="605" spans="1:1" ht="18">
      <c r="A605" s="15"/>
    </row>
    <row r="606" spans="1:1" ht="18">
      <c r="A606" s="15"/>
    </row>
    <row r="607" spans="1:1" ht="18">
      <c r="A607" s="15"/>
    </row>
    <row r="608" spans="1:1" ht="18">
      <c r="A608" s="15"/>
    </row>
    <row r="609" spans="1:1" ht="18">
      <c r="A609" s="15"/>
    </row>
    <row r="610" spans="1:1" ht="18">
      <c r="A610" s="15"/>
    </row>
    <row r="611" spans="1:1" ht="18">
      <c r="A611" s="15"/>
    </row>
    <row r="612" spans="1:1" ht="18">
      <c r="A612" s="15"/>
    </row>
    <row r="613" spans="1:1" ht="18">
      <c r="A613" s="15"/>
    </row>
    <row r="614" spans="1:1" ht="18">
      <c r="A614" s="15"/>
    </row>
    <row r="615" spans="1:1" ht="18">
      <c r="A615" s="15"/>
    </row>
    <row r="616" spans="1:1" ht="18">
      <c r="A616" s="15"/>
    </row>
    <row r="617" spans="1:1" ht="18">
      <c r="A617" s="15"/>
    </row>
    <row r="618" spans="1:1" ht="18">
      <c r="A618" s="15"/>
    </row>
    <row r="619" spans="1:1" ht="18">
      <c r="A619" s="15"/>
    </row>
    <row r="620" spans="1:1" ht="18">
      <c r="A620" s="15"/>
    </row>
    <row r="621" spans="1:1" ht="18">
      <c r="A621" s="15"/>
    </row>
    <row r="622" spans="1:1" ht="18">
      <c r="A622" s="15"/>
    </row>
    <row r="623" spans="1:1" ht="18">
      <c r="A623" s="15"/>
    </row>
    <row r="624" spans="1:1" ht="18">
      <c r="A624" s="15"/>
    </row>
    <row r="625" spans="1:1" ht="18">
      <c r="A625" s="15"/>
    </row>
    <row r="626" spans="1:1" ht="18">
      <c r="A626" s="15"/>
    </row>
    <row r="627" spans="1:1" ht="18">
      <c r="A627" s="15"/>
    </row>
    <row r="628" spans="1:1" ht="18">
      <c r="A628" s="15"/>
    </row>
    <row r="629" spans="1:1" ht="18">
      <c r="A629" s="15"/>
    </row>
    <row r="630" spans="1:1" ht="18">
      <c r="A630" s="15"/>
    </row>
    <row r="631" spans="1:1" ht="18">
      <c r="A631" s="15"/>
    </row>
    <row r="632" spans="1:1" ht="18">
      <c r="A632" s="15"/>
    </row>
    <row r="633" spans="1:1" ht="18">
      <c r="A633" s="15"/>
    </row>
    <row r="634" spans="1:1" ht="18">
      <c r="A634" s="15"/>
    </row>
    <row r="635" spans="1:1" ht="18">
      <c r="A635" s="15"/>
    </row>
    <row r="636" spans="1:1" ht="18">
      <c r="A636" s="15"/>
    </row>
    <row r="637" spans="1:1" ht="18">
      <c r="A637" s="15"/>
    </row>
    <row r="638" spans="1:1" ht="18">
      <c r="A638" s="15"/>
    </row>
    <row r="639" spans="1:1" ht="18">
      <c r="A639" s="15"/>
    </row>
    <row r="640" spans="1:1" ht="18">
      <c r="A640" s="15"/>
    </row>
    <row r="641" spans="1:1" ht="18">
      <c r="A641" s="15"/>
    </row>
    <row r="642" spans="1:1" ht="18">
      <c r="A642" s="15"/>
    </row>
    <row r="643" spans="1:1" ht="18">
      <c r="A643" s="15"/>
    </row>
    <row r="644" spans="1:1" ht="18">
      <c r="A644" s="15"/>
    </row>
    <row r="645" spans="1:1" ht="18">
      <c r="A645" s="15"/>
    </row>
    <row r="646" spans="1:1" ht="18">
      <c r="A646" s="15"/>
    </row>
    <row r="647" spans="1:1" ht="18">
      <c r="A647" s="15"/>
    </row>
    <row r="648" spans="1:1" ht="18">
      <c r="A648" s="15"/>
    </row>
    <row r="649" spans="1:1" ht="22.2">
      <c r="A649" s="11" t="str">
        <f>+$A$1</f>
        <v xml:space="preserve">2026年第26週 (6/22～6/28) </v>
      </c>
    </row>
    <row r="650" spans="1:1" ht="22.2">
      <c r="A650" s="11" t="s">
        <v>165</v>
      </c>
    </row>
    <row r="651" spans="1:1" ht="18">
      <c r="A651" s="15"/>
    </row>
    <row r="652" spans="1:1" ht="18">
      <c r="A652" s="15"/>
    </row>
    <row r="653" spans="1:1" ht="18">
      <c r="A653" s="15"/>
    </row>
    <row r="654" spans="1:1" ht="18">
      <c r="A654" s="15"/>
    </row>
    <row r="655" spans="1:1" ht="18">
      <c r="A655" s="15"/>
    </row>
    <row r="656" spans="1:1" ht="18">
      <c r="A656" s="15"/>
    </row>
    <row r="657" spans="1:1" ht="18">
      <c r="A657" s="15"/>
    </row>
    <row r="658" spans="1:1" ht="18">
      <c r="A658" s="15"/>
    </row>
    <row r="659" spans="1:1" ht="18">
      <c r="A659" s="15"/>
    </row>
    <row r="660" spans="1:1" ht="18">
      <c r="A660" s="15"/>
    </row>
    <row r="661" spans="1:1" ht="18">
      <c r="A661" s="15"/>
    </row>
    <row r="662" spans="1:1" ht="18">
      <c r="A662" s="15"/>
    </row>
    <row r="663" spans="1:1" ht="18">
      <c r="A663" s="15"/>
    </row>
    <row r="664" spans="1:1" ht="18">
      <c r="A664" s="15"/>
    </row>
    <row r="665" spans="1:1" ht="18">
      <c r="A665" s="15"/>
    </row>
    <row r="666" spans="1:1" ht="18">
      <c r="A666" s="15"/>
    </row>
    <row r="667" spans="1:1" ht="18">
      <c r="A667" s="15"/>
    </row>
    <row r="668" spans="1:1" ht="18">
      <c r="A668" s="15"/>
    </row>
    <row r="669" spans="1:1" ht="18">
      <c r="A669" s="15"/>
    </row>
    <row r="670" spans="1:1" ht="18">
      <c r="A670" s="15"/>
    </row>
    <row r="671" spans="1:1" ht="18">
      <c r="A671" s="15"/>
    </row>
    <row r="672" spans="1:1" ht="18">
      <c r="A672" s="15"/>
    </row>
    <row r="673" spans="1:1" ht="18">
      <c r="A673" s="15"/>
    </row>
    <row r="674" spans="1:1" ht="18">
      <c r="A674" s="15"/>
    </row>
    <row r="675" spans="1:1" ht="18">
      <c r="A675" s="15"/>
    </row>
    <row r="676" spans="1:1" ht="18">
      <c r="A676" s="15"/>
    </row>
    <row r="677" spans="1:1" ht="18">
      <c r="A677" s="15"/>
    </row>
    <row r="678" spans="1:1" ht="18">
      <c r="A678" s="15"/>
    </row>
    <row r="679" spans="1:1" ht="18">
      <c r="A679" s="15"/>
    </row>
    <row r="680" spans="1:1" ht="18">
      <c r="A680" s="15"/>
    </row>
    <row r="681" spans="1:1" ht="18">
      <c r="A681" s="15"/>
    </row>
    <row r="682" spans="1:1" ht="18">
      <c r="A682" s="15"/>
    </row>
    <row r="683" spans="1:1" ht="18">
      <c r="A683" s="15"/>
    </row>
    <row r="684" spans="1:1" ht="18">
      <c r="A684" s="15"/>
    </row>
    <row r="685" spans="1:1" ht="18">
      <c r="A685" s="15"/>
    </row>
    <row r="686" spans="1:1" ht="18">
      <c r="A686" s="15"/>
    </row>
    <row r="687" spans="1:1" ht="18">
      <c r="A687" s="15"/>
    </row>
    <row r="688" spans="1:1" ht="18">
      <c r="A688" s="15"/>
    </row>
    <row r="689" spans="1:1" ht="18">
      <c r="A689" s="15"/>
    </row>
    <row r="690" spans="1:1" ht="18">
      <c r="A690" s="15"/>
    </row>
    <row r="691" spans="1:1" ht="18">
      <c r="A691" s="15"/>
    </row>
    <row r="692" spans="1:1" ht="18">
      <c r="A692" s="15"/>
    </row>
    <row r="693" spans="1:1" ht="18">
      <c r="A693" s="15"/>
    </row>
    <row r="694" spans="1:1" ht="18">
      <c r="A694" s="15"/>
    </row>
    <row r="695" spans="1:1" ht="18">
      <c r="A695" s="15"/>
    </row>
    <row r="696" spans="1:1" ht="18">
      <c r="A696" s="15"/>
    </row>
    <row r="697" spans="1:1" ht="18">
      <c r="A697" s="15"/>
    </row>
    <row r="698" spans="1:1" ht="18">
      <c r="A698" s="15"/>
    </row>
    <row r="699" spans="1:1" ht="18">
      <c r="A699" s="15"/>
    </row>
    <row r="700" spans="1:1" ht="18">
      <c r="A700" s="15"/>
    </row>
    <row r="701" spans="1:1" ht="18">
      <c r="A701" s="15"/>
    </row>
    <row r="702" spans="1:1" ht="18">
      <c r="A702" s="15"/>
    </row>
    <row r="703" spans="1:1" ht="18">
      <c r="A703" s="15"/>
    </row>
    <row r="704" spans="1:1" ht="18">
      <c r="A704" s="15"/>
    </row>
    <row r="705" spans="1:1" ht="18">
      <c r="A705" s="15"/>
    </row>
    <row r="706" spans="1:1" ht="18">
      <c r="A706" s="15"/>
    </row>
    <row r="707" spans="1:1" ht="18">
      <c r="A707" s="15"/>
    </row>
    <row r="708" spans="1:1" ht="18">
      <c r="A708" s="15"/>
    </row>
    <row r="709" spans="1:1" ht="18">
      <c r="A709" s="15"/>
    </row>
    <row r="710" spans="1:1" ht="18">
      <c r="A710" s="15"/>
    </row>
    <row r="711" spans="1:1" ht="18">
      <c r="A711" s="15"/>
    </row>
    <row r="712" spans="1:1" ht="18">
      <c r="A712" s="15"/>
    </row>
    <row r="713" spans="1:1" ht="18">
      <c r="A713" s="15"/>
    </row>
    <row r="714" spans="1:1" ht="18">
      <c r="A714" s="15"/>
    </row>
    <row r="715" spans="1:1" ht="18">
      <c r="A715" s="15"/>
    </row>
    <row r="716" spans="1:1" ht="18">
      <c r="A716" s="15"/>
    </row>
    <row r="717" spans="1:1" ht="18">
      <c r="A717" s="15"/>
    </row>
    <row r="718" spans="1:1" ht="18">
      <c r="A718" s="15"/>
    </row>
    <row r="719" spans="1:1" ht="18">
      <c r="A719" s="15"/>
    </row>
    <row r="720" spans="1:1" ht="18">
      <c r="A720" s="15"/>
    </row>
    <row r="721" spans="1:1" ht="18">
      <c r="A721" s="15"/>
    </row>
    <row r="722" spans="1:1" ht="18">
      <c r="A722" s="15"/>
    </row>
    <row r="723" spans="1:1" ht="18">
      <c r="A723" s="15"/>
    </row>
    <row r="724" spans="1:1" ht="18">
      <c r="A724" s="15"/>
    </row>
    <row r="725" spans="1:1" ht="18">
      <c r="A725" s="15"/>
    </row>
    <row r="726" spans="1:1" ht="18">
      <c r="A726" s="15"/>
    </row>
    <row r="727" spans="1:1" ht="18">
      <c r="A727" s="15"/>
    </row>
    <row r="728" spans="1:1" ht="18">
      <c r="A728" s="15"/>
    </row>
    <row r="729" spans="1:1" ht="18">
      <c r="A729" s="15"/>
    </row>
    <row r="730" spans="1:1" ht="22.2">
      <c r="A730" s="11" t="str">
        <f>+$A$1</f>
        <v xml:space="preserve">2026年第26週 (6/22～6/28) </v>
      </c>
    </row>
    <row r="731" spans="1:1" ht="22.2">
      <c r="A731" s="11" t="s">
        <v>166</v>
      </c>
    </row>
    <row r="732" spans="1:1" ht="18">
      <c r="A732" s="15"/>
    </row>
    <row r="733" spans="1:1" ht="18">
      <c r="A733" s="15"/>
    </row>
    <row r="734" spans="1:1" ht="18">
      <c r="A734" s="15"/>
    </row>
    <row r="735" spans="1:1" ht="18">
      <c r="A735" s="15"/>
    </row>
    <row r="736" spans="1:1" ht="18">
      <c r="A736" s="15"/>
    </row>
    <row r="737" spans="1:1" ht="18">
      <c r="A737" s="15"/>
    </row>
    <row r="738" spans="1:1" ht="18">
      <c r="A738" s="15"/>
    </row>
    <row r="739" spans="1:1" ht="18">
      <c r="A739" s="15"/>
    </row>
    <row r="740" spans="1:1" ht="18">
      <c r="A740" s="15"/>
    </row>
    <row r="741" spans="1:1" ht="18">
      <c r="A741" s="15"/>
    </row>
    <row r="742" spans="1:1" ht="18">
      <c r="A742" s="15"/>
    </row>
    <row r="743" spans="1:1" ht="18">
      <c r="A743" s="15"/>
    </row>
    <row r="744" spans="1:1" ht="18">
      <c r="A744" s="15"/>
    </row>
    <row r="745" spans="1:1" ht="18">
      <c r="A745" s="15"/>
    </row>
    <row r="746" spans="1:1" ht="18">
      <c r="A746" s="15"/>
    </row>
    <row r="747" spans="1:1" ht="18">
      <c r="A747" s="15"/>
    </row>
    <row r="748" spans="1:1" ht="18">
      <c r="A748" s="15"/>
    </row>
    <row r="749" spans="1:1" ht="18">
      <c r="A749" s="15"/>
    </row>
    <row r="750" spans="1:1" ht="18">
      <c r="A750" s="15"/>
    </row>
    <row r="751" spans="1:1" ht="18">
      <c r="A751" s="15"/>
    </row>
    <row r="752" spans="1:1" ht="18">
      <c r="A752" s="15"/>
    </row>
    <row r="753" spans="1:1" ht="18">
      <c r="A753" s="15"/>
    </row>
    <row r="754" spans="1:1" ht="18">
      <c r="A754" s="15"/>
    </row>
    <row r="755" spans="1:1" ht="18">
      <c r="A755" s="15"/>
    </row>
    <row r="756" spans="1:1" ht="18">
      <c r="A756" s="15"/>
    </row>
    <row r="757" spans="1:1" ht="18">
      <c r="A757" s="15"/>
    </row>
    <row r="758" spans="1:1" ht="18">
      <c r="A758" s="15"/>
    </row>
    <row r="759" spans="1:1" ht="18">
      <c r="A759" s="15"/>
    </row>
    <row r="760" spans="1:1" ht="18">
      <c r="A760" s="15"/>
    </row>
    <row r="761" spans="1:1" ht="18">
      <c r="A761" s="15"/>
    </row>
    <row r="762" spans="1:1" ht="18">
      <c r="A762" s="15"/>
    </row>
    <row r="763" spans="1:1" ht="18">
      <c r="A763" s="15"/>
    </row>
    <row r="764" spans="1:1" ht="18">
      <c r="A764" s="15"/>
    </row>
    <row r="765" spans="1:1" ht="18">
      <c r="A765" s="15"/>
    </row>
    <row r="766" spans="1:1" ht="18">
      <c r="A766" s="15"/>
    </row>
    <row r="767" spans="1:1" ht="18">
      <c r="A767" s="15"/>
    </row>
    <row r="768" spans="1:1" ht="18">
      <c r="A768" s="15"/>
    </row>
    <row r="769" spans="1:1" ht="18">
      <c r="A769" s="15"/>
    </row>
    <row r="770" spans="1:1" ht="18">
      <c r="A770" s="15"/>
    </row>
    <row r="771" spans="1:1" ht="18">
      <c r="A771" s="15"/>
    </row>
    <row r="772" spans="1:1" ht="18">
      <c r="A772" s="15"/>
    </row>
    <row r="773" spans="1:1" ht="18">
      <c r="A773" s="15"/>
    </row>
    <row r="774" spans="1:1" ht="18">
      <c r="A774" s="15"/>
    </row>
    <row r="775" spans="1:1" ht="18">
      <c r="A775" s="15"/>
    </row>
    <row r="776" spans="1:1" ht="18">
      <c r="A776" s="15"/>
    </row>
    <row r="777" spans="1:1" ht="18">
      <c r="A777" s="15"/>
    </row>
    <row r="778" spans="1:1" ht="18">
      <c r="A778" s="15"/>
    </row>
    <row r="779" spans="1:1" ht="18">
      <c r="A779" s="15"/>
    </row>
    <row r="780" spans="1:1" ht="18">
      <c r="A780" s="15"/>
    </row>
    <row r="781" spans="1:1" ht="18">
      <c r="A781" s="15"/>
    </row>
    <row r="782" spans="1:1" ht="18">
      <c r="A782" s="15"/>
    </row>
    <row r="783" spans="1:1" ht="18">
      <c r="A783" s="15"/>
    </row>
    <row r="784" spans="1:1" ht="18">
      <c r="A784" s="15"/>
    </row>
    <row r="785" spans="1:1" ht="18">
      <c r="A785" s="15"/>
    </row>
    <row r="786" spans="1:1" ht="18">
      <c r="A786" s="15"/>
    </row>
    <row r="787" spans="1:1" ht="18">
      <c r="A787" s="15"/>
    </row>
    <row r="788" spans="1:1" ht="18">
      <c r="A788" s="15"/>
    </row>
    <row r="789" spans="1:1" ht="18">
      <c r="A789" s="15"/>
    </row>
    <row r="790" spans="1:1" ht="18">
      <c r="A790" s="15"/>
    </row>
    <row r="791" spans="1:1" ht="18">
      <c r="A791" s="15"/>
    </row>
    <row r="792" spans="1:1" ht="18">
      <c r="A792" s="15"/>
    </row>
    <row r="793" spans="1:1" ht="18">
      <c r="A793" s="15"/>
    </row>
    <row r="794" spans="1:1" ht="18">
      <c r="A794" s="15"/>
    </row>
    <row r="795" spans="1:1" ht="18">
      <c r="A795" s="15"/>
    </row>
    <row r="796" spans="1:1" ht="18">
      <c r="A796" s="15"/>
    </row>
    <row r="797" spans="1:1" ht="18">
      <c r="A797" s="15"/>
    </row>
    <row r="798" spans="1:1" ht="18">
      <c r="A798" s="15"/>
    </row>
    <row r="799" spans="1:1" ht="18">
      <c r="A799" s="15"/>
    </row>
    <row r="800" spans="1:1" ht="18">
      <c r="A800" s="15"/>
    </row>
    <row r="801" spans="1:1" ht="18">
      <c r="A801" s="15"/>
    </row>
    <row r="802" spans="1:1" ht="18">
      <c r="A802" s="15"/>
    </row>
    <row r="803" spans="1:1" ht="18">
      <c r="A803" s="15"/>
    </row>
    <row r="804" spans="1:1" ht="18">
      <c r="A804" s="15"/>
    </row>
    <row r="805" spans="1:1" ht="18">
      <c r="A805" s="15"/>
    </row>
    <row r="806" spans="1:1" ht="18">
      <c r="A806" s="15"/>
    </row>
    <row r="807" spans="1:1" ht="18">
      <c r="A807" s="15"/>
    </row>
    <row r="808" spans="1:1" ht="18">
      <c r="A808" s="15"/>
    </row>
    <row r="809" spans="1:1" ht="18">
      <c r="A809" s="15"/>
    </row>
    <row r="810" spans="1:1" ht="18">
      <c r="A810" s="15"/>
    </row>
    <row r="811" spans="1:1" ht="22.2">
      <c r="A811" s="11" t="str">
        <f>+$A$1</f>
        <v xml:space="preserve">2026年第26週 (6/22～6/28) </v>
      </c>
    </row>
    <row r="812" spans="1:1" ht="22.2">
      <c r="A812" s="11" t="s">
        <v>167</v>
      </c>
    </row>
    <row r="813" spans="1:1" ht="18">
      <c r="A813" s="15"/>
    </row>
    <row r="814" spans="1:1" ht="18">
      <c r="A814" s="15"/>
    </row>
    <row r="815" spans="1:1" ht="18">
      <c r="A815" s="15"/>
    </row>
    <row r="816" spans="1:1" ht="18">
      <c r="A816" s="15"/>
    </row>
    <row r="817" spans="1:1" ht="18">
      <c r="A817" s="15"/>
    </row>
    <row r="818" spans="1:1" ht="18">
      <c r="A818" s="15"/>
    </row>
    <row r="819" spans="1:1" ht="18">
      <c r="A819" s="15"/>
    </row>
    <row r="820" spans="1:1" ht="18">
      <c r="A820" s="15"/>
    </row>
    <row r="821" spans="1:1" ht="18">
      <c r="A821" s="15"/>
    </row>
    <row r="822" spans="1:1" ht="18">
      <c r="A822" s="15"/>
    </row>
    <row r="823" spans="1:1" ht="18">
      <c r="A823" s="15"/>
    </row>
    <row r="824" spans="1:1" ht="18">
      <c r="A824" s="15"/>
    </row>
    <row r="825" spans="1:1" ht="18">
      <c r="A825" s="15"/>
    </row>
    <row r="826" spans="1:1" ht="18">
      <c r="A826" s="15"/>
    </row>
    <row r="827" spans="1:1" ht="18">
      <c r="A827" s="15"/>
    </row>
    <row r="828" spans="1:1" ht="18">
      <c r="A828" s="15"/>
    </row>
    <row r="829" spans="1:1" ht="18">
      <c r="A829" s="15"/>
    </row>
    <row r="830" spans="1:1" ht="18">
      <c r="A830" s="15"/>
    </row>
    <row r="831" spans="1:1" ht="18">
      <c r="A831" s="15"/>
    </row>
    <row r="832" spans="1:1" ht="18">
      <c r="A832" s="15"/>
    </row>
    <row r="833" spans="1:1" ht="18">
      <c r="A833" s="15"/>
    </row>
    <row r="834" spans="1:1" ht="18">
      <c r="A834" s="15"/>
    </row>
    <row r="835" spans="1:1" ht="18">
      <c r="A835" s="15"/>
    </row>
    <row r="836" spans="1:1" ht="18">
      <c r="A836" s="15"/>
    </row>
    <row r="837" spans="1:1" ht="18">
      <c r="A837" s="15"/>
    </row>
    <row r="838" spans="1:1" ht="18">
      <c r="A838" s="15"/>
    </row>
    <row r="839" spans="1:1" ht="18">
      <c r="A839" s="15"/>
    </row>
    <row r="840" spans="1:1" ht="18">
      <c r="A840" s="15"/>
    </row>
    <row r="841" spans="1:1" ht="18">
      <c r="A841" s="15"/>
    </row>
    <row r="842" spans="1:1" ht="18">
      <c r="A842" s="15"/>
    </row>
    <row r="843" spans="1:1" ht="18">
      <c r="A843" s="15"/>
    </row>
    <row r="844" spans="1:1" ht="18">
      <c r="A844" s="15"/>
    </row>
    <row r="845" spans="1:1" ht="18">
      <c r="A845" s="15"/>
    </row>
    <row r="846" spans="1:1" ht="18">
      <c r="A846" s="15"/>
    </row>
    <row r="847" spans="1:1" ht="18">
      <c r="A847" s="15"/>
    </row>
    <row r="848" spans="1:1" ht="18">
      <c r="A848" s="15"/>
    </row>
    <row r="849" spans="1:1" ht="18">
      <c r="A849" s="15"/>
    </row>
    <row r="850" spans="1:1" ht="18">
      <c r="A850" s="15"/>
    </row>
    <row r="851" spans="1:1" ht="18">
      <c r="A851" s="15"/>
    </row>
    <row r="852" spans="1:1" ht="18">
      <c r="A852" s="15"/>
    </row>
    <row r="853" spans="1:1" ht="18">
      <c r="A853" s="15"/>
    </row>
    <row r="854" spans="1:1" ht="18">
      <c r="A854" s="15"/>
    </row>
    <row r="855" spans="1:1" ht="18">
      <c r="A855" s="15"/>
    </row>
    <row r="856" spans="1:1" ht="18">
      <c r="A856" s="15"/>
    </row>
    <row r="857" spans="1:1" ht="18">
      <c r="A857" s="15"/>
    </row>
    <row r="858" spans="1:1" ht="18">
      <c r="A858" s="15"/>
    </row>
    <row r="859" spans="1:1" ht="18">
      <c r="A859" s="15"/>
    </row>
    <row r="860" spans="1:1" ht="18">
      <c r="A860" s="15"/>
    </row>
    <row r="861" spans="1:1" ht="18">
      <c r="A861" s="15"/>
    </row>
    <row r="862" spans="1:1" ht="18">
      <c r="A862" s="15"/>
    </row>
    <row r="863" spans="1:1" ht="18">
      <c r="A863" s="15"/>
    </row>
    <row r="864" spans="1:1" ht="18">
      <c r="A864" s="15"/>
    </row>
    <row r="865" spans="1:1" ht="18">
      <c r="A865" s="15"/>
    </row>
    <row r="866" spans="1:1" ht="18">
      <c r="A866" s="15"/>
    </row>
    <row r="867" spans="1:1" ht="18">
      <c r="A867" s="15"/>
    </row>
    <row r="868" spans="1:1" ht="18">
      <c r="A868" s="15"/>
    </row>
    <row r="869" spans="1:1" ht="18">
      <c r="A869" s="15"/>
    </row>
    <row r="870" spans="1:1" ht="18">
      <c r="A870" s="15"/>
    </row>
    <row r="871" spans="1:1" ht="18">
      <c r="A871" s="15"/>
    </row>
    <row r="872" spans="1:1" ht="18">
      <c r="A872" s="15"/>
    </row>
    <row r="873" spans="1:1" ht="18">
      <c r="A873" s="15"/>
    </row>
    <row r="874" spans="1:1" ht="18">
      <c r="A874" s="15"/>
    </row>
    <row r="875" spans="1:1" ht="18">
      <c r="A875" s="15"/>
    </row>
    <row r="876" spans="1:1" ht="18">
      <c r="A876" s="15"/>
    </row>
    <row r="877" spans="1:1" ht="18">
      <c r="A877" s="15"/>
    </row>
    <row r="878" spans="1:1" ht="18">
      <c r="A878" s="15"/>
    </row>
    <row r="879" spans="1:1" ht="18">
      <c r="A879" s="15"/>
    </row>
    <row r="880" spans="1:1" ht="18">
      <c r="A880" s="15"/>
    </row>
    <row r="881" spans="1:1" ht="18">
      <c r="A881" s="15"/>
    </row>
    <row r="882" spans="1:1" ht="18">
      <c r="A882" s="15"/>
    </row>
    <row r="883" spans="1:1" ht="18">
      <c r="A883" s="15"/>
    </row>
    <row r="884" spans="1:1" ht="18">
      <c r="A884" s="15"/>
    </row>
    <row r="885" spans="1:1" ht="18">
      <c r="A885" s="15"/>
    </row>
    <row r="886" spans="1:1" ht="18">
      <c r="A886" s="15"/>
    </row>
    <row r="887" spans="1:1" ht="18">
      <c r="A887" s="15"/>
    </row>
    <row r="888" spans="1:1" ht="18">
      <c r="A888" s="15"/>
    </row>
    <row r="889" spans="1:1" ht="18">
      <c r="A889" s="15"/>
    </row>
    <row r="890" spans="1:1" ht="18">
      <c r="A890" s="15"/>
    </row>
    <row r="891" spans="1:1" ht="18">
      <c r="A891" s="15"/>
    </row>
    <row r="892" spans="1:1" ht="22.2">
      <c r="A892" s="11" t="str">
        <f>+$A$1</f>
        <v xml:space="preserve">2026年第26週 (6/22～6/28) </v>
      </c>
    </row>
    <row r="893" spans="1:1" ht="22.2">
      <c r="A893" s="11" t="s">
        <v>168</v>
      </c>
    </row>
    <row r="894" spans="1:1" ht="18">
      <c r="A894" s="15"/>
    </row>
    <row r="895" spans="1:1" ht="18">
      <c r="A895" s="15"/>
    </row>
    <row r="896" spans="1:1" ht="18">
      <c r="A896" s="15"/>
    </row>
    <row r="897" spans="1:1" ht="18">
      <c r="A897" s="15"/>
    </row>
    <row r="898" spans="1:1" ht="18">
      <c r="A898" s="15"/>
    </row>
    <row r="899" spans="1:1" ht="18">
      <c r="A899" s="15"/>
    </row>
    <row r="900" spans="1:1" ht="18">
      <c r="A900" s="15"/>
    </row>
    <row r="901" spans="1:1" ht="18">
      <c r="A901" s="15"/>
    </row>
    <row r="902" spans="1:1" ht="18">
      <c r="A902" s="15"/>
    </row>
    <row r="903" spans="1:1" ht="18">
      <c r="A903" s="15"/>
    </row>
    <row r="904" spans="1:1" ht="18">
      <c r="A904" s="15"/>
    </row>
    <row r="905" spans="1:1" ht="18">
      <c r="A905" s="15"/>
    </row>
    <row r="906" spans="1:1" ht="18">
      <c r="A906" s="15"/>
    </row>
    <row r="907" spans="1:1" ht="18">
      <c r="A907" s="15"/>
    </row>
    <row r="908" spans="1:1" ht="18">
      <c r="A908" s="15"/>
    </row>
    <row r="909" spans="1:1" ht="18">
      <c r="A909" s="15"/>
    </row>
    <row r="910" spans="1:1" ht="18">
      <c r="A910" s="15"/>
    </row>
    <row r="911" spans="1:1" ht="18">
      <c r="A911" s="15"/>
    </row>
    <row r="912" spans="1:1" ht="18">
      <c r="A912" s="15"/>
    </row>
    <row r="913" spans="1:1" ht="18">
      <c r="A913" s="15"/>
    </row>
    <row r="914" spans="1:1" ht="18">
      <c r="A914" s="15"/>
    </row>
    <row r="915" spans="1:1" ht="18">
      <c r="A915" s="15"/>
    </row>
    <row r="916" spans="1:1" ht="18">
      <c r="A916" s="15"/>
    </row>
    <row r="917" spans="1:1" ht="18">
      <c r="A917" s="15"/>
    </row>
    <row r="918" spans="1:1" ht="18">
      <c r="A918" s="15"/>
    </row>
    <row r="919" spans="1:1" ht="18">
      <c r="A919" s="15"/>
    </row>
    <row r="920" spans="1:1" ht="18">
      <c r="A920" s="15"/>
    </row>
    <row r="921" spans="1:1" ht="18">
      <c r="A921" s="15"/>
    </row>
    <row r="922" spans="1:1" ht="18">
      <c r="A922" s="15"/>
    </row>
    <row r="923" spans="1:1" ht="18">
      <c r="A923" s="15"/>
    </row>
    <row r="924" spans="1:1" ht="18">
      <c r="A924" s="15"/>
    </row>
    <row r="925" spans="1:1" ht="18">
      <c r="A925" s="15"/>
    </row>
    <row r="926" spans="1:1" ht="18">
      <c r="A926" s="15"/>
    </row>
    <row r="927" spans="1:1" ht="18">
      <c r="A927" s="15"/>
    </row>
    <row r="928" spans="1:1" ht="18">
      <c r="A928" s="15"/>
    </row>
    <row r="929" spans="1:1" ht="18">
      <c r="A929" s="15"/>
    </row>
    <row r="930" spans="1:1" ht="18">
      <c r="A930" s="15"/>
    </row>
    <row r="931" spans="1:1" ht="18">
      <c r="A931" s="15"/>
    </row>
    <row r="932" spans="1:1" ht="18">
      <c r="A932" s="15"/>
    </row>
    <row r="933" spans="1:1" ht="18">
      <c r="A933" s="15"/>
    </row>
    <row r="934" spans="1:1" ht="18">
      <c r="A934" s="15"/>
    </row>
    <row r="935" spans="1:1" ht="18">
      <c r="A935" s="15"/>
    </row>
    <row r="936" spans="1:1" ht="18">
      <c r="A936" s="15"/>
    </row>
    <row r="937" spans="1:1" ht="18">
      <c r="A937" s="15"/>
    </row>
    <row r="938" spans="1:1" ht="18">
      <c r="A938" s="15"/>
    </row>
    <row r="939" spans="1:1" ht="18">
      <c r="A939" s="15"/>
    </row>
    <row r="940" spans="1:1" ht="18">
      <c r="A940" s="15"/>
    </row>
    <row r="941" spans="1:1" ht="18">
      <c r="A941" s="15"/>
    </row>
    <row r="942" spans="1:1" ht="18">
      <c r="A942" s="15"/>
    </row>
    <row r="943" spans="1:1" ht="18">
      <c r="A943" s="15"/>
    </row>
    <row r="944" spans="1:1" ht="18">
      <c r="A944" s="15"/>
    </row>
    <row r="945" spans="1:1" ht="18">
      <c r="A945" s="15"/>
    </row>
    <row r="946" spans="1:1" ht="18">
      <c r="A946" s="15"/>
    </row>
    <row r="947" spans="1:1" ht="18">
      <c r="A947" s="15"/>
    </row>
    <row r="948" spans="1:1" ht="18">
      <c r="A948" s="15"/>
    </row>
    <row r="949" spans="1:1" ht="18">
      <c r="A949" s="15"/>
    </row>
    <row r="950" spans="1:1" ht="18">
      <c r="A950" s="15"/>
    </row>
    <row r="951" spans="1:1" ht="18">
      <c r="A951" s="15"/>
    </row>
    <row r="952" spans="1:1" ht="18">
      <c r="A952" s="15"/>
    </row>
    <row r="953" spans="1:1" ht="18">
      <c r="A953" s="15"/>
    </row>
    <row r="954" spans="1:1" ht="18">
      <c r="A954" s="15"/>
    </row>
    <row r="955" spans="1:1" ht="18">
      <c r="A955" s="15"/>
    </row>
    <row r="956" spans="1:1" ht="18">
      <c r="A956" s="15"/>
    </row>
    <row r="957" spans="1:1" ht="18">
      <c r="A957" s="15"/>
    </row>
    <row r="958" spans="1:1" ht="18">
      <c r="A958" s="15"/>
    </row>
    <row r="959" spans="1:1" ht="18">
      <c r="A959" s="15"/>
    </row>
    <row r="960" spans="1:1" ht="18">
      <c r="A960" s="15"/>
    </row>
    <row r="961" spans="1:1" ht="18">
      <c r="A961" s="15"/>
    </row>
    <row r="962" spans="1:1" ht="18">
      <c r="A962" s="15"/>
    </row>
    <row r="963" spans="1:1" ht="18">
      <c r="A963" s="15"/>
    </row>
    <row r="964" spans="1:1" ht="18">
      <c r="A964" s="15"/>
    </row>
    <row r="965" spans="1:1" ht="18">
      <c r="A965" s="15"/>
    </row>
    <row r="966" spans="1:1" ht="18">
      <c r="A966" s="15"/>
    </row>
    <row r="967" spans="1:1" ht="18">
      <c r="A967" s="15"/>
    </row>
    <row r="968" spans="1:1" ht="18">
      <c r="A968" s="15"/>
    </row>
    <row r="969" spans="1:1" ht="18">
      <c r="A969" s="15"/>
    </row>
    <row r="970" spans="1:1" ht="18">
      <c r="A970" s="15"/>
    </row>
    <row r="971" spans="1:1" ht="18">
      <c r="A971" s="15"/>
    </row>
    <row r="972" spans="1:1" ht="18">
      <c r="A972" s="15"/>
    </row>
    <row r="973" spans="1:1" ht="22.2">
      <c r="A973" s="11" t="str">
        <f>+$A$1</f>
        <v xml:space="preserve">2026年第26週 (6/22～6/28) </v>
      </c>
    </row>
    <row r="974" spans="1:1" ht="22.2">
      <c r="A974" s="11" t="s">
        <v>169</v>
      </c>
    </row>
    <row r="975" spans="1:1" ht="18">
      <c r="A975" s="15"/>
    </row>
    <row r="976" spans="1:1" ht="18">
      <c r="A976" s="15"/>
    </row>
    <row r="977" spans="1:1" ht="18">
      <c r="A977" s="15"/>
    </row>
    <row r="978" spans="1:1" ht="18">
      <c r="A978" s="15"/>
    </row>
    <row r="979" spans="1:1" ht="18">
      <c r="A979" s="15"/>
    </row>
    <row r="980" spans="1:1" ht="18">
      <c r="A980" s="15"/>
    </row>
    <row r="981" spans="1:1" ht="18">
      <c r="A981" s="15"/>
    </row>
    <row r="982" spans="1:1" ht="18">
      <c r="A982" s="15"/>
    </row>
    <row r="983" spans="1:1" ht="18">
      <c r="A983" s="15"/>
    </row>
    <row r="984" spans="1:1" ht="18">
      <c r="A984" s="15"/>
    </row>
    <row r="985" spans="1:1" ht="18">
      <c r="A985" s="15"/>
    </row>
    <row r="986" spans="1:1" ht="18">
      <c r="A986" s="15"/>
    </row>
    <row r="987" spans="1:1" ht="18">
      <c r="A987" s="15"/>
    </row>
    <row r="988" spans="1:1" ht="18">
      <c r="A988" s="15"/>
    </row>
    <row r="989" spans="1:1" ht="18">
      <c r="A989" s="15"/>
    </row>
    <row r="990" spans="1:1" ht="18">
      <c r="A990" s="15"/>
    </row>
    <row r="991" spans="1:1" ht="18">
      <c r="A991" s="15"/>
    </row>
    <row r="992" spans="1:1" ht="18">
      <c r="A992" s="15"/>
    </row>
    <row r="993" spans="1:1" ht="18">
      <c r="A993" s="15"/>
    </row>
    <row r="994" spans="1:1" ht="18">
      <c r="A994" s="15"/>
    </row>
    <row r="995" spans="1:1" ht="18">
      <c r="A995" s="15"/>
    </row>
    <row r="996" spans="1:1" ht="18">
      <c r="A996" s="15"/>
    </row>
    <row r="997" spans="1:1" ht="18">
      <c r="A997" s="15"/>
    </row>
    <row r="998" spans="1:1" ht="18">
      <c r="A998" s="15"/>
    </row>
    <row r="999" spans="1:1" ht="18">
      <c r="A999" s="15"/>
    </row>
    <row r="1000" spans="1:1" ht="18">
      <c r="A1000" s="15"/>
    </row>
    <row r="1001" spans="1:1" ht="18">
      <c r="A1001" s="15"/>
    </row>
    <row r="1002" spans="1:1" ht="18">
      <c r="A1002" s="15"/>
    </row>
    <row r="1003" spans="1:1" ht="18">
      <c r="A1003" s="15"/>
    </row>
    <row r="1004" spans="1:1" ht="18">
      <c r="A1004" s="15"/>
    </row>
    <row r="1005" spans="1:1" ht="18">
      <c r="A1005" s="15"/>
    </row>
    <row r="1006" spans="1:1" ht="18">
      <c r="A1006" s="15"/>
    </row>
    <row r="1007" spans="1:1" ht="18">
      <c r="A1007" s="15"/>
    </row>
    <row r="1008" spans="1:1" ht="18">
      <c r="A1008" s="15"/>
    </row>
    <row r="1009" spans="1:1" ht="18">
      <c r="A1009" s="15"/>
    </row>
    <row r="1010" spans="1:1" ht="18">
      <c r="A1010" s="15"/>
    </row>
    <row r="1011" spans="1:1" ht="18">
      <c r="A1011" s="15"/>
    </row>
    <row r="1012" spans="1:1" ht="18">
      <c r="A1012" s="15"/>
    </row>
    <row r="1013" spans="1:1" ht="18">
      <c r="A1013" s="15"/>
    </row>
    <row r="1014" spans="1:1" ht="18">
      <c r="A1014" s="15"/>
    </row>
    <row r="1015" spans="1:1" ht="18">
      <c r="A1015" s="15"/>
    </row>
    <row r="1016" spans="1:1" ht="18">
      <c r="A1016" s="15"/>
    </row>
    <row r="1017" spans="1:1" ht="18">
      <c r="A1017" s="15"/>
    </row>
    <row r="1018" spans="1:1" ht="18">
      <c r="A1018" s="15"/>
    </row>
    <row r="1019" spans="1:1" ht="18">
      <c r="A1019" s="15"/>
    </row>
    <row r="1020" spans="1:1" ht="18">
      <c r="A1020" s="15"/>
    </row>
    <row r="1021" spans="1:1" ht="18">
      <c r="A1021" s="15"/>
    </row>
    <row r="1022" spans="1:1" ht="18">
      <c r="A1022" s="15"/>
    </row>
    <row r="1023" spans="1:1" ht="18">
      <c r="A1023" s="15"/>
    </row>
    <row r="1024" spans="1:1" ht="18">
      <c r="A1024" s="15"/>
    </row>
    <row r="1025" spans="1:1" ht="18">
      <c r="A1025" s="15"/>
    </row>
    <row r="1026" spans="1:1" ht="18">
      <c r="A1026" s="15"/>
    </row>
    <row r="1027" spans="1:1" ht="18">
      <c r="A1027" s="15"/>
    </row>
    <row r="1028" spans="1:1" ht="18">
      <c r="A1028" s="15"/>
    </row>
    <row r="1029" spans="1:1" ht="18">
      <c r="A1029" s="15"/>
    </row>
    <row r="1030" spans="1:1" ht="18">
      <c r="A1030" s="15"/>
    </row>
    <row r="1031" spans="1:1" ht="18">
      <c r="A1031" s="15"/>
    </row>
    <row r="1032" spans="1:1" ht="18">
      <c r="A1032" s="15"/>
    </row>
    <row r="1033" spans="1:1" ht="18">
      <c r="A1033" s="15"/>
    </row>
    <row r="1034" spans="1:1" ht="18">
      <c r="A1034" s="15"/>
    </row>
    <row r="1035" spans="1:1" ht="18">
      <c r="A1035" s="15"/>
    </row>
    <row r="1036" spans="1:1" ht="18">
      <c r="A1036" s="15"/>
    </row>
    <row r="1037" spans="1:1" ht="18">
      <c r="A1037" s="15"/>
    </row>
    <row r="1038" spans="1:1" ht="18">
      <c r="A1038" s="15"/>
    </row>
    <row r="1039" spans="1:1" ht="18">
      <c r="A1039" s="15"/>
    </row>
    <row r="1040" spans="1:1" ht="18">
      <c r="A1040" s="15"/>
    </row>
    <row r="1041" spans="1:1" ht="18">
      <c r="A1041" s="15"/>
    </row>
    <row r="1042" spans="1:1" ht="18">
      <c r="A1042" s="15"/>
    </row>
    <row r="1043" spans="1:1" ht="18">
      <c r="A1043" s="15"/>
    </row>
    <row r="1044" spans="1:1" ht="18">
      <c r="A1044" s="15"/>
    </row>
    <row r="1045" spans="1:1" ht="18">
      <c r="A1045" s="15"/>
    </row>
    <row r="1046" spans="1:1" ht="18">
      <c r="A1046" s="15"/>
    </row>
    <row r="1047" spans="1:1" ht="18">
      <c r="A1047" s="15"/>
    </row>
    <row r="1048" spans="1:1" ht="18">
      <c r="A1048" s="15"/>
    </row>
    <row r="1049" spans="1:1" ht="18">
      <c r="A1049" s="15"/>
    </row>
    <row r="1050" spans="1:1" ht="18">
      <c r="A1050" s="15"/>
    </row>
    <row r="1051" spans="1:1" ht="18">
      <c r="A1051" s="15"/>
    </row>
    <row r="1052" spans="1:1" ht="18">
      <c r="A1052" s="15"/>
    </row>
    <row r="1053" spans="1:1" ht="18">
      <c r="A1053" s="15"/>
    </row>
    <row r="1054" spans="1:1" ht="22.2">
      <c r="A1054" s="11" t="str">
        <f>+$A$1</f>
        <v xml:space="preserve">2026年第26週 (6/22～6/28) </v>
      </c>
    </row>
    <row r="1055" spans="1:1" ht="22.2">
      <c r="A1055" s="11" t="s">
        <v>170</v>
      </c>
    </row>
    <row r="1056" spans="1:1" ht="18">
      <c r="A1056" s="15"/>
    </row>
    <row r="1057" spans="1:1" ht="18">
      <c r="A1057" s="15"/>
    </row>
    <row r="1058" spans="1:1" ht="18">
      <c r="A1058" s="15"/>
    </row>
    <row r="1059" spans="1:1" ht="18">
      <c r="A1059" s="15"/>
    </row>
    <row r="1060" spans="1:1" ht="18">
      <c r="A1060" s="15"/>
    </row>
    <row r="1061" spans="1:1" ht="18">
      <c r="A1061" s="15"/>
    </row>
    <row r="1062" spans="1:1" ht="18">
      <c r="A1062" s="15"/>
    </row>
    <row r="1063" spans="1:1" ht="18">
      <c r="A1063" s="15"/>
    </row>
    <row r="1064" spans="1:1" ht="18">
      <c r="A1064" s="15"/>
    </row>
    <row r="1065" spans="1:1" ht="18">
      <c r="A1065" s="15"/>
    </row>
    <row r="1066" spans="1:1" ht="18">
      <c r="A1066" s="15"/>
    </row>
    <row r="1067" spans="1:1" ht="18">
      <c r="A1067" s="15"/>
    </row>
    <row r="1068" spans="1:1" ht="18">
      <c r="A1068" s="15"/>
    </row>
    <row r="1069" spans="1:1" ht="18">
      <c r="A1069" s="15"/>
    </row>
    <row r="1070" spans="1:1" ht="18">
      <c r="A1070" s="15"/>
    </row>
    <row r="1071" spans="1:1" ht="18">
      <c r="A1071" s="15"/>
    </row>
    <row r="1072" spans="1:1" ht="18">
      <c r="A1072" s="15"/>
    </row>
    <row r="1073" spans="1:1" ht="18">
      <c r="A1073" s="15"/>
    </row>
    <row r="1074" spans="1:1" ht="18">
      <c r="A1074" s="15"/>
    </row>
    <row r="1075" spans="1:1" ht="18">
      <c r="A1075" s="15"/>
    </row>
    <row r="1076" spans="1:1" ht="18">
      <c r="A1076" s="15"/>
    </row>
    <row r="1077" spans="1:1" ht="18">
      <c r="A1077" s="15"/>
    </row>
    <row r="1078" spans="1:1" ht="18">
      <c r="A1078" s="15"/>
    </row>
    <row r="1079" spans="1:1" ht="18">
      <c r="A1079" s="15"/>
    </row>
    <row r="1080" spans="1:1" ht="18">
      <c r="A1080" s="15"/>
    </row>
    <row r="1081" spans="1:1" ht="18">
      <c r="A1081" s="15"/>
    </row>
    <row r="1082" spans="1:1" ht="18">
      <c r="A1082" s="15"/>
    </row>
    <row r="1083" spans="1:1" ht="18">
      <c r="A1083" s="15"/>
    </row>
    <row r="1084" spans="1:1" ht="18">
      <c r="A1084" s="15"/>
    </row>
    <row r="1085" spans="1:1" ht="18">
      <c r="A1085" s="15"/>
    </row>
    <row r="1086" spans="1:1" ht="18">
      <c r="A1086" s="15"/>
    </row>
    <row r="1087" spans="1:1" ht="18">
      <c r="A1087" s="15"/>
    </row>
    <row r="1088" spans="1:1" ht="18">
      <c r="A1088" s="15"/>
    </row>
    <row r="1089" spans="1:1" ht="18">
      <c r="A1089" s="15"/>
    </row>
    <row r="1090" spans="1:1" ht="18">
      <c r="A1090" s="15"/>
    </row>
    <row r="1091" spans="1:1" ht="18">
      <c r="A1091" s="15"/>
    </row>
    <row r="1092" spans="1:1" ht="18">
      <c r="A1092" s="15"/>
    </row>
    <row r="1093" spans="1:1" ht="18">
      <c r="A1093" s="15"/>
    </row>
    <row r="1094" spans="1:1" ht="18">
      <c r="A1094" s="15"/>
    </row>
    <row r="1095" spans="1:1" ht="18">
      <c r="A1095" s="15"/>
    </row>
    <row r="1096" spans="1:1" ht="18">
      <c r="A1096" s="15"/>
    </row>
    <row r="1097" spans="1:1" ht="18">
      <c r="A1097" s="15"/>
    </row>
    <row r="1098" spans="1:1" ht="18">
      <c r="A1098" s="15"/>
    </row>
    <row r="1099" spans="1:1" ht="18">
      <c r="A1099" s="15"/>
    </row>
    <row r="1100" spans="1:1" ht="18">
      <c r="A1100" s="15"/>
    </row>
    <row r="1101" spans="1:1" ht="18">
      <c r="A1101" s="15"/>
    </row>
    <row r="1102" spans="1:1" ht="18">
      <c r="A1102" s="15"/>
    </row>
    <row r="1103" spans="1:1" ht="18">
      <c r="A1103" s="15"/>
    </row>
    <row r="1104" spans="1:1" ht="18">
      <c r="A1104" s="15"/>
    </row>
    <row r="1105" spans="1:1" ht="18">
      <c r="A1105" s="15"/>
    </row>
    <row r="1106" spans="1:1" ht="18">
      <c r="A1106" s="15"/>
    </row>
    <row r="1107" spans="1:1" ht="18">
      <c r="A1107" s="15"/>
    </row>
    <row r="1108" spans="1:1" ht="18">
      <c r="A1108" s="15"/>
    </row>
    <row r="1109" spans="1:1" ht="18">
      <c r="A1109" s="15"/>
    </row>
    <row r="1110" spans="1:1" ht="18">
      <c r="A1110" s="15"/>
    </row>
    <row r="1111" spans="1:1" ht="18">
      <c r="A1111" s="15"/>
    </row>
    <row r="1112" spans="1:1" ht="18">
      <c r="A1112" s="15"/>
    </row>
    <row r="1113" spans="1:1" ht="18">
      <c r="A1113" s="15"/>
    </row>
    <row r="1114" spans="1:1" ht="18">
      <c r="A1114" s="15"/>
    </row>
    <row r="1115" spans="1:1" ht="18">
      <c r="A1115" s="15"/>
    </row>
    <row r="1116" spans="1:1" ht="18">
      <c r="A1116" s="15"/>
    </row>
    <row r="1117" spans="1:1" ht="18">
      <c r="A1117" s="15"/>
    </row>
    <row r="1118" spans="1:1" ht="18">
      <c r="A1118" s="15"/>
    </row>
    <row r="1119" spans="1:1" ht="18">
      <c r="A1119" s="15"/>
    </row>
    <row r="1120" spans="1:1" ht="18">
      <c r="A1120" s="15"/>
    </row>
    <row r="1121" spans="1:1" ht="18">
      <c r="A1121" s="15"/>
    </row>
    <row r="1122" spans="1:1" ht="18">
      <c r="A1122" s="15"/>
    </row>
    <row r="1123" spans="1:1" ht="18">
      <c r="A1123" s="15"/>
    </row>
    <row r="1124" spans="1:1" ht="18">
      <c r="A1124" s="15"/>
    </row>
    <row r="1125" spans="1:1" ht="18">
      <c r="A1125" s="15"/>
    </row>
    <row r="1126" spans="1:1" ht="18">
      <c r="A1126" s="15"/>
    </row>
    <row r="1127" spans="1:1" ht="18">
      <c r="A1127" s="15"/>
    </row>
    <row r="1128" spans="1:1" ht="18">
      <c r="A1128" s="15"/>
    </row>
    <row r="1129" spans="1:1" ht="18">
      <c r="A1129" s="15"/>
    </row>
    <row r="1130" spans="1:1" ht="18">
      <c r="A1130" s="15"/>
    </row>
    <row r="1131" spans="1:1" ht="18">
      <c r="A1131" s="15"/>
    </row>
    <row r="1132" spans="1:1" ht="18">
      <c r="A1132" s="15"/>
    </row>
    <row r="1133" spans="1:1" ht="18">
      <c r="A1133" s="15"/>
    </row>
    <row r="1134" spans="1:1" ht="18">
      <c r="A1134" s="15"/>
    </row>
    <row r="1135" spans="1:1" ht="22.2">
      <c r="A1135" s="11" t="str">
        <f>+$A$1</f>
        <v xml:space="preserve">2026年第26週 (6/22～6/28) </v>
      </c>
    </row>
    <row r="1136" spans="1:1" ht="22.2">
      <c r="A1136" s="11" t="s">
        <v>171</v>
      </c>
    </row>
    <row r="1137" spans="1:1" ht="18">
      <c r="A1137" s="15"/>
    </row>
    <row r="1138" spans="1:1" ht="18">
      <c r="A1138" s="15"/>
    </row>
    <row r="1139" spans="1:1" ht="18">
      <c r="A1139" s="15"/>
    </row>
    <row r="1140" spans="1:1" ht="18">
      <c r="A1140" s="15"/>
    </row>
    <row r="1141" spans="1:1" ht="18">
      <c r="A1141" s="15"/>
    </row>
    <row r="1142" spans="1:1" ht="18">
      <c r="A1142" s="15"/>
    </row>
    <row r="1143" spans="1:1" ht="18">
      <c r="A1143" s="15"/>
    </row>
    <row r="1144" spans="1:1" ht="18">
      <c r="A1144" s="15"/>
    </row>
    <row r="1145" spans="1:1" ht="18">
      <c r="A1145" s="15"/>
    </row>
    <row r="1146" spans="1:1" ht="18">
      <c r="A1146" s="15"/>
    </row>
    <row r="1147" spans="1:1" ht="18">
      <c r="A1147" s="15"/>
    </row>
    <row r="1148" spans="1:1" ht="18">
      <c r="A1148" s="15"/>
    </row>
    <row r="1149" spans="1:1" ht="18">
      <c r="A1149" s="15"/>
    </row>
    <row r="1150" spans="1:1" ht="18">
      <c r="A1150" s="15"/>
    </row>
    <row r="1151" spans="1:1" ht="18">
      <c r="A1151" s="15"/>
    </row>
    <row r="1152" spans="1:1" ht="18">
      <c r="A1152" s="15"/>
    </row>
    <row r="1153" spans="1:1" ht="18">
      <c r="A1153" s="15"/>
    </row>
    <row r="1154" spans="1:1" ht="18">
      <c r="A1154" s="15"/>
    </row>
    <row r="1155" spans="1:1" ht="18">
      <c r="A1155" s="15"/>
    </row>
    <row r="1156" spans="1:1" ht="18">
      <c r="A1156" s="15"/>
    </row>
    <row r="1157" spans="1:1" ht="18">
      <c r="A1157" s="15"/>
    </row>
    <row r="1158" spans="1:1" ht="18">
      <c r="A1158" s="15"/>
    </row>
    <row r="1159" spans="1:1" ht="18">
      <c r="A1159" s="15"/>
    </row>
    <row r="1160" spans="1:1" ht="18">
      <c r="A1160" s="15"/>
    </row>
    <row r="1161" spans="1:1" ht="18">
      <c r="A1161" s="15"/>
    </row>
    <row r="1162" spans="1:1" ht="18">
      <c r="A1162" s="15"/>
    </row>
    <row r="1163" spans="1:1" ht="18">
      <c r="A1163" s="15"/>
    </row>
    <row r="1164" spans="1:1" ht="18">
      <c r="A1164" s="15"/>
    </row>
    <row r="1165" spans="1:1" ht="18">
      <c r="A1165" s="15"/>
    </row>
    <row r="1166" spans="1:1" ht="18">
      <c r="A1166" s="15"/>
    </row>
    <row r="1167" spans="1:1" ht="18">
      <c r="A1167" s="15"/>
    </row>
    <row r="1168" spans="1:1" ht="18">
      <c r="A1168" s="15"/>
    </row>
    <row r="1169" spans="1:1" ht="18">
      <c r="A1169" s="15"/>
    </row>
    <row r="1170" spans="1:1" ht="18">
      <c r="A1170" s="15"/>
    </row>
    <row r="1171" spans="1:1" ht="18">
      <c r="A1171" s="15"/>
    </row>
    <row r="1172" spans="1:1" ht="18">
      <c r="A1172" s="15"/>
    </row>
    <row r="1173" spans="1:1" ht="18">
      <c r="A1173" s="15"/>
    </row>
    <row r="1174" spans="1:1" ht="18">
      <c r="A1174" s="15"/>
    </row>
    <row r="1175" spans="1:1" ht="18">
      <c r="A1175" s="15"/>
    </row>
    <row r="1176" spans="1:1" ht="18">
      <c r="A1176" s="15"/>
    </row>
    <row r="1177" spans="1:1" ht="18">
      <c r="A1177" s="15"/>
    </row>
    <row r="1178" spans="1:1" ht="18">
      <c r="A1178" s="15"/>
    </row>
    <row r="1179" spans="1:1" ht="18">
      <c r="A1179" s="15"/>
    </row>
    <row r="1180" spans="1:1" ht="18">
      <c r="A1180" s="15"/>
    </row>
    <row r="1181" spans="1:1" ht="18">
      <c r="A1181" s="15"/>
    </row>
    <row r="1182" spans="1:1" ht="18">
      <c r="A1182" s="15"/>
    </row>
    <row r="1183" spans="1:1" ht="18">
      <c r="A1183" s="15"/>
    </row>
    <row r="1184" spans="1:1" ht="18">
      <c r="A1184" s="15"/>
    </row>
    <row r="1185" spans="1:1" ht="18">
      <c r="A1185" s="15"/>
    </row>
    <row r="1186" spans="1:1" ht="18">
      <c r="A1186" s="15"/>
    </row>
    <row r="1187" spans="1:1" ht="18">
      <c r="A1187" s="15"/>
    </row>
    <row r="1188" spans="1:1" ht="18">
      <c r="A1188" s="15"/>
    </row>
    <row r="1189" spans="1:1" ht="18">
      <c r="A1189" s="15"/>
    </row>
    <row r="1190" spans="1:1" ht="18">
      <c r="A1190" s="15"/>
    </row>
    <row r="1191" spans="1:1" ht="18">
      <c r="A1191" s="15"/>
    </row>
    <row r="1192" spans="1:1" ht="18">
      <c r="A1192" s="15"/>
    </row>
    <row r="1193" spans="1:1" ht="18">
      <c r="A1193" s="15"/>
    </row>
    <row r="1194" spans="1:1" ht="18">
      <c r="A1194" s="15"/>
    </row>
    <row r="1195" spans="1:1" ht="18">
      <c r="A1195" s="15"/>
    </row>
    <row r="1196" spans="1:1" ht="18">
      <c r="A1196" s="15"/>
    </row>
    <row r="1197" spans="1:1" ht="18">
      <c r="A1197" s="15"/>
    </row>
    <row r="1198" spans="1:1" ht="18">
      <c r="A1198" s="15"/>
    </row>
    <row r="1199" spans="1:1" ht="18">
      <c r="A1199" s="15"/>
    </row>
    <row r="1200" spans="1:1" ht="18">
      <c r="A1200" s="15"/>
    </row>
    <row r="1201" spans="1:1" ht="18">
      <c r="A1201" s="15"/>
    </row>
    <row r="1202" spans="1:1" ht="18">
      <c r="A1202" s="15"/>
    </row>
    <row r="1203" spans="1:1" ht="18">
      <c r="A1203" s="15"/>
    </row>
    <row r="1204" spans="1:1" ht="18">
      <c r="A1204" s="15"/>
    </row>
    <row r="1205" spans="1:1" ht="18">
      <c r="A1205" s="15"/>
    </row>
    <row r="1206" spans="1:1" ht="18">
      <c r="A1206" s="15"/>
    </row>
    <row r="1207" spans="1:1" ht="18">
      <c r="A1207" s="15"/>
    </row>
    <row r="1208" spans="1:1" ht="18">
      <c r="A1208" s="15"/>
    </row>
    <row r="1209" spans="1:1" ht="18">
      <c r="A1209" s="15"/>
    </row>
    <row r="1210" spans="1:1" ht="18">
      <c r="A1210" s="15"/>
    </row>
    <row r="1211" spans="1:1" ht="18">
      <c r="A1211" s="15"/>
    </row>
    <row r="1212" spans="1:1" ht="18">
      <c r="A1212" s="15"/>
    </row>
    <row r="1213" spans="1:1" ht="18">
      <c r="A1213" s="15"/>
    </row>
    <row r="1214" spans="1:1" ht="18">
      <c r="A1214" s="15"/>
    </row>
    <row r="1215" spans="1:1" ht="18">
      <c r="A1215" s="15"/>
    </row>
    <row r="1216" spans="1:1" ht="22.2">
      <c r="A1216" s="11" t="str">
        <f>+$A$1</f>
        <v xml:space="preserve">2026年第26週 (6/22～6/28) </v>
      </c>
    </row>
    <row r="1217" spans="1:1" ht="22.2">
      <c r="A1217" s="11" t="s">
        <v>172</v>
      </c>
    </row>
    <row r="1218" spans="1:1" ht="18">
      <c r="A1218" s="15"/>
    </row>
    <row r="1219" spans="1:1" ht="18">
      <c r="A1219" s="15"/>
    </row>
    <row r="1220" spans="1:1" ht="18">
      <c r="A1220" s="15"/>
    </row>
    <row r="1221" spans="1:1" ht="18">
      <c r="A1221" s="15"/>
    </row>
    <row r="1222" spans="1:1" ht="18">
      <c r="A1222" s="15"/>
    </row>
    <row r="1223" spans="1:1" ht="18">
      <c r="A1223" s="15"/>
    </row>
    <row r="1224" spans="1:1" ht="18">
      <c r="A1224" s="15"/>
    </row>
    <row r="1225" spans="1:1" ht="18">
      <c r="A1225" s="15"/>
    </row>
    <row r="1226" spans="1:1" ht="18">
      <c r="A1226" s="15"/>
    </row>
    <row r="1227" spans="1:1" ht="18">
      <c r="A1227" s="15"/>
    </row>
    <row r="1228" spans="1:1" ht="18">
      <c r="A1228" s="15"/>
    </row>
    <row r="1229" spans="1:1" ht="18">
      <c r="A1229" s="15"/>
    </row>
    <row r="1230" spans="1:1" ht="18">
      <c r="A1230" s="15"/>
    </row>
    <row r="1231" spans="1:1" ht="18">
      <c r="A1231" s="15"/>
    </row>
    <row r="1232" spans="1:1" ht="18">
      <c r="A1232" s="15"/>
    </row>
    <row r="1233" spans="1:1" ht="18">
      <c r="A1233" s="15"/>
    </row>
    <row r="1234" spans="1:1" ht="18">
      <c r="A1234" s="15"/>
    </row>
    <row r="1235" spans="1:1" ht="18">
      <c r="A1235" s="15"/>
    </row>
    <row r="1236" spans="1:1" ht="18">
      <c r="A1236" s="15"/>
    </row>
    <row r="1237" spans="1:1" ht="18">
      <c r="A1237" s="15"/>
    </row>
    <row r="1238" spans="1:1" ht="18">
      <c r="A1238" s="15"/>
    </row>
    <row r="1239" spans="1:1" ht="18">
      <c r="A1239" s="15"/>
    </row>
    <row r="1240" spans="1:1" ht="18">
      <c r="A1240" s="15"/>
    </row>
    <row r="1241" spans="1:1" ht="18">
      <c r="A1241" s="15"/>
    </row>
    <row r="1242" spans="1:1" ht="18">
      <c r="A1242" s="15"/>
    </row>
    <row r="1243" spans="1:1" ht="18">
      <c r="A1243" s="15"/>
    </row>
    <row r="1244" spans="1:1" ht="18">
      <c r="A1244" s="15"/>
    </row>
    <row r="1245" spans="1:1" ht="18">
      <c r="A1245" s="15"/>
    </row>
    <row r="1246" spans="1:1" ht="18">
      <c r="A1246" s="15"/>
    </row>
    <row r="1247" spans="1:1" ht="18">
      <c r="A1247" s="15"/>
    </row>
    <row r="1248" spans="1:1" ht="18">
      <c r="A1248" s="15"/>
    </row>
    <row r="1249" spans="1:1" ht="18">
      <c r="A1249" s="15"/>
    </row>
    <row r="1250" spans="1:1" ht="18">
      <c r="A1250" s="15"/>
    </row>
    <row r="1251" spans="1:1" ht="18">
      <c r="A1251" s="15"/>
    </row>
    <row r="1252" spans="1:1" ht="18">
      <c r="A1252" s="15"/>
    </row>
    <row r="1253" spans="1:1" ht="18">
      <c r="A1253" s="15"/>
    </row>
    <row r="1254" spans="1:1" ht="18">
      <c r="A1254" s="15"/>
    </row>
    <row r="1255" spans="1:1" ht="18">
      <c r="A1255" s="15"/>
    </row>
    <row r="1256" spans="1:1" ht="18">
      <c r="A1256" s="15"/>
    </row>
    <row r="1257" spans="1:1" ht="18">
      <c r="A1257" s="15"/>
    </row>
    <row r="1258" spans="1:1" ht="18">
      <c r="A1258" s="15"/>
    </row>
    <row r="1259" spans="1:1" ht="18">
      <c r="A1259" s="15"/>
    </row>
    <row r="1260" spans="1:1" ht="18">
      <c r="A1260" s="15"/>
    </row>
    <row r="1261" spans="1:1" ht="18">
      <c r="A1261" s="15"/>
    </row>
    <row r="1262" spans="1:1" ht="18">
      <c r="A1262" s="15"/>
    </row>
    <row r="1263" spans="1:1" ht="18">
      <c r="A1263" s="15"/>
    </row>
    <row r="1264" spans="1:1" ht="18">
      <c r="A1264" s="15"/>
    </row>
    <row r="1265" spans="1:1" ht="18">
      <c r="A1265" s="15"/>
    </row>
    <row r="1266" spans="1:1" ht="18">
      <c r="A1266" s="15"/>
    </row>
    <row r="1267" spans="1:1" ht="18">
      <c r="A1267" s="15"/>
    </row>
    <row r="1268" spans="1:1" ht="18">
      <c r="A1268" s="15"/>
    </row>
    <row r="1269" spans="1:1" ht="18">
      <c r="A1269" s="15"/>
    </row>
    <row r="1270" spans="1:1" ht="18">
      <c r="A1270" s="15"/>
    </row>
    <row r="1271" spans="1:1" ht="18">
      <c r="A1271" s="15"/>
    </row>
    <row r="1272" spans="1:1" ht="18">
      <c r="A1272" s="15"/>
    </row>
    <row r="1273" spans="1:1" ht="18">
      <c r="A1273" s="15"/>
    </row>
    <row r="1274" spans="1:1" ht="18">
      <c r="A1274" s="15"/>
    </row>
    <row r="1275" spans="1:1" ht="18">
      <c r="A1275" s="15"/>
    </row>
    <row r="1276" spans="1:1" ht="18">
      <c r="A1276" s="15"/>
    </row>
    <row r="1277" spans="1:1" ht="18">
      <c r="A1277" s="15"/>
    </row>
    <row r="1278" spans="1:1" ht="18">
      <c r="A1278" s="15"/>
    </row>
    <row r="1279" spans="1:1" ht="18">
      <c r="A1279" s="15"/>
    </row>
    <row r="1280" spans="1:1" ht="18">
      <c r="A1280" s="15"/>
    </row>
    <row r="1281" spans="1:1" ht="18">
      <c r="A1281" s="15"/>
    </row>
    <row r="1282" spans="1:1" ht="18">
      <c r="A1282" s="15"/>
    </row>
    <row r="1283" spans="1:1" ht="18">
      <c r="A1283" s="15"/>
    </row>
    <row r="1284" spans="1:1" ht="18">
      <c r="A1284" s="15"/>
    </row>
    <row r="1285" spans="1:1" ht="18">
      <c r="A1285" s="15"/>
    </row>
    <row r="1286" spans="1:1" ht="18">
      <c r="A1286" s="15"/>
    </row>
    <row r="1287" spans="1:1" ht="18">
      <c r="A1287" s="15"/>
    </row>
    <row r="1288" spans="1:1" ht="18">
      <c r="A1288" s="15"/>
    </row>
    <row r="1289" spans="1:1" ht="18">
      <c r="A1289" s="15"/>
    </row>
    <row r="1290" spans="1:1" ht="18">
      <c r="A1290" s="15"/>
    </row>
    <row r="1291" spans="1:1" ht="18">
      <c r="A1291" s="15"/>
    </row>
    <row r="1292" spans="1:1" ht="18">
      <c r="A1292" s="15"/>
    </row>
    <row r="1293" spans="1:1" ht="18">
      <c r="A1293" s="15"/>
    </row>
    <row r="1294" spans="1:1" ht="18">
      <c r="A1294" s="15"/>
    </row>
    <row r="1295" spans="1:1" ht="18">
      <c r="A1295" s="15"/>
    </row>
    <row r="1296" spans="1:1" ht="18">
      <c r="A1296" s="15"/>
    </row>
    <row r="1297" spans="1:1" ht="22.2">
      <c r="A1297" s="11" t="str">
        <f>+$A$1</f>
        <v xml:space="preserve">2026年第26週 (6/22～6/28) </v>
      </c>
    </row>
    <row r="1298" spans="1:1" ht="22.2">
      <c r="A1298" s="11" t="s">
        <v>173</v>
      </c>
    </row>
    <row r="1299" spans="1:1" ht="18">
      <c r="A1299" s="15"/>
    </row>
    <row r="1300" spans="1:1" ht="18">
      <c r="A1300" s="15"/>
    </row>
    <row r="1301" spans="1:1" ht="18">
      <c r="A1301" s="15"/>
    </row>
    <row r="1302" spans="1:1" ht="18">
      <c r="A1302" s="15"/>
    </row>
    <row r="1303" spans="1:1" ht="18">
      <c r="A1303" s="15"/>
    </row>
    <row r="1304" spans="1:1" ht="18">
      <c r="A1304" s="15"/>
    </row>
    <row r="1305" spans="1:1" ht="18">
      <c r="A1305" s="15"/>
    </row>
    <row r="1306" spans="1:1" ht="18">
      <c r="A1306" s="15"/>
    </row>
    <row r="1307" spans="1:1" ht="18">
      <c r="A1307" s="15"/>
    </row>
    <row r="1308" spans="1:1" ht="18">
      <c r="A1308" s="15"/>
    </row>
    <row r="1309" spans="1:1" ht="18">
      <c r="A1309" s="15"/>
    </row>
    <row r="1310" spans="1:1" ht="18">
      <c r="A1310" s="15"/>
    </row>
    <row r="1311" spans="1:1" ht="18">
      <c r="A1311" s="15"/>
    </row>
    <row r="1312" spans="1:1" ht="18">
      <c r="A1312" s="15"/>
    </row>
    <row r="1313" spans="1:1" ht="18">
      <c r="A1313" s="15"/>
    </row>
    <row r="1314" spans="1:1" ht="18">
      <c r="A1314" s="15"/>
    </row>
    <row r="1315" spans="1:1" ht="18">
      <c r="A1315" s="15"/>
    </row>
    <row r="1316" spans="1:1" ht="18">
      <c r="A1316" s="15"/>
    </row>
    <row r="1317" spans="1:1" ht="18">
      <c r="A1317" s="15"/>
    </row>
    <row r="1318" spans="1:1" ht="18">
      <c r="A1318" s="15"/>
    </row>
    <row r="1319" spans="1:1" ht="18">
      <c r="A1319" s="15"/>
    </row>
    <row r="1320" spans="1:1" ht="18">
      <c r="A1320" s="15"/>
    </row>
    <row r="1321" spans="1:1" ht="18">
      <c r="A1321" s="15"/>
    </row>
    <row r="1322" spans="1:1" ht="18">
      <c r="A1322" s="15"/>
    </row>
    <row r="1323" spans="1:1" ht="18">
      <c r="A1323" s="15"/>
    </row>
    <row r="1324" spans="1:1" ht="18">
      <c r="A1324" s="15"/>
    </row>
    <row r="1325" spans="1:1" ht="18">
      <c r="A1325" s="15"/>
    </row>
    <row r="1326" spans="1:1" ht="18">
      <c r="A1326" s="15"/>
    </row>
    <row r="1327" spans="1:1" ht="18">
      <c r="A1327" s="15"/>
    </row>
    <row r="1328" spans="1:1" ht="18">
      <c r="A1328" s="15"/>
    </row>
    <row r="1329" spans="1:1" ht="18">
      <c r="A1329" s="15"/>
    </row>
    <row r="1330" spans="1:1" ht="18">
      <c r="A1330" s="15"/>
    </row>
    <row r="1331" spans="1:1" ht="18">
      <c r="A1331" s="15"/>
    </row>
    <row r="1332" spans="1:1" ht="18">
      <c r="A1332" s="15"/>
    </row>
    <row r="1333" spans="1:1" ht="18">
      <c r="A1333" s="15"/>
    </row>
    <row r="1334" spans="1:1" ht="18">
      <c r="A1334" s="15"/>
    </row>
    <row r="1335" spans="1:1" ht="18">
      <c r="A1335" s="15"/>
    </row>
    <row r="1336" spans="1:1" ht="18">
      <c r="A1336" s="15"/>
    </row>
    <row r="1337" spans="1:1" ht="18">
      <c r="A1337" s="15"/>
    </row>
    <row r="1338" spans="1:1" ht="18">
      <c r="A1338" s="15"/>
    </row>
    <row r="1339" spans="1:1" ht="18">
      <c r="A1339" s="15"/>
    </row>
    <row r="1340" spans="1:1" ht="18">
      <c r="A1340" s="15"/>
    </row>
    <row r="1341" spans="1:1" ht="18">
      <c r="A1341" s="15"/>
    </row>
    <row r="1342" spans="1:1" ht="18">
      <c r="A1342" s="15"/>
    </row>
    <row r="1343" spans="1:1" ht="18">
      <c r="A1343" s="15"/>
    </row>
    <row r="1344" spans="1:1" ht="18">
      <c r="A1344" s="15"/>
    </row>
    <row r="1345" spans="1:1" ht="18">
      <c r="A1345" s="15"/>
    </row>
    <row r="1346" spans="1:1" ht="18">
      <c r="A1346" s="15"/>
    </row>
    <row r="1347" spans="1:1" ht="18">
      <c r="A1347" s="15"/>
    </row>
    <row r="1348" spans="1:1" ht="18">
      <c r="A1348" s="15"/>
    </row>
    <row r="1349" spans="1:1" ht="18">
      <c r="A1349" s="15"/>
    </row>
    <row r="1350" spans="1:1" ht="18">
      <c r="A1350" s="15"/>
    </row>
    <row r="1351" spans="1:1" ht="18">
      <c r="A1351" s="15"/>
    </row>
    <row r="1352" spans="1:1" ht="18">
      <c r="A1352" s="15"/>
    </row>
    <row r="1353" spans="1:1" ht="18">
      <c r="A1353" s="15"/>
    </row>
    <row r="1354" spans="1:1" ht="18">
      <c r="A1354" s="15"/>
    </row>
    <row r="1355" spans="1:1" ht="18">
      <c r="A1355" s="15"/>
    </row>
    <row r="1356" spans="1:1" ht="18">
      <c r="A1356" s="15"/>
    </row>
    <row r="1357" spans="1:1" ht="18">
      <c r="A1357" s="15"/>
    </row>
    <row r="1358" spans="1:1" ht="18">
      <c r="A1358" s="15"/>
    </row>
    <row r="1359" spans="1:1" ht="18">
      <c r="A1359" s="15"/>
    </row>
    <row r="1360" spans="1:1" ht="18">
      <c r="A1360" s="15"/>
    </row>
    <row r="1361" spans="1:1" ht="18">
      <c r="A1361" s="15"/>
    </row>
    <row r="1362" spans="1:1" ht="18">
      <c r="A1362" s="15"/>
    </row>
    <row r="1363" spans="1:1" ht="18">
      <c r="A1363" s="15"/>
    </row>
    <row r="1364" spans="1:1" ht="18">
      <c r="A1364" s="15"/>
    </row>
    <row r="1365" spans="1:1" ht="18">
      <c r="A1365" s="15"/>
    </row>
    <row r="1366" spans="1:1" ht="18">
      <c r="A1366" s="15"/>
    </row>
    <row r="1367" spans="1:1" ht="18">
      <c r="A1367" s="15"/>
    </row>
    <row r="1368" spans="1:1" ht="18">
      <c r="A1368" s="15"/>
    </row>
    <row r="1369" spans="1:1" ht="18">
      <c r="A1369" s="15"/>
    </row>
    <row r="1370" spans="1:1" ht="18">
      <c r="A1370" s="15"/>
    </row>
    <row r="1371" spans="1:1" ht="18">
      <c r="A1371" s="15"/>
    </row>
    <row r="1372" spans="1:1" ht="18">
      <c r="A1372" s="15"/>
    </row>
    <row r="1373" spans="1:1" ht="18">
      <c r="A1373" s="15"/>
    </row>
    <row r="1374" spans="1:1" ht="18">
      <c r="A1374" s="15"/>
    </row>
    <row r="1375" spans="1:1" ht="18">
      <c r="A1375" s="15"/>
    </row>
    <row r="1376" spans="1:1" ht="18">
      <c r="A1376" s="15"/>
    </row>
    <row r="1377" spans="1:1" ht="18">
      <c r="A1377" s="15"/>
    </row>
    <row r="1378" spans="1:1" ht="22.2">
      <c r="A1378" s="11" t="str">
        <f>+$A$1</f>
        <v xml:space="preserve">2026年第26週 (6/22～6/28) </v>
      </c>
    </row>
    <row r="1379" spans="1:1" ht="22.2">
      <c r="A1379" s="11" t="s">
        <v>174</v>
      </c>
    </row>
    <row r="1469" spans="1:1" ht="22.2">
      <c r="A1469" s="11" t="str">
        <f>+$A$1</f>
        <v xml:space="preserve">2026年第26週 (6/22～6/28) </v>
      </c>
    </row>
    <row r="1470" spans="1:1" ht="22.2">
      <c r="A1470" s="11" t="s">
        <v>244</v>
      </c>
    </row>
    <row r="1504" spans="14:14">
      <c r="N1504" s="87"/>
    </row>
    <row r="1506" spans="3:3" ht="18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rowBreaks count="35" manualBreakCount="35">
    <brk id="40" max="8" man="1"/>
    <brk id="81" max="8" man="1"/>
    <brk id="121" max="8" man="1"/>
    <brk id="162" max="8" man="1"/>
    <brk id="202" max="8" man="1"/>
    <brk id="243" max="8" man="1"/>
    <brk id="283" max="8" man="1"/>
    <brk id="324" max="8" man="1"/>
    <brk id="364" max="8" man="1"/>
    <brk id="405" max="8" man="1"/>
    <brk id="445" max="8" man="1"/>
    <brk id="486" max="8" man="1"/>
    <brk id="526" max="8" man="1"/>
    <brk id="567" max="8" man="1"/>
    <brk id="607" max="8" man="1"/>
    <brk id="648" max="8" man="1"/>
    <brk id="688" max="8" man="1"/>
    <brk id="729" max="8" man="1"/>
    <brk id="769" max="8" man="1"/>
    <brk id="810" max="8" man="1"/>
    <brk id="850" max="8" man="1"/>
    <brk id="891" max="8" man="1"/>
    <brk id="931" max="8" man="1"/>
    <brk id="972" max="8" man="1"/>
    <brk id="1012" max="8" man="1"/>
    <brk id="1053" max="8" man="1"/>
    <brk id="1093" max="8" man="1"/>
    <brk id="1134" max="8" man="1"/>
    <brk id="1174" max="8" man="1"/>
    <brk id="1215" max="8" man="1"/>
    <brk id="1255" max="8" man="1"/>
    <brk id="1296" max="8" man="1"/>
    <brk id="1336" max="8" man="1"/>
    <brk id="1377" max="8" man="1"/>
    <brk id="1422" max="8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[4]咽頭!$C18</f>
        <v>8</v>
      </c>
      <c r="D22" s="17">
        <f>[4]咽頭!$D18</f>
        <v>0</v>
      </c>
      <c r="E22" s="17">
        <f>[4]咽頭!$E18</f>
        <v>2</v>
      </c>
      <c r="F22" s="17">
        <f>[4]咽頭!$F18</f>
        <v>6</v>
      </c>
      <c r="G22" s="17">
        <f>[4]咽頭!$G18</f>
        <v>0</v>
      </c>
      <c r="H22" s="17">
        <f>[4]咽頭!$H18</f>
        <v>0</v>
      </c>
      <c r="I22" s="17">
        <f>[4]咽頭!$I18</f>
        <v>0</v>
      </c>
      <c r="J22" s="17">
        <f>[4]咽頭!$J18</f>
        <v>0</v>
      </c>
      <c r="K22" s="17">
        <f>[4]咽頭!$K18</f>
        <v>0</v>
      </c>
      <c r="L22" s="17">
        <f>[4]咽頭!$L18</f>
        <v>0</v>
      </c>
      <c r="M22" s="17">
        <f>[4]咽頭!$M18</f>
        <v>0</v>
      </c>
      <c r="N22" s="17">
        <f>[4]咽頭!$N18</f>
        <v>0</v>
      </c>
      <c r="O22" s="17">
        <f>[4]咽頭!$O18</f>
        <v>0</v>
      </c>
      <c r="P22" s="17">
        <f>[4]咽頭!$P18</f>
        <v>0</v>
      </c>
      <c r="Q22" s="17">
        <f>[4]咽頭!$Q18</f>
        <v>0</v>
      </c>
      <c r="S22">
        <f t="shared" si="0"/>
        <v>8</v>
      </c>
      <c r="T22" t="b">
        <f t="shared" si="1"/>
        <v>1</v>
      </c>
    </row>
    <row r="23" spans="2:20">
      <c r="B23" s="17">
        <v>18</v>
      </c>
      <c r="C23" s="17">
        <f>[4]咽頭!$C19</f>
        <v>12</v>
      </c>
      <c r="D23" s="17">
        <f>[4]咽頭!$D19</f>
        <v>0</v>
      </c>
      <c r="E23" s="17">
        <f>[4]咽頭!$E19</f>
        <v>3</v>
      </c>
      <c r="F23" s="17">
        <f>[4]咽頭!$F19</f>
        <v>7</v>
      </c>
      <c r="G23" s="17">
        <f>[4]咽頭!$G19</f>
        <v>2</v>
      </c>
      <c r="H23" s="17">
        <f>[4]咽頭!$H19</f>
        <v>0</v>
      </c>
      <c r="I23" s="17">
        <f>[4]咽頭!$I19</f>
        <v>0</v>
      </c>
      <c r="J23" s="17">
        <f>[4]咽頭!$J19</f>
        <v>0</v>
      </c>
      <c r="K23" s="17">
        <f>[4]咽頭!$K19</f>
        <v>0</v>
      </c>
      <c r="L23" s="17">
        <f>[4]咽頭!$L19</f>
        <v>0</v>
      </c>
      <c r="M23" s="17">
        <f>[4]咽頭!$M19</f>
        <v>0</v>
      </c>
      <c r="N23" s="17">
        <f>[4]咽頭!$N19</f>
        <v>0</v>
      </c>
      <c r="O23" s="17">
        <f>[4]咽頭!$O19</f>
        <v>0</v>
      </c>
      <c r="P23" s="17">
        <f>[4]咽頭!$P19</f>
        <v>0</v>
      </c>
      <c r="Q23" s="17">
        <f>[4]咽頭!$Q19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[4]咽頭!$C20</f>
        <v>5</v>
      </c>
      <c r="D24" s="17">
        <f>[4]咽頭!$D20</f>
        <v>0</v>
      </c>
      <c r="E24" s="17">
        <f>[4]咽頭!$E20</f>
        <v>2</v>
      </c>
      <c r="F24" s="17">
        <f>[4]咽頭!$F20</f>
        <v>2</v>
      </c>
      <c r="G24" s="17">
        <f>[4]咽頭!$G20</f>
        <v>1</v>
      </c>
      <c r="H24" s="17">
        <f>[4]咽頭!$H20</f>
        <v>0</v>
      </c>
      <c r="I24" s="17">
        <f>[4]咽頭!$I20</f>
        <v>0</v>
      </c>
      <c r="J24" s="17">
        <f>[4]咽頭!$J20</f>
        <v>0</v>
      </c>
      <c r="K24" s="17">
        <f>[4]咽頭!$K20</f>
        <v>0</v>
      </c>
      <c r="L24" s="17">
        <f>[4]咽頭!$L20</f>
        <v>0</v>
      </c>
      <c r="M24" s="17">
        <f>[4]咽頭!$M20</f>
        <v>0</v>
      </c>
      <c r="N24" s="17">
        <f>[4]咽頭!$N20</f>
        <v>0</v>
      </c>
      <c r="O24" s="17">
        <f>[4]咽頭!$O20</f>
        <v>0</v>
      </c>
      <c r="P24" s="17">
        <f>[4]咽頭!$P20</f>
        <v>0</v>
      </c>
      <c r="Q24" s="17">
        <f>[4]咽頭!$Q20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[4]咽頭!$C21</f>
        <v>8</v>
      </c>
      <c r="D25" s="17">
        <f>[4]咽頭!$D21</f>
        <v>0</v>
      </c>
      <c r="E25" s="17">
        <f>[4]咽頭!$E21</f>
        <v>2</v>
      </c>
      <c r="F25" s="17">
        <f>[4]咽頭!$F21</f>
        <v>2</v>
      </c>
      <c r="G25" s="17">
        <f>[4]咽頭!$G21</f>
        <v>2</v>
      </c>
      <c r="H25" s="17">
        <f>[4]咽頭!$H21</f>
        <v>0</v>
      </c>
      <c r="I25" s="17">
        <f>[4]咽頭!$I21</f>
        <v>1</v>
      </c>
      <c r="J25" s="17">
        <f>[4]咽頭!$J21</f>
        <v>0</v>
      </c>
      <c r="K25" s="17">
        <f>[4]咽頭!$K21</f>
        <v>1</v>
      </c>
      <c r="L25" s="17">
        <f>[4]咽頭!$L21</f>
        <v>0</v>
      </c>
      <c r="M25" s="17">
        <f>[4]咽頭!$M21</f>
        <v>0</v>
      </c>
      <c r="N25" s="17">
        <f>[4]咽頭!$N21</f>
        <v>0</v>
      </c>
      <c r="O25" s="17">
        <f>[4]咽頭!$O21</f>
        <v>0</v>
      </c>
      <c r="P25" s="17">
        <f>[4]咽頭!$P21</f>
        <v>0</v>
      </c>
      <c r="Q25" s="17">
        <f>[4]咽頭!$Q21</f>
        <v>0</v>
      </c>
      <c r="S25">
        <f t="shared" si="0"/>
        <v>8</v>
      </c>
      <c r="T25" t="b">
        <f t="shared" si="1"/>
        <v>1</v>
      </c>
    </row>
    <row r="26" spans="2:20">
      <c r="B26" s="17">
        <v>21</v>
      </c>
      <c r="C26" s="17">
        <f>[4]咽頭!$C22</f>
        <v>11</v>
      </c>
      <c r="D26" s="17">
        <f>[4]咽頭!$D22</f>
        <v>0</v>
      </c>
      <c r="E26" s="17">
        <f>[4]咽頭!$E22</f>
        <v>6</v>
      </c>
      <c r="F26" s="17">
        <f>[4]咽頭!$F22</f>
        <v>3</v>
      </c>
      <c r="G26" s="17">
        <f>[4]咽頭!$G22</f>
        <v>0</v>
      </c>
      <c r="H26" s="17">
        <f>[4]咽頭!$H22</f>
        <v>2</v>
      </c>
      <c r="I26" s="17">
        <f>[4]咽頭!$I22</f>
        <v>0</v>
      </c>
      <c r="J26" s="17">
        <f>[4]咽頭!$J22</f>
        <v>0</v>
      </c>
      <c r="K26" s="17">
        <f>[4]咽頭!$K22</f>
        <v>0</v>
      </c>
      <c r="L26" s="17">
        <f>[4]咽頭!$L22</f>
        <v>0</v>
      </c>
      <c r="M26" s="17">
        <f>[4]咽頭!$M22</f>
        <v>0</v>
      </c>
      <c r="N26" s="17">
        <f>[4]咽頭!$N22</f>
        <v>0</v>
      </c>
      <c r="O26" s="17">
        <f>[4]咽頭!$O22</f>
        <v>0</v>
      </c>
      <c r="P26" s="17">
        <f>[4]咽頭!$P22</f>
        <v>0</v>
      </c>
      <c r="Q26" s="17">
        <f>[4]咽頭!$Q22</f>
        <v>0</v>
      </c>
      <c r="S26">
        <f t="shared" si="0"/>
        <v>11</v>
      </c>
      <c r="T26" t="b">
        <f t="shared" si="1"/>
        <v>1</v>
      </c>
    </row>
    <row r="27" spans="2:20">
      <c r="B27" s="17">
        <v>22</v>
      </c>
      <c r="C27" s="17">
        <f>[4]咽頭!$C23</f>
        <v>13</v>
      </c>
      <c r="D27" s="17">
        <f>[4]咽頭!$D23</f>
        <v>0</v>
      </c>
      <c r="E27" s="17">
        <f>[4]咽頭!$E23</f>
        <v>5</v>
      </c>
      <c r="F27" s="17">
        <f>[4]咽頭!$F23</f>
        <v>7</v>
      </c>
      <c r="G27" s="17">
        <f>[4]咽頭!$G23</f>
        <v>1</v>
      </c>
      <c r="H27" s="17">
        <f>[4]咽頭!$H23</f>
        <v>0</v>
      </c>
      <c r="I27" s="17">
        <f>[4]咽頭!$I23</f>
        <v>0</v>
      </c>
      <c r="J27" s="17">
        <f>[4]咽頭!$J23</f>
        <v>0</v>
      </c>
      <c r="K27" s="17">
        <f>[4]咽頭!$K23</f>
        <v>0</v>
      </c>
      <c r="L27" s="17">
        <f>[4]咽頭!$L23</f>
        <v>0</v>
      </c>
      <c r="M27" s="17">
        <f>[4]咽頭!$M23</f>
        <v>0</v>
      </c>
      <c r="N27" s="17">
        <f>[4]咽頭!$N23</f>
        <v>0</v>
      </c>
      <c r="O27" s="17">
        <f>[4]咽頭!$O23</f>
        <v>0</v>
      </c>
      <c r="P27" s="17">
        <f>[4]咽頭!$P23</f>
        <v>0</v>
      </c>
      <c r="Q27" s="17">
        <f>[4]咽頭!$Q23</f>
        <v>0</v>
      </c>
      <c r="S27">
        <f t="shared" si="0"/>
        <v>13</v>
      </c>
      <c r="T27" t="b">
        <f t="shared" si="1"/>
        <v>1</v>
      </c>
    </row>
    <row r="28" spans="2:20">
      <c r="B28" s="17">
        <v>23</v>
      </c>
      <c r="C28" s="17">
        <f>[4]咽頭!$C24</f>
        <v>11</v>
      </c>
      <c r="D28" s="17">
        <f>[4]咽頭!$D24</f>
        <v>0</v>
      </c>
      <c r="E28" s="17">
        <f>[4]咽頭!$E24</f>
        <v>2</v>
      </c>
      <c r="F28" s="17">
        <f>[4]咽頭!$F24</f>
        <v>6</v>
      </c>
      <c r="G28" s="17">
        <f>[4]咽頭!$G24</f>
        <v>0</v>
      </c>
      <c r="H28" s="17">
        <f>[4]咽頭!$H24</f>
        <v>2</v>
      </c>
      <c r="I28" s="17">
        <f>[4]咽頭!$I24</f>
        <v>0</v>
      </c>
      <c r="J28" s="17">
        <f>[4]咽頭!$J24</f>
        <v>1</v>
      </c>
      <c r="K28" s="17">
        <f>[4]咽頭!$K24</f>
        <v>0</v>
      </c>
      <c r="L28" s="17">
        <f>[4]咽頭!$L24</f>
        <v>0</v>
      </c>
      <c r="M28" s="17">
        <f>[4]咽頭!$M24</f>
        <v>0</v>
      </c>
      <c r="N28" s="17">
        <f>[4]咽頭!$N24</f>
        <v>0</v>
      </c>
      <c r="O28" s="17">
        <f>[4]咽頭!$O24</f>
        <v>0</v>
      </c>
      <c r="P28" s="17">
        <f>[4]咽頭!$P24</f>
        <v>0</v>
      </c>
      <c r="Q28" s="17">
        <f>[4]咽頭!$Q24</f>
        <v>0</v>
      </c>
      <c r="S28">
        <f t="shared" si="0"/>
        <v>11</v>
      </c>
      <c r="T28" t="b">
        <f t="shared" si="1"/>
        <v>1</v>
      </c>
    </row>
    <row r="29" spans="2:20">
      <c r="B29" s="17">
        <v>24</v>
      </c>
      <c r="C29" s="17">
        <f>[4]咽頭!$C25</f>
        <v>18</v>
      </c>
      <c r="D29" s="17">
        <f>[4]咽頭!$D25</f>
        <v>0</v>
      </c>
      <c r="E29" s="17">
        <f>[4]咽頭!$E25</f>
        <v>6</v>
      </c>
      <c r="F29" s="17">
        <f>[4]咽頭!$F25</f>
        <v>8</v>
      </c>
      <c r="G29" s="17">
        <f>[4]咽頭!$G25</f>
        <v>1</v>
      </c>
      <c r="H29" s="17">
        <f>[4]咽頭!$H25</f>
        <v>1</v>
      </c>
      <c r="I29" s="17">
        <f>[4]咽頭!$I25</f>
        <v>1</v>
      </c>
      <c r="J29" s="17">
        <f>[4]咽頭!$J25</f>
        <v>0</v>
      </c>
      <c r="K29" s="17">
        <f>[4]咽頭!$K25</f>
        <v>0</v>
      </c>
      <c r="L29" s="17">
        <f>[4]咽頭!$L25</f>
        <v>0</v>
      </c>
      <c r="M29" s="17">
        <f>[4]咽頭!$M25</f>
        <v>1</v>
      </c>
      <c r="N29" s="17">
        <f>[4]咽頭!$N25</f>
        <v>0</v>
      </c>
      <c r="O29" s="17">
        <f>[4]咽頭!$O25</f>
        <v>0</v>
      </c>
      <c r="P29" s="17">
        <f>[4]咽頭!$P25</f>
        <v>0</v>
      </c>
      <c r="Q29" s="17">
        <f>[4]咽頭!$Q25</f>
        <v>0</v>
      </c>
      <c r="S29">
        <f t="shared" si="0"/>
        <v>18</v>
      </c>
      <c r="T29" t="b">
        <f t="shared" si="1"/>
        <v>1</v>
      </c>
    </row>
    <row r="30" spans="2:20">
      <c r="B30" s="17">
        <v>25</v>
      </c>
      <c r="C30" s="17">
        <f>[4]咽頭!$C26</f>
        <v>10</v>
      </c>
      <c r="D30" s="17">
        <f>[4]咽頭!$D26</f>
        <v>0</v>
      </c>
      <c r="E30" s="17">
        <f>[4]咽頭!$E26</f>
        <v>3</v>
      </c>
      <c r="F30" s="17">
        <f>[4]咽頭!$F26</f>
        <v>4</v>
      </c>
      <c r="G30" s="17">
        <f>[4]咽頭!$G26</f>
        <v>3</v>
      </c>
      <c r="H30" s="17">
        <f>[4]咽頭!$H26</f>
        <v>0</v>
      </c>
      <c r="I30" s="17">
        <f>[4]咽頭!$I26</f>
        <v>0</v>
      </c>
      <c r="J30" s="17">
        <f>[4]咽頭!$J26</f>
        <v>0</v>
      </c>
      <c r="K30" s="17">
        <f>[4]咽頭!$K26</f>
        <v>0</v>
      </c>
      <c r="L30" s="17">
        <f>[4]咽頭!$L26</f>
        <v>0</v>
      </c>
      <c r="M30" s="17">
        <f>[4]咽頭!$M26</f>
        <v>0</v>
      </c>
      <c r="N30" s="17">
        <f>[4]咽頭!$N26</f>
        <v>0</v>
      </c>
      <c r="O30" s="17">
        <f>[4]咽頭!$O26</f>
        <v>0</v>
      </c>
      <c r="P30" s="17">
        <f>[4]咽頭!$P26</f>
        <v>0</v>
      </c>
      <c r="Q30" s="17">
        <f>[4]咽頭!$Q26</f>
        <v>0</v>
      </c>
      <c r="S30">
        <f>SUM(D30:Q30)</f>
        <v>10</v>
      </c>
      <c r="T30" t="b">
        <f>IF(AND(ISERROR(C30),ISERROR(S30)),"-",C30=S30)</f>
        <v>1</v>
      </c>
    </row>
    <row r="31" spans="2:20">
      <c r="B31" s="17">
        <v>26</v>
      </c>
      <c r="C31" s="17">
        <f>[4]咽頭!$C27</f>
        <v>8</v>
      </c>
      <c r="D31" s="17">
        <f>[4]咽頭!$D27</f>
        <v>0</v>
      </c>
      <c r="E31" s="17">
        <f>[4]咽頭!$E27</f>
        <v>1</v>
      </c>
      <c r="F31" s="17">
        <f>[4]咽頭!$F27</f>
        <v>6</v>
      </c>
      <c r="G31" s="17">
        <f>[4]咽頭!$G27</f>
        <v>0</v>
      </c>
      <c r="H31" s="17">
        <f>[4]咽頭!$H27</f>
        <v>0</v>
      </c>
      <c r="I31" s="17">
        <f>[4]咽頭!$I27</f>
        <v>0</v>
      </c>
      <c r="J31" s="17">
        <f>[4]咽頭!$J27</f>
        <v>0</v>
      </c>
      <c r="K31" s="17">
        <f>[4]咽頭!$K27</f>
        <v>1</v>
      </c>
      <c r="L31" s="17">
        <f>[4]咽頭!$L27</f>
        <v>0</v>
      </c>
      <c r="M31" s="17">
        <f>[4]咽頭!$M27</f>
        <v>0</v>
      </c>
      <c r="N31" s="17">
        <f>[4]咽頭!$N27</f>
        <v>0</v>
      </c>
      <c r="O31" s="17">
        <f>[4]咽頭!$O27</f>
        <v>0</v>
      </c>
      <c r="P31" s="17">
        <f>[4]咽頭!$P27</f>
        <v>0</v>
      </c>
      <c r="Q31" s="17">
        <f>[4]咽頭!$Q27</f>
        <v>0</v>
      </c>
      <c r="S31">
        <f>SUM(D31:Q31)</f>
        <v>8</v>
      </c>
      <c r="T31" t="b">
        <f>IF(AND(ISERROR(C31),ISERROR(S31)),"-",C31=S31)</f>
        <v>1</v>
      </c>
    </row>
    <row r="32" spans="2:20">
      <c r="B32" s="17">
        <v>27</v>
      </c>
      <c r="C32" s="17" t="e">
        <f>[4]咽頭!$C28</f>
        <v>#N/A</v>
      </c>
      <c r="D32" s="17" t="e">
        <f>[4]咽頭!$D28</f>
        <v>#N/A</v>
      </c>
      <c r="E32" s="17" t="e">
        <f>[4]咽頭!$E28</f>
        <v>#N/A</v>
      </c>
      <c r="F32" s="17" t="e">
        <f>[4]咽頭!$F28</f>
        <v>#N/A</v>
      </c>
      <c r="G32" s="17" t="e">
        <f>[4]咽頭!$G28</f>
        <v>#N/A</v>
      </c>
      <c r="H32" s="17" t="e">
        <f>[4]咽頭!$H28</f>
        <v>#N/A</v>
      </c>
      <c r="I32" s="17" t="e">
        <f>[4]咽頭!$I28</f>
        <v>#N/A</v>
      </c>
      <c r="J32" s="17" t="e">
        <f>[4]咽頭!$J28</f>
        <v>#N/A</v>
      </c>
      <c r="K32" s="17" t="e">
        <f>[4]咽頭!$K28</f>
        <v>#N/A</v>
      </c>
      <c r="L32" s="17" t="e">
        <f>[4]咽頭!$L28</f>
        <v>#N/A</v>
      </c>
      <c r="M32" s="17" t="e">
        <f>[4]咽頭!$M28</f>
        <v>#N/A</v>
      </c>
      <c r="N32" s="17" t="e">
        <f>[4]咽頭!$N28</f>
        <v>#N/A</v>
      </c>
      <c r="O32" s="17" t="e">
        <f>[4]咽頭!$O28</f>
        <v>#N/A</v>
      </c>
      <c r="P32" s="17" t="e">
        <f>[4]咽頭!$P28</f>
        <v>#N/A</v>
      </c>
      <c r="Q32" s="17" t="e">
        <f>[4]咽頭!$Q28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[4]咽頭!$C29</f>
        <v>#N/A</v>
      </c>
      <c r="D33" s="17" t="e">
        <f>[4]咽頭!$D29</f>
        <v>#N/A</v>
      </c>
      <c r="E33" s="17" t="e">
        <f>[4]咽頭!$E29</f>
        <v>#N/A</v>
      </c>
      <c r="F33" s="17" t="e">
        <f>[4]咽頭!$F29</f>
        <v>#N/A</v>
      </c>
      <c r="G33" s="17" t="e">
        <f>[4]咽頭!$G29</f>
        <v>#N/A</v>
      </c>
      <c r="H33" s="17" t="e">
        <f>[4]咽頭!$H29</f>
        <v>#N/A</v>
      </c>
      <c r="I33" s="17" t="e">
        <f>[4]咽頭!$I29</f>
        <v>#N/A</v>
      </c>
      <c r="J33" s="17" t="e">
        <f>[4]咽頭!$J29</f>
        <v>#N/A</v>
      </c>
      <c r="K33" s="17" t="e">
        <f>[4]咽頭!$K29</f>
        <v>#N/A</v>
      </c>
      <c r="L33" s="17" t="e">
        <f>[4]咽頭!$L29</f>
        <v>#N/A</v>
      </c>
      <c r="M33" s="17" t="e">
        <f>[4]咽頭!$M29</f>
        <v>#N/A</v>
      </c>
      <c r="N33" s="17" t="e">
        <f>[4]咽頭!$N29</f>
        <v>#N/A</v>
      </c>
      <c r="O33" s="17" t="e">
        <f>[4]咽頭!$O29</f>
        <v>#N/A</v>
      </c>
      <c r="P33" s="17" t="e">
        <f>[4]咽頭!$P29</f>
        <v>#N/A</v>
      </c>
      <c r="Q33" s="17" t="e">
        <f>[4]咽頭!$Q29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201</v>
      </c>
      <c r="D60" s="2">
        <f t="array" ref="D60">+SUM(IF(NOT(ISERROR(D6:D58)),D6:D58))</f>
        <v>1</v>
      </c>
      <c r="E60" s="2">
        <f t="array" ref="E60">+SUM(IF(NOT(ISERROR(E6:E58)),E6:E58))</f>
        <v>41</v>
      </c>
      <c r="F60" s="2">
        <f t="array" ref="F60">+SUM(IF(NOT(ISERROR(F6:F58)),F6:F58))</f>
        <v>81</v>
      </c>
      <c r="G60" s="2">
        <f t="array" ref="G60">+SUM(IF(NOT(ISERROR(G6:G58)),G6:G58))</f>
        <v>24</v>
      </c>
      <c r="H60" s="2">
        <f t="array" ref="H60">+SUM(IF(NOT(ISERROR(H6:H58)),H6:H58))</f>
        <v>8</v>
      </c>
      <c r="I60" s="2">
        <f t="array" ref="I60">+SUM(IF(NOT(ISERROR(I6:I58)),I6:I58))</f>
        <v>10</v>
      </c>
      <c r="J60" s="2">
        <f t="array" ref="J60">+SUM(IF(NOT(ISERROR(J6:J58)),J6:J58))</f>
        <v>15</v>
      </c>
      <c r="K60" s="2">
        <f t="array" ref="K60">+SUM(IF(NOT(ISERROR(K6:K58)),K6:K58))</f>
        <v>7</v>
      </c>
      <c r="L60" s="2">
        <f t="array" ref="L60">+SUM(IF(NOT(ISERROR(L6:L58)),L6:L58))</f>
        <v>3</v>
      </c>
      <c r="M60" s="2">
        <f t="array" ref="M60">+SUM(IF(NOT(ISERROR(M6:M58)),M6:M58))</f>
        <v>4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201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0.49751243781094528</v>
      </c>
      <c r="E61" s="4">
        <f t="shared" si="4"/>
        <v>20.398009950248756</v>
      </c>
      <c r="F61" s="4">
        <f t="shared" si="4"/>
        <v>40.298507462686565</v>
      </c>
      <c r="G61" s="4">
        <f t="shared" si="4"/>
        <v>11.940298507462686</v>
      </c>
      <c r="H61" s="4">
        <f t="shared" si="4"/>
        <v>3.9800995024875623</v>
      </c>
      <c r="I61" s="4">
        <f t="shared" si="4"/>
        <v>4.9751243781094532</v>
      </c>
      <c r="J61" s="4">
        <f t="shared" si="4"/>
        <v>7.4626865671641784</v>
      </c>
      <c r="K61" s="4">
        <f t="shared" si="4"/>
        <v>3.4825870646766171</v>
      </c>
      <c r="L61" s="4">
        <f t="shared" si="4"/>
        <v>1.4925373134328357</v>
      </c>
      <c r="M61" s="4">
        <f t="shared" si="4"/>
        <v>1.9900497512437811</v>
      </c>
      <c r="N61" s="4">
        <f t="shared" si="4"/>
        <v>0.99502487562189057</v>
      </c>
      <c r="O61" s="4">
        <f t="shared" si="4"/>
        <v>1.9900497512437811</v>
      </c>
      <c r="P61" s="4">
        <f t="shared" si="4"/>
        <v>0.49751243781094528</v>
      </c>
      <c r="Q61" s="4">
        <f t="shared" si="4"/>
        <v>0</v>
      </c>
      <c r="R61" s="4"/>
      <c r="S61" s="4">
        <f>SUM(D61:Q61)</f>
        <v>100.00000000000003</v>
      </c>
      <c r="T61" s="4" t="b">
        <f>C61=S61</f>
        <v>1</v>
      </c>
    </row>
    <row r="63" spans="2:20">
      <c r="S63" s="5">
        <f t="array" ref="S63">+SUM(IF(NOT(ISERROR(S6:S58)),S6:S58))</f>
        <v>201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>
        <f>[4]A群!$C18</f>
        <v>31</v>
      </c>
      <c r="D22" s="17">
        <f>[4]A群!$D18</f>
        <v>0</v>
      </c>
      <c r="E22" s="17">
        <f>[4]A群!$E18</f>
        <v>0</v>
      </c>
      <c r="F22" s="17">
        <f>[4]A群!$F18</f>
        <v>1</v>
      </c>
      <c r="G22" s="17">
        <f>[4]A群!$G18</f>
        <v>2</v>
      </c>
      <c r="H22" s="17">
        <f>[4]A群!$H18</f>
        <v>6</v>
      </c>
      <c r="I22" s="17">
        <f>[4]A群!$I18</f>
        <v>2</v>
      </c>
      <c r="J22" s="17">
        <f>[4]A群!$J18</f>
        <v>6</v>
      </c>
      <c r="K22" s="17">
        <f>[4]A群!$K18</f>
        <v>4</v>
      </c>
      <c r="L22" s="17">
        <f>[4]A群!$L18</f>
        <v>1</v>
      </c>
      <c r="M22" s="17">
        <f>[4]A群!$M18</f>
        <v>2</v>
      </c>
      <c r="N22" s="17">
        <f>[4]A群!$N18</f>
        <v>1</v>
      </c>
      <c r="O22" s="17">
        <f>[4]A群!$O18</f>
        <v>3</v>
      </c>
      <c r="P22" s="17">
        <f>[4]A群!$P18</f>
        <v>0</v>
      </c>
      <c r="Q22" s="17">
        <f>[4]A群!$Q18</f>
        <v>3</v>
      </c>
      <c r="S22">
        <f t="shared" si="0"/>
        <v>31</v>
      </c>
      <c r="T22" t="b">
        <f t="shared" si="1"/>
        <v>1</v>
      </c>
    </row>
    <row r="23" spans="2:20">
      <c r="B23" s="17">
        <v>18</v>
      </c>
      <c r="C23" s="17">
        <f>[4]A群!$C19</f>
        <v>40</v>
      </c>
      <c r="D23" s="17">
        <f>[4]A群!$D19</f>
        <v>0</v>
      </c>
      <c r="E23" s="17">
        <f>[4]A群!$E19</f>
        <v>0</v>
      </c>
      <c r="F23" s="17">
        <f>[4]A群!$F19</f>
        <v>2</v>
      </c>
      <c r="G23" s="17">
        <f>[4]A群!$G19</f>
        <v>6</v>
      </c>
      <c r="H23" s="17">
        <f>[4]A群!$H19</f>
        <v>4</v>
      </c>
      <c r="I23" s="17">
        <f>[4]A群!$I19</f>
        <v>4</v>
      </c>
      <c r="J23" s="17">
        <f>[4]A群!$J19</f>
        <v>2</v>
      </c>
      <c r="K23" s="17">
        <f>[4]A群!$K19</f>
        <v>4</v>
      </c>
      <c r="L23" s="17">
        <f>[4]A群!$L19</f>
        <v>7</v>
      </c>
      <c r="M23" s="17">
        <f>[4]A群!$M19</f>
        <v>2</v>
      </c>
      <c r="N23" s="17">
        <f>[4]A群!$N19</f>
        <v>2</v>
      </c>
      <c r="O23" s="17">
        <f>[4]A群!$O19</f>
        <v>3</v>
      </c>
      <c r="P23" s="17">
        <f>[4]A群!$P19</f>
        <v>2</v>
      </c>
      <c r="Q23" s="17">
        <f>[4]A群!$Q19</f>
        <v>2</v>
      </c>
      <c r="S23">
        <f t="shared" si="0"/>
        <v>40</v>
      </c>
      <c r="T23" t="b">
        <f t="shared" si="1"/>
        <v>1</v>
      </c>
    </row>
    <row r="24" spans="2:20">
      <c r="B24" s="17">
        <v>19</v>
      </c>
      <c r="C24" s="17">
        <f>[4]A群!$C20</f>
        <v>25</v>
      </c>
      <c r="D24" s="17">
        <f>[4]A群!$D20</f>
        <v>0</v>
      </c>
      <c r="E24" s="17">
        <f>[4]A群!$E20</f>
        <v>1</v>
      </c>
      <c r="F24" s="17">
        <f>[4]A群!$F20</f>
        <v>1</v>
      </c>
      <c r="G24" s="17">
        <f>[4]A群!$G20</f>
        <v>1</v>
      </c>
      <c r="H24" s="17">
        <f>[4]A群!$H20</f>
        <v>0</v>
      </c>
      <c r="I24" s="17">
        <f>[4]A群!$I20</f>
        <v>3</v>
      </c>
      <c r="J24" s="17">
        <f>[4]A群!$J20</f>
        <v>3</v>
      </c>
      <c r="K24" s="17">
        <f>[4]A群!$K20</f>
        <v>2</v>
      </c>
      <c r="L24" s="17">
        <f>[4]A群!$L20</f>
        <v>1</v>
      </c>
      <c r="M24" s="17">
        <f>[4]A群!$M20</f>
        <v>1</v>
      </c>
      <c r="N24" s="17">
        <f>[4]A群!$N20</f>
        <v>0</v>
      </c>
      <c r="O24" s="17">
        <f>[4]A群!$O20</f>
        <v>1</v>
      </c>
      <c r="P24" s="17">
        <f>[4]A群!$P20</f>
        <v>1</v>
      </c>
      <c r="Q24" s="17">
        <f>[4]A群!$Q20</f>
        <v>10</v>
      </c>
      <c r="S24">
        <f t="shared" si="0"/>
        <v>25</v>
      </c>
      <c r="T24" t="b">
        <f t="shared" si="1"/>
        <v>1</v>
      </c>
    </row>
    <row r="25" spans="2:20">
      <c r="B25" s="17">
        <v>20</v>
      </c>
      <c r="C25" s="17">
        <f>[4]A群!$C21</f>
        <v>31</v>
      </c>
      <c r="D25" s="17">
        <f>[4]A群!$D21</f>
        <v>0</v>
      </c>
      <c r="E25" s="17">
        <f>[4]A群!$E21</f>
        <v>0</v>
      </c>
      <c r="F25" s="17">
        <f>[4]A群!$F21</f>
        <v>3</v>
      </c>
      <c r="G25" s="17">
        <f>[4]A群!$G21</f>
        <v>7</v>
      </c>
      <c r="H25" s="17">
        <f>[4]A群!$H21</f>
        <v>3</v>
      </c>
      <c r="I25" s="17">
        <f>[4]A群!$I21</f>
        <v>2</v>
      </c>
      <c r="J25" s="17">
        <f>[4]A群!$J21</f>
        <v>5</v>
      </c>
      <c r="K25" s="17">
        <f>[4]A群!$K21</f>
        <v>0</v>
      </c>
      <c r="L25" s="17">
        <f>[4]A群!$L21</f>
        <v>0</v>
      </c>
      <c r="M25" s="17">
        <f>[4]A群!$M21</f>
        <v>2</v>
      </c>
      <c r="N25" s="17">
        <f>[4]A群!$N21</f>
        <v>4</v>
      </c>
      <c r="O25" s="17">
        <f>[4]A群!$O21</f>
        <v>4</v>
      </c>
      <c r="P25" s="17">
        <f>[4]A群!$P21</f>
        <v>0</v>
      </c>
      <c r="Q25" s="17">
        <f>[4]A群!$Q21</f>
        <v>1</v>
      </c>
      <c r="S25">
        <f t="shared" si="0"/>
        <v>31</v>
      </c>
      <c r="T25" t="b">
        <f t="shared" si="1"/>
        <v>1</v>
      </c>
    </row>
    <row r="26" spans="2:20">
      <c r="B26" s="17">
        <v>21</v>
      </c>
      <c r="C26" s="17">
        <f>[4]A群!$C22</f>
        <v>33</v>
      </c>
      <c r="D26" s="17">
        <f>[4]A群!$D22</f>
        <v>0</v>
      </c>
      <c r="E26" s="17">
        <f>[4]A群!$E22</f>
        <v>0</v>
      </c>
      <c r="F26" s="17">
        <f>[4]A群!$F22</f>
        <v>3</v>
      </c>
      <c r="G26" s="17">
        <f>[4]A群!$G22</f>
        <v>3</v>
      </c>
      <c r="H26" s="17">
        <f>[4]A群!$H22</f>
        <v>5</v>
      </c>
      <c r="I26" s="17">
        <f>[4]A群!$I22</f>
        <v>3</v>
      </c>
      <c r="J26" s="17">
        <f>[4]A群!$J22</f>
        <v>5</v>
      </c>
      <c r="K26" s="17">
        <f>[4]A群!$K22</f>
        <v>2</v>
      </c>
      <c r="L26" s="17">
        <f>[4]A群!$L22</f>
        <v>1</v>
      </c>
      <c r="M26" s="17">
        <f>[4]A群!$M22</f>
        <v>4</v>
      </c>
      <c r="N26" s="17">
        <f>[4]A群!$N22</f>
        <v>1</v>
      </c>
      <c r="O26" s="17">
        <f>[4]A群!$O22</f>
        <v>3</v>
      </c>
      <c r="P26" s="17">
        <f>[4]A群!$P22</f>
        <v>0</v>
      </c>
      <c r="Q26" s="17">
        <f>[4]A群!$Q22</f>
        <v>3</v>
      </c>
      <c r="S26">
        <f t="shared" si="0"/>
        <v>33</v>
      </c>
      <c r="T26" t="b">
        <f t="shared" si="1"/>
        <v>1</v>
      </c>
    </row>
    <row r="27" spans="2:20">
      <c r="B27" s="17">
        <v>22</v>
      </c>
      <c r="C27" s="17">
        <f>[4]A群!$C23</f>
        <v>23</v>
      </c>
      <c r="D27" s="17">
        <f>[4]A群!$D23</f>
        <v>0</v>
      </c>
      <c r="E27" s="17">
        <f>[4]A群!$E23</f>
        <v>0</v>
      </c>
      <c r="F27" s="17">
        <f>[4]A群!$F23</f>
        <v>1</v>
      </c>
      <c r="G27" s="17">
        <f>[4]A群!$G23</f>
        <v>2</v>
      </c>
      <c r="H27" s="17">
        <f>[4]A群!$H23</f>
        <v>5</v>
      </c>
      <c r="I27" s="17">
        <f>[4]A群!$I23</f>
        <v>3</v>
      </c>
      <c r="J27" s="17">
        <f>[4]A群!$J23</f>
        <v>1</v>
      </c>
      <c r="K27" s="17">
        <f>[4]A群!$K23</f>
        <v>2</v>
      </c>
      <c r="L27" s="17">
        <f>[4]A群!$L23</f>
        <v>2</v>
      </c>
      <c r="M27" s="17">
        <f>[4]A群!$M23</f>
        <v>2</v>
      </c>
      <c r="N27" s="17">
        <f>[4]A群!$N23</f>
        <v>0</v>
      </c>
      <c r="O27" s="17">
        <f>[4]A群!$O23</f>
        <v>2</v>
      </c>
      <c r="P27" s="17">
        <f>[4]A群!$P23</f>
        <v>0</v>
      </c>
      <c r="Q27" s="17">
        <f>[4]A群!$Q23</f>
        <v>3</v>
      </c>
      <c r="S27">
        <f t="shared" si="0"/>
        <v>23</v>
      </c>
      <c r="T27" t="b">
        <f t="shared" si="1"/>
        <v>1</v>
      </c>
    </row>
    <row r="28" spans="2:20">
      <c r="B28" s="17">
        <v>23</v>
      </c>
      <c r="C28" s="17">
        <f>[4]A群!$C24</f>
        <v>16</v>
      </c>
      <c r="D28" s="17">
        <f>[4]A群!$D24</f>
        <v>0</v>
      </c>
      <c r="E28" s="17">
        <f>[4]A群!$E24</f>
        <v>0</v>
      </c>
      <c r="F28" s="17">
        <f>[4]A群!$F24</f>
        <v>1</v>
      </c>
      <c r="G28" s="17">
        <f>[4]A群!$G24</f>
        <v>1</v>
      </c>
      <c r="H28" s="17">
        <f>[4]A群!$H24</f>
        <v>3</v>
      </c>
      <c r="I28" s="17">
        <f>[4]A群!$I24</f>
        <v>2</v>
      </c>
      <c r="J28" s="17">
        <f>[4]A群!$J24</f>
        <v>2</v>
      </c>
      <c r="K28" s="17">
        <f>[4]A群!$K24</f>
        <v>1</v>
      </c>
      <c r="L28" s="17">
        <f>[4]A群!$L24</f>
        <v>1</v>
      </c>
      <c r="M28" s="17">
        <f>[4]A群!$M24</f>
        <v>1</v>
      </c>
      <c r="N28" s="17">
        <f>[4]A群!$N24</f>
        <v>1</v>
      </c>
      <c r="O28" s="17">
        <f>[4]A群!$O24</f>
        <v>2</v>
      </c>
      <c r="P28" s="17">
        <f>[4]A群!$P24</f>
        <v>1</v>
      </c>
      <c r="Q28" s="17">
        <f>[4]A群!$Q24</f>
        <v>0</v>
      </c>
      <c r="S28">
        <f t="shared" si="0"/>
        <v>16</v>
      </c>
      <c r="T28" t="b">
        <f t="shared" si="1"/>
        <v>1</v>
      </c>
    </row>
    <row r="29" spans="2:20">
      <c r="B29" s="17">
        <v>24</v>
      </c>
      <c r="C29" s="17">
        <f>[4]A群!$C25</f>
        <v>21</v>
      </c>
      <c r="D29" s="17">
        <f>[4]A群!$D25</f>
        <v>0</v>
      </c>
      <c r="E29" s="17">
        <f>[4]A群!$E25</f>
        <v>0</v>
      </c>
      <c r="F29" s="17">
        <f>[4]A群!$F25</f>
        <v>2</v>
      </c>
      <c r="G29" s="17">
        <f>[4]A群!$G25</f>
        <v>2</v>
      </c>
      <c r="H29" s="17">
        <f>[4]A群!$H25</f>
        <v>3</v>
      </c>
      <c r="I29" s="17">
        <f>[4]A群!$I25</f>
        <v>1</v>
      </c>
      <c r="J29" s="17">
        <f>[4]A群!$J25</f>
        <v>3</v>
      </c>
      <c r="K29" s="17">
        <f>[4]A群!$K25</f>
        <v>0</v>
      </c>
      <c r="L29" s="17">
        <f>[4]A群!$L25</f>
        <v>3</v>
      </c>
      <c r="M29" s="17">
        <f>[4]A群!$M25</f>
        <v>2</v>
      </c>
      <c r="N29" s="17">
        <f>[4]A群!$N25</f>
        <v>2</v>
      </c>
      <c r="O29" s="17">
        <f>[4]A群!$O25</f>
        <v>3</v>
      </c>
      <c r="P29" s="17">
        <f>[4]A群!$P25</f>
        <v>0</v>
      </c>
      <c r="Q29" s="17">
        <f>[4]A群!$Q25</f>
        <v>0</v>
      </c>
      <c r="S29">
        <f t="shared" si="0"/>
        <v>21</v>
      </c>
      <c r="T29" t="b">
        <f t="shared" si="1"/>
        <v>1</v>
      </c>
    </row>
    <row r="30" spans="2:20">
      <c r="B30" s="17">
        <v>25</v>
      </c>
      <c r="C30" s="17">
        <f>[4]A群!$C26</f>
        <v>15</v>
      </c>
      <c r="D30" s="17">
        <f>[4]A群!$D26</f>
        <v>0</v>
      </c>
      <c r="E30" s="17">
        <f>[4]A群!$E26</f>
        <v>0</v>
      </c>
      <c r="F30" s="17">
        <f>[4]A群!$F26</f>
        <v>4</v>
      </c>
      <c r="G30" s="17">
        <f>[4]A群!$G26</f>
        <v>0</v>
      </c>
      <c r="H30" s="17">
        <f>[4]A群!$H26</f>
        <v>1</v>
      </c>
      <c r="I30" s="17">
        <f>[4]A群!$I26</f>
        <v>1</v>
      </c>
      <c r="J30" s="17">
        <f>[4]A群!$J26</f>
        <v>0</v>
      </c>
      <c r="K30" s="17">
        <f>[4]A群!$K26</f>
        <v>1</v>
      </c>
      <c r="L30" s="17">
        <f>[4]A群!$L26</f>
        <v>0</v>
      </c>
      <c r="M30" s="17">
        <f>[4]A群!$M26</f>
        <v>0</v>
      </c>
      <c r="N30" s="17">
        <f>[4]A群!$N26</f>
        <v>1</v>
      </c>
      <c r="O30" s="17">
        <f>[4]A群!$O26</f>
        <v>5</v>
      </c>
      <c r="P30" s="17">
        <f>[4]A群!$P26</f>
        <v>1</v>
      </c>
      <c r="Q30" s="17">
        <f>[4]A群!$Q26</f>
        <v>1</v>
      </c>
      <c r="S30">
        <f>SUM(D30:Q30)</f>
        <v>15</v>
      </c>
      <c r="T30" t="b">
        <f>IF(AND(ISERROR(C30),ISERROR(S30)),"-",C30=S30)</f>
        <v>1</v>
      </c>
    </row>
    <row r="31" spans="2:20">
      <c r="B31" s="17">
        <v>26</v>
      </c>
      <c r="C31" s="17">
        <f>[4]A群!$C27</f>
        <v>14</v>
      </c>
      <c r="D31" s="17">
        <f>[4]A群!$D27</f>
        <v>0</v>
      </c>
      <c r="E31" s="17">
        <f>[4]A群!$E27</f>
        <v>0</v>
      </c>
      <c r="F31" s="17">
        <f>[4]A群!$F27</f>
        <v>1</v>
      </c>
      <c r="G31" s="17">
        <f>[4]A群!$G27</f>
        <v>1</v>
      </c>
      <c r="H31" s="17">
        <f>[4]A群!$H27</f>
        <v>3</v>
      </c>
      <c r="I31" s="17">
        <f>[4]A群!$I27</f>
        <v>0</v>
      </c>
      <c r="J31" s="17">
        <f>[4]A群!$J27</f>
        <v>1</v>
      </c>
      <c r="K31" s="17">
        <f>[4]A群!$K27</f>
        <v>1</v>
      </c>
      <c r="L31" s="17">
        <f>[4]A群!$L27</f>
        <v>1</v>
      </c>
      <c r="M31" s="17">
        <f>[4]A群!$M27</f>
        <v>2</v>
      </c>
      <c r="N31" s="17">
        <f>[4]A群!$N27</f>
        <v>0</v>
      </c>
      <c r="O31" s="17">
        <f>[4]A群!$O27</f>
        <v>2</v>
      </c>
      <c r="P31" s="17">
        <f>[4]A群!$P27</f>
        <v>0</v>
      </c>
      <c r="Q31" s="17">
        <f>[4]A群!$Q27</f>
        <v>2</v>
      </c>
      <c r="S31">
        <f>SUM(D31:Q31)</f>
        <v>14</v>
      </c>
      <c r="T31" t="b">
        <f>IF(AND(ISERROR(C31),ISERROR(S31)),"-",C31=S31)</f>
        <v>1</v>
      </c>
    </row>
    <row r="32" spans="2:20">
      <c r="B32" s="17">
        <v>27</v>
      </c>
      <c r="C32" s="17" t="e">
        <f>[4]A群!$C28</f>
        <v>#N/A</v>
      </c>
      <c r="D32" s="17" t="e">
        <f>[4]A群!$D28</f>
        <v>#N/A</v>
      </c>
      <c r="E32" s="17" t="e">
        <f>[4]A群!$E28</f>
        <v>#N/A</v>
      </c>
      <c r="F32" s="17" t="e">
        <f>[4]A群!$F28</f>
        <v>#N/A</v>
      </c>
      <c r="G32" s="17" t="e">
        <f>[4]A群!$G28</f>
        <v>#N/A</v>
      </c>
      <c r="H32" s="17" t="e">
        <f>[4]A群!$H28</f>
        <v>#N/A</v>
      </c>
      <c r="I32" s="17" t="e">
        <f>[4]A群!$I28</f>
        <v>#N/A</v>
      </c>
      <c r="J32" s="17" t="e">
        <f>[4]A群!$J28</f>
        <v>#N/A</v>
      </c>
      <c r="K32" s="17" t="e">
        <f>[4]A群!$K28</f>
        <v>#N/A</v>
      </c>
      <c r="L32" s="17" t="e">
        <f>[4]A群!$L28</f>
        <v>#N/A</v>
      </c>
      <c r="M32" s="17" t="e">
        <f>[4]A群!$M28</f>
        <v>#N/A</v>
      </c>
      <c r="N32" s="17" t="e">
        <f>[4]A群!$N28</f>
        <v>#N/A</v>
      </c>
      <c r="O32" s="17" t="e">
        <f>[4]A群!$O28</f>
        <v>#N/A</v>
      </c>
      <c r="P32" s="17" t="e">
        <f>[4]A群!$P28</f>
        <v>#N/A</v>
      </c>
      <c r="Q32" s="17" t="e">
        <f>[4]A群!$Q28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[4]A群!$C29</f>
        <v>#N/A</v>
      </c>
      <c r="D33" s="17" t="e">
        <f>[4]A群!$D29</f>
        <v>#N/A</v>
      </c>
      <c r="E33" s="17" t="e">
        <f>[4]A群!$E29</f>
        <v>#N/A</v>
      </c>
      <c r="F33" s="17" t="e">
        <f>[4]A群!$F29</f>
        <v>#N/A</v>
      </c>
      <c r="G33" s="17" t="e">
        <f>[4]A群!$G29</f>
        <v>#N/A</v>
      </c>
      <c r="H33" s="17" t="e">
        <f>[4]A群!$H29</f>
        <v>#N/A</v>
      </c>
      <c r="I33" s="17" t="e">
        <f>[4]A群!$I29</f>
        <v>#N/A</v>
      </c>
      <c r="J33" s="17" t="e">
        <f>[4]A群!$J29</f>
        <v>#N/A</v>
      </c>
      <c r="K33" s="17" t="e">
        <f>[4]A群!$K29</f>
        <v>#N/A</v>
      </c>
      <c r="L33" s="17" t="e">
        <f>[4]A群!$L29</f>
        <v>#N/A</v>
      </c>
      <c r="M33" s="17" t="e">
        <f>[4]A群!$M29</f>
        <v>#N/A</v>
      </c>
      <c r="N33" s="17" t="e">
        <f>[4]A群!$N29</f>
        <v>#N/A</v>
      </c>
      <c r="O33" s="17" t="e">
        <f>[4]A群!$O29</f>
        <v>#N/A</v>
      </c>
      <c r="P33" s="17" t="e">
        <f>[4]A群!$P29</f>
        <v>#N/A</v>
      </c>
      <c r="Q33" s="17" t="e">
        <f>[4]A群!$Q29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878</v>
      </c>
      <c r="D60" s="2">
        <f t="array" ref="D60">+SUM(IF(NOT(ISERROR(D6:D57)),D6:D57))</f>
        <v>0</v>
      </c>
      <c r="E60" s="2">
        <f t="array" ref="E60">+SUM(IF(NOT(ISERROR(E6:E57)),E6:E57))</f>
        <v>4</v>
      </c>
      <c r="F60" s="2">
        <f t="array" ref="F60">+SUM(IF(NOT(ISERROR(F6:F57)),F6:F57))</f>
        <v>43</v>
      </c>
      <c r="G60" s="2">
        <f t="array" ref="G60">+SUM(IF(NOT(ISERROR(G6:G57)),G6:G57))</f>
        <v>75</v>
      </c>
      <c r="H60" s="2">
        <f t="array" ref="H60">+SUM(IF(NOT(ISERROR(H6:H57)),H6:H57))</f>
        <v>100</v>
      </c>
      <c r="I60" s="2">
        <f t="array" ref="I60">+SUM(IF(NOT(ISERROR(I6:I57)),I6:I57))</f>
        <v>91</v>
      </c>
      <c r="J60" s="2">
        <f t="array" ref="J60">+SUM(IF(NOT(ISERROR(J6:J57)),J6:J57))</f>
        <v>103</v>
      </c>
      <c r="K60" s="2">
        <f t="array" ref="K60">+SUM(IF(NOT(ISERROR(K6:K57)),K6:K57))</f>
        <v>87</v>
      </c>
      <c r="L60" s="2">
        <f t="array" ref="L60">+SUM(IF(NOT(ISERROR(L6:L57)),L6:L57))</f>
        <v>78</v>
      </c>
      <c r="M60" s="2">
        <f t="array" ref="M60">+SUM(IF(NOT(ISERROR(M6:M57)),M6:M57))</f>
        <v>58</v>
      </c>
      <c r="N60" s="2">
        <f t="array" ref="N60">+SUM(IF(NOT(ISERROR(N6:N57)),N6:N57))</f>
        <v>54</v>
      </c>
      <c r="O60" s="2">
        <f t="array" ref="O60">+SUM(IF(NOT(ISERROR(O6:O57)),O6:O57))</f>
        <v>100</v>
      </c>
      <c r="P60" s="2">
        <f t="array" ref="P60">+SUM(IF(NOT(ISERROR(P6:P57)),P6:P57))</f>
        <v>9</v>
      </c>
      <c r="Q60" s="2">
        <f t="array" ref="Q60">+SUM(IF(NOT(ISERROR(Q6:Q57)),Q6:Q57))</f>
        <v>76</v>
      </c>
      <c r="R60" s="2"/>
      <c r="S60" s="2">
        <f>SUM(D60:Q60)</f>
        <v>878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0.45558086560364464</v>
      </c>
      <c r="F61" s="4">
        <f t="shared" si="4"/>
        <v>4.8974943052391797</v>
      </c>
      <c r="G61" s="4">
        <f t="shared" si="4"/>
        <v>8.5421412300683368</v>
      </c>
      <c r="H61" s="4">
        <f t="shared" si="4"/>
        <v>11.389521640091116</v>
      </c>
      <c r="I61" s="4">
        <f t="shared" si="4"/>
        <v>10.364464692482915</v>
      </c>
      <c r="J61" s="4">
        <f t="shared" si="4"/>
        <v>11.731207289293849</v>
      </c>
      <c r="K61" s="4">
        <f t="shared" si="4"/>
        <v>9.9088838268792703</v>
      </c>
      <c r="L61" s="4">
        <f t="shared" si="4"/>
        <v>8.8838268792710693</v>
      </c>
      <c r="M61" s="4">
        <f t="shared" si="4"/>
        <v>6.6059225512528474</v>
      </c>
      <c r="N61" s="4">
        <f t="shared" si="4"/>
        <v>6.1503416856492032</v>
      </c>
      <c r="O61" s="4">
        <f t="shared" si="4"/>
        <v>11.389521640091116</v>
      </c>
      <c r="P61" s="4">
        <f t="shared" si="4"/>
        <v>1.0250569476082005</v>
      </c>
      <c r="Q61" s="4">
        <f t="shared" si="4"/>
        <v>8.6560364464692476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878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>
        <f>[4]胃腸!$C18</f>
        <v>83</v>
      </c>
      <c r="D22" s="17">
        <f>[4]胃腸!$D18</f>
        <v>1</v>
      </c>
      <c r="E22" s="17">
        <f>[4]胃腸!$E18</f>
        <v>10</v>
      </c>
      <c r="F22" s="17">
        <f>[4]胃腸!$F18</f>
        <v>14</v>
      </c>
      <c r="G22" s="17">
        <f>[4]胃腸!$G18</f>
        <v>9</v>
      </c>
      <c r="H22" s="17">
        <f>[4]胃腸!$H18</f>
        <v>5</v>
      </c>
      <c r="I22" s="17">
        <f>[4]胃腸!$I18</f>
        <v>3</v>
      </c>
      <c r="J22" s="17">
        <f>[4]胃腸!$J18</f>
        <v>4</v>
      </c>
      <c r="K22" s="17">
        <f>[4]胃腸!$K18</f>
        <v>3</v>
      </c>
      <c r="L22" s="17">
        <f>[4]胃腸!$L18</f>
        <v>2</v>
      </c>
      <c r="M22" s="17">
        <f>[4]胃腸!$M18</f>
        <v>2</v>
      </c>
      <c r="N22" s="17">
        <f>[4]胃腸!$N18</f>
        <v>1</v>
      </c>
      <c r="O22" s="17">
        <f>[4]胃腸!$O18</f>
        <v>5</v>
      </c>
      <c r="P22" s="17">
        <f>[4]胃腸!$P18</f>
        <v>3</v>
      </c>
      <c r="Q22" s="17">
        <f>[4]胃腸!$Q18</f>
        <v>21</v>
      </c>
      <c r="S22">
        <f t="shared" si="0"/>
        <v>83</v>
      </c>
      <c r="T22" t="b">
        <f t="shared" si="1"/>
        <v>1</v>
      </c>
    </row>
    <row r="23" spans="2:20">
      <c r="B23" s="17">
        <v>18</v>
      </c>
      <c r="C23" s="17">
        <f>[4]胃腸!$C19</f>
        <v>109</v>
      </c>
      <c r="D23" s="17">
        <f>[4]胃腸!$D19</f>
        <v>1</v>
      </c>
      <c r="E23" s="17">
        <f>[4]胃腸!$E19</f>
        <v>17</v>
      </c>
      <c r="F23" s="17">
        <f>[4]胃腸!$F19</f>
        <v>14</v>
      </c>
      <c r="G23" s="17">
        <f>[4]胃腸!$G19</f>
        <v>7</v>
      </c>
      <c r="H23" s="17">
        <f>[4]胃腸!$H19</f>
        <v>5</v>
      </c>
      <c r="I23" s="17">
        <f>[4]胃腸!$I19</f>
        <v>6</v>
      </c>
      <c r="J23" s="17">
        <f>[4]胃腸!$J19</f>
        <v>10</v>
      </c>
      <c r="K23" s="17">
        <f>[4]胃腸!$K19</f>
        <v>2</v>
      </c>
      <c r="L23" s="17">
        <f>[4]胃腸!$L19</f>
        <v>6</v>
      </c>
      <c r="M23" s="17">
        <f>[4]胃腸!$M19</f>
        <v>3</v>
      </c>
      <c r="N23" s="17">
        <f>[4]胃腸!$N19</f>
        <v>4</v>
      </c>
      <c r="O23" s="17">
        <f>[4]胃腸!$O19</f>
        <v>9</v>
      </c>
      <c r="P23" s="17">
        <f>[4]胃腸!$P19</f>
        <v>1</v>
      </c>
      <c r="Q23" s="17">
        <f>[4]胃腸!$Q19</f>
        <v>24</v>
      </c>
      <c r="S23">
        <f t="shared" si="0"/>
        <v>109</v>
      </c>
      <c r="T23" t="b">
        <f t="shared" si="1"/>
        <v>1</v>
      </c>
    </row>
    <row r="24" spans="2:20">
      <c r="B24" s="17">
        <v>19</v>
      </c>
      <c r="C24" s="17">
        <f>[4]胃腸!$C20</f>
        <v>77</v>
      </c>
      <c r="D24" s="17">
        <f>[4]胃腸!$D20</f>
        <v>0</v>
      </c>
      <c r="E24" s="17">
        <f>[4]胃腸!$E20</f>
        <v>6</v>
      </c>
      <c r="F24" s="17">
        <f>[4]胃腸!$F20</f>
        <v>11</v>
      </c>
      <c r="G24" s="17">
        <f>[4]胃腸!$G20</f>
        <v>6</v>
      </c>
      <c r="H24" s="17">
        <f>[4]胃腸!$H20</f>
        <v>6</v>
      </c>
      <c r="I24" s="17">
        <f>[4]胃腸!$I20</f>
        <v>2</v>
      </c>
      <c r="J24" s="17">
        <f>[4]胃腸!$J20</f>
        <v>4</v>
      </c>
      <c r="K24" s="17">
        <f>[4]胃腸!$K20</f>
        <v>2</v>
      </c>
      <c r="L24" s="17">
        <f>[4]胃腸!$L20</f>
        <v>5</v>
      </c>
      <c r="M24" s="17">
        <f>[4]胃腸!$M20</f>
        <v>2</v>
      </c>
      <c r="N24" s="17">
        <f>[4]胃腸!$N20</f>
        <v>2</v>
      </c>
      <c r="O24" s="17">
        <f>[4]胃腸!$O20</f>
        <v>9</v>
      </c>
      <c r="P24" s="17">
        <f>[4]胃腸!$P20</f>
        <v>6</v>
      </c>
      <c r="Q24" s="17">
        <f>[4]胃腸!$Q20</f>
        <v>16</v>
      </c>
      <c r="S24">
        <f t="shared" si="0"/>
        <v>77</v>
      </c>
      <c r="T24" t="b">
        <f t="shared" si="1"/>
        <v>1</v>
      </c>
    </row>
    <row r="25" spans="2:20">
      <c r="B25" s="17">
        <v>20</v>
      </c>
      <c r="C25" s="17">
        <f>[4]胃腸!$C21</f>
        <v>79</v>
      </c>
      <c r="D25" s="17">
        <f>[4]胃腸!$D21</f>
        <v>2</v>
      </c>
      <c r="E25" s="17">
        <f>[4]胃腸!$E21</f>
        <v>9</v>
      </c>
      <c r="F25" s="17">
        <f>[4]胃腸!$F21</f>
        <v>21</v>
      </c>
      <c r="G25" s="17">
        <f>[4]胃腸!$G21</f>
        <v>8</v>
      </c>
      <c r="H25" s="17">
        <f>[4]胃腸!$H21</f>
        <v>4</v>
      </c>
      <c r="I25" s="17">
        <f>[4]胃腸!$I21</f>
        <v>2</v>
      </c>
      <c r="J25" s="17">
        <f>[4]胃腸!$J21</f>
        <v>3</v>
      </c>
      <c r="K25" s="17">
        <f>[4]胃腸!$K21</f>
        <v>3</v>
      </c>
      <c r="L25" s="17">
        <f>[4]胃腸!$L21</f>
        <v>1</v>
      </c>
      <c r="M25" s="17">
        <f>[4]胃腸!$M21</f>
        <v>4</v>
      </c>
      <c r="N25" s="17">
        <f>[4]胃腸!$N21</f>
        <v>0</v>
      </c>
      <c r="O25" s="17">
        <f>[4]胃腸!$O21</f>
        <v>5</v>
      </c>
      <c r="P25" s="17">
        <f>[4]胃腸!$P21</f>
        <v>1</v>
      </c>
      <c r="Q25" s="17">
        <f>[4]胃腸!$Q21</f>
        <v>16</v>
      </c>
      <c r="S25">
        <f t="shared" si="0"/>
        <v>79</v>
      </c>
      <c r="T25" t="b">
        <f t="shared" si="1"/>
        <v>1</v>
      </c>
    </row>
    <row r="26" spans="2:20">
      <c r="B26" s="17">
        <v>21</v>
      </c>
      <c r="C26" s="17">
        <f>[4]胃腸!$C22</f>
        <v>80</v>
      </c>
      <c r="D26" s="17">
        <f>[4]胃腸!$D22</f>
        <v>1</v>
      </c>
      <c r="E26" s="17">
        <f>[4]胃腸!$E22</f>
        <v>12</v>
      </c>
      <c r="F26" s="17">
        <f>[4]胃腸!$F22</f>
        <v>14</v>
      </c>
      <c r="G26" s="17">
        <f>[4]胃腸!$G22</f>
        <v>3</v>
      </c>
      <c r="H26" s="17">
        <f>[4]胃腸!$H22</f>
        <v>9</v>
      </c>
      <c r="I26" s="17">
        <f>[4]胃腸!$I22</f>
        <v>5</v>
      </c>
      <c r="J26" s="17">
        <f>[4]胃腸!$J22</f>
        <v>7</v>
      </c>
      <c r="K26" s="17">
        <f>[4]胃腸!$K22</f>
        <v>2</v>
      </c>
      <c r="L26" s="17">
        <f>[4]胃腸!$L22</f>
        <v>3</v>
      </c>
      <c r="M26" s="17">
        <f>[4]胃腸!$M22</f>
        <v>2</v>
      </c>
      <c r="N26" s="17">
        <f>[4]胃腸!$N22</f>
        <v>1</v>
      </c>
      <c r="O26" s="17">
        <f>[4]胃腸!$O22</f>
        <v>8</v>
      </c>
      <c r="P26" s="17">
        <f>[4]胃腸!$P22</f>
        <v>2</v>
      </c>
      <c r="Q26" s="17">
        <f>[4]胃腸!$Q22</f>
        <v>11</v>
      </c>
      <c r="S26">
        <f t="shared" si="0"/>
        <v>80</v>
      </c>
      <c r="T26" t="b">
        <f t="shared" si="1"/>
        <v>1</v>
      </c>
    </row>
    <row r="27" spans="2:20">
      <c r="B27" s="17">
        <v>22</v>
      </c>
      <c r="C27" s="17">
        <f>[4]胃腸!$C23</f>
        <v>63</v>
      </c>
      <c r="D27" s="17">
        <f>[4]胃腸!$D23</f>
        <v>1</v>
      </c>
      <c r="E27" s="17">
        <f>[4]胃腸!$E23</f>
        <v>11</v>
      </c>
      <c r="F27" s="17">
        <f>[4]胃腸!$F23</f>
        <v>11</v>
      </c>
      <c r="G27" s="17">
        <f>[4]胃腸!$G23</f>
        <v>7</v>
      </c>
      <c r="H27" s="17">
        <f>[4]胃腸!$H23</f>
        <v>2</v>
      </c>
      <c r="I27" s="17">
        <f>[4]胃腸!$I23</f>
        <v>6</v>
      </c>
      <c r="J27" s="17">
        <f>[4]胃腸!$J23</f>
        <v>2</v>
      </c>
      <c r="K27" s="17">
        <f>[4]胃腸!$K23</f>
        <v>1</v>
      </c>
      <c r="L27" s="17">
        <f>[4]胃腸!$L23</f>
        <v>0</v>
      </c>
      <c r="M27" s="17">
        <f>[4]胃腸!$M23</f>
        <v>0</v>
      </c>
      <c r="N27" s="17">
        <f>[4]胃腸!$N23</f>
        <v>1</v>
      </c>
      <c r="O27" s="17">
        <f>[4]胃腸!$O23</f>
        <v>4</v>
      </c>
      <c r="P27" s="17">
        <f>[4]胃腸!$P23</f>
        <v>0</v>
      </c>
      <c r="Q27" s="17">
        <f>[4]胃腸!$Q23</f>
        <v>17</v>
      </c>
      <c r="S27">
        <f t="shared" si="0"/>
        <v>63</v>
      </c>
      <c r="T27" t="b">
        <f t="shared" si="1"/>
        <v>1</v>
      </c>
    </row>
    <row r="28" spans="2:20">
      <c r="B28" s="17">
        <v>23</v>
      </c>
      <c r="C28" s="17">
        <f>[4]胃腸!$C24</f>
        <v>102</v>
      </c>
      <c r="D28" s="17">
        <f>[4]胃腸!$D24</f>
        <v>1</v>
      </c>
      <c r="E28" s="17">
        <f>[4]胃腸!$E24</f>
        <v>16</v>
      </c>
      <c r="F28" s="17">
        <f>[4]胃腸!$F24</f>
        <v>12</v>
      </c>
      <c r="G28" s="17">
        <f>[4]胃腸!$G24</f>
        <v>7</v>
      </c>
      <c r="H28" s="17">
        <f>[4]胃腸!$H24</f>
        <v>4</v>
      </c>
      <c r="I28" s="17">
        <f>[4]胃腸!$I24</f>
        <v>8</v>
      </c>
      <c r="J28" s="17">
        <f>[4]胃腸!$J24</f>
        <v>9</v>
      </c>
      <c r="K28" s="17">
        <f>[4]胃腸!$K24</f>
        <v>2</v>
      </c>
      <c r="L28" s="17">
        <f>[4]胃腸!$L24</f>
        <v>3</v>
      </c>
      <c r="M28" s="17">
        <f>[4]胃腸!$M24</f>
        <v>3</v>
      </c>
      <c r="N28" s="17">
        <f>[4]胃腸!$N24</f>
        <v>3</v>
      </c>
      <c r="O28" s="17">
        <f>[4]胃腸!$O24</f>
        <v>6</v>
      </c>
      <c r="P28" s="17">
        <f>[4]胃腸!$P24</f>
        <v>3</v>
      </c>
      <c r="Q28" s="17">
        <f>[4]胃腸!$Q24</f>
        <v>25</v>
      </c>
      <c r="S28">
        <f t="shared" si="0"/>
        <v>102</v>
      </c>
      <c r="T28" t="b">
        <f t="shared" si="1"/>
        <v>1</v>
      </c>
    </row>
    <row r="29" spans="2:20">
      <c r="B29" s="17">
        <v>24</v>
      </c>
      <c r="C29" s="17">
        <f>[4]胃腸!$C25</f>
        <v>81</v>
      </c>
      <c r="D29" s="17">
        <f>[4]胃腸!$D25</f>
        <v>1</v>
      </c>
      <c r="E29" s="17">
        <f>[4]胃腸!$E25</f>
        <v>17</v>
      </c>
      <c r="F29" s="17">
        <f>[4]胃腸!$F25</f>
        <v>17</v>
      </c>
      <c r="G29" s="17">
        <f>[4]胃腸!$G25</f>
        <v>4</v>
      </c>
      <c r="H29" s="17">
        <f>[4]胃腸!$H25</f>
        <v>3</v>
      </c>
      <c r="I29" s="17">
        <f>[4]胃腸!$I25</f>
        <v>2</v>
      </c>
      <c r="J29" s="17">
        <f>[4]胃腸!$J25</f>
        <v>5</v>
      </c>
      <c r="K29" s="17">
        <f>[4]胃腸!$K25</f>
        <v>6</v>
      </c>
      <c r="L29" s="17">
        <f>[4]胃腸!$L25</f>
        <v>4</v>
      </c>
      <c r="M29" s="17">
        <f>[4]胃腸!$M25</f>
        <v>3</v>
      </c>
      <c r="N29" s="17">
        <f>[4]胃腸!$N25</f>
        <v>5</v>
      </c>
      <c r="O29" s="17">
        <f>[4]胃腸!$O25</f>
        <v>3</v>
      </c>
      <c r="P29" s="17">
        <f>[4]胃腸!$P25</f>
        <v>2</v>
      </c>
      <c r="Q29" s="17">
        <f>[4]胃腸!$Q25</f>
        <v>9</v>
      </c>
      <c r="S29">
        <f t="shared" si="0"/>
        <v>81</v>
      </c>
      <c r="T29" t="b">
        <f t="shared" si="1"/>
        <v>1</v>
      </c>
    </row>
    <row r="30" spans="2:20">
      <c r="B30" s="17">
        <v>25</v>
      </c>
      <c r="C30" s="17">
        <f>[4]胃腸!$C26</f>
        <v>100</v>
      </c>
      <c r="D30" s="17">
        <f>[4]胃腸!$D26</f>
        <v>2</v>
      </c>
      <c r="E30" s="17">
        <f>[4]胃腸!$E26</f>
        <v>14</v>
      </c>
      <c r="F30" s="17">
        <f>[4]胃腸!$F26</f>
        <v>16</v>
      </c>
      <c r="G30" s="17">
        <f>[4]胃腸!$G26</f>
        <v>13</v>
      </c>
      <c r="H30" s="17">
        <f>[4]胃腸!$H26</f>
        <v>7</v>
      </c>
      <c r="I30" s="17">
        <f>[4]胃腸!$I26</f>
        <v>3</v>
      </c>
      <c r="J30" s="17">
        <f>[4]胃腸!$J26</f>
        <v>6</v>
      </c>
      <c r="K30" s="17">
        <f>[4]胃腸!$K26</f>
        <v>5</v>
      </c>
      <c r="L30" s="17">
        <f>[4]胃腸!$L26</f>
        <v>3</v>
      </c>
      <c r="M30" s="17">
        <f>[4]胃腸!$M26</f>
        <v>4</v>
      </c>
      <c r="N30" s="17">
        <f>[4]胃腸!$N26</f>
        <v>3</v>
      </c>
      <c r="O30" s="17">
        <f>[4]胃腸!$O26</f>
        <v>2</v>
      </c>
      <c r="P30" s="17">
        <f>[4]胃腸!$P26</f>
        <v>3</v>
      </c>
      <c r="Q30" s="17">
        <f>[4]胃腸!$Q26</f>
        <v>19</v>
      </c>
      <c r="S30">
        <f>SUM(D30:Q30)</f>
        <v>100</v>
      </c>
      <c r="T30" t="b">
        <f>IF(AND(ISERROR(C30),ISERROR(S30)),"-",C30=S30)</f>
        <v>1</v>
      </c>
    </row>
    <row r="31" spans="2:20">
      <c r="B31" s="17">
        <v>26</v>
      </c>
      <c r="C31" s="17">
        <f>[4]胃腸!$C27</f>
        <v>76</v>
      </c>
      <c r="D31" s="17">
        <f>[4]胃腸!$D27</f>
        <v>1</v>
      </c>
      <c r="E31" s="17">
        <f>[4]胃腸!$E27</f>
        <v>7</v>
      </c>
      <c r="F31" s="17">
        <f>[4]胃腸!$F27</f>
        <v>7</v>
      </c>
      <c r="G31" s="17">
        <f>[4]胃腸!$G27</f>
        <v>4</v>
      </c>
      <c r="H31" s="17">
        <f>[4]胃腸!$H27</f>
        <v>3</v>
      </c>
      <c r="I31" s="17">
        <f>[4]胃腸!$I27</f>
        <v>3</v>
      </c>
      <c r="J31" s="17">
        <f>[4]胃腸!$J27</f>
        <v>5</v>
      </c>
      <c r="K31" s="17">
        <f>[4]胃腸!$K27</f>
        <v>2</v>
      </c>
      <c r="L31" s="17">
        <f>[4]胃腸!$L27</f>
        <v>4</v>
      </c>
      <c r="M31" s="17">
        <f>[4]胃腸!$M27</f>
        <v>2</v>
      </c>
      <c r="N31" s="17">
        <f>[4]胃腸!$N27</f>
        <v>2</v>
      </c>
      <c r="O31" s="17">
        <f>[4]胃腸!$O27</f>
        <v>6</v>
      </c>
      <c r="P31" s="17">
        <f>[4]胃腸!$P27</f>
        <v>2</v>
      </c>
      <c r="Q31" s="17">
        <f>[4]胃腸!$Q27</f>
        <v>28</v>
      </c>
      <c r="S31">
        <f>SUM(D31:Q31)</f>
        <v>76</v>
      </c>
      <c r="T31" t="b">
        <f>IF(AND(ISERROR(C31),ISERROR(S31)),"-",C31=S31)</f>
        <v>1</v>
      </c>
    </row>
    <row r="32" spans="2:20">
      <c r="B32" s="17">
        <v>27</v>
      </c>
      <c r="C32" s="17" t="e">
        <f>[4]胃腸!$C28</f>
        <v>#N/A</v>
      </c>
      <c r="D32" s="17" t="e">
        <f>[4]胃腸!$D28</f>
        <v>#N/A</v>
      </c>
      <c r="E32" s="17" t="e">
        <f>[4]胃腸!$E28</f>
        <v>#N/A</v>
      </c>
      <c r="F32" s="17" t="e">
        <f>[4]胃腸!$F28</f>
        <v>#N/A</v>
      </c>
      <c r="G32" s="17" t="e">
        <f>[4]胃腸!$G28</f>
        <v>#N/A</v>
      </c>
      <c r="H32" s="17" t="e">
        <f>[4]胃腸!$H28</f>
        <v>#N/A</v>
      </c>
      <c r="I32" s="17" t="e">
        <f>[4]胃腸!$I28</f>
        <v>#N/A</v>
      </c>
      <c r="J32" s="17" t="e">
        <f>[4]胃腸!$J28</f>
        <v>#N/A</v>
      </c>
      <c r="K32" s="17" t="e">
        <f>[4]胃腸!$K28</f>
        <v>#N/A</v>
      </c>
      <c r="L32" s="17" t="e">
        <f>[4]胃腸!$L28</f>
        <v>#N/A</v>
      </c>
      <c r="M32" s="17" t="e">
        <f>[4]胃腸!$M28</f>
        <v>#N/A</v>
      </c>
      <c r="N32" s="17" t="e">
        <f>[4]胃腸!$N28</f>
        <v>#N/A</v>
      </c>
      <c r="O32" s="17" t="e">
        <f>[4]胃腸!$O28</f>
        <v>#N/A</v>
      </c>
      <c r="P32" s="17" t="e">
        <f>[4]胃腸!$P28</f>
        <v>#N/A</v>
      </c>
      <c r="Q32" s="17" t="e">
        <f>[4]胃腸!$Q28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[4]胃腸!$C29</f>
        <v>#N/A</v>
      </c>
      <c r="D33" s="17" t="e">
        <f>[4]胃腸!$D29</f>
        <v>#N/A</v>
      </c>
      <c r="E33" s="17" t="e">
        <f>[4]胃腸!$E29</f>
        <v>#N/A</v>
      </c>
      <c r="F33" s="17" t="e">
        <f>[4]胃腸!$F29</f>
        <v>#N/A</v>
      </c>
      <c r="G33" s="17" t="e">
        <f>[4]胃腸!$G29</f>
        <v>#N/A</v>
      </c>
      <c r="H33" s="17" t="e">
        <f>[4]胃腸!$H29</f>
        <v>#N/A</v>
      </c>
      <c r="I33" s="17" t="e">
        <f>[4]胃腸!$I29</f>
        <v>#N/A</v>
      </c>
      <c r="J33" s="17" t="e">
        <f>[4]胃腸!$J29</f>
        <v>#N/A</v>
      </c>
      <c r="K33" s="17" t="e">
        <f>[4]胃腸!$K29</f>
        <v>#N/A</v>
      </c>
      <c r="L33" s="17" t="e">
        <f>[4]胃腸!$L29</f>
        <v>#N/A</v>
      </c>
      <c r="M33" s="17" t="e">
        <f>[4]胃腸!$M29</f>
        <v>#N/A</v>
      </c>
      <c r="N33" s="17" t="e">
        <f>[4]胃腸!$N29</f>
        <v>#N/A</v>
      </c>
      <c r="O33" s="17" t="e">
        <f>[4]胃腸!$O29</f>
        <v>#N/A</v>
      </c>
      <c r="P33" s="17" t="e">
        <f>[4]胃腸!$P29</f>
        <v>#N/A</v>
      </c>
      <c r="Q33" s="17" t="e">
        <f>[4]胃腸!$Q29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2379</v>
      </c>
      <c r="D60" s="2">
        <f t="array" ref="D60">+SUM(IF(NOT(ISERROR(D6:D57)),D6:D57))</f>
        <v>42</v>
      </c>
      <c r="E60" s="2">
        <f t="array" ref="E60">+SUM(IF(NOT(ISERROR(E6:E57)),E6:E57))</f>
        <v>243</v>
      </c>
      <c r="F60" s="2">
        <f t="array" ref="F60">+SUM(IF(NOT(ISERROR(F6:F57)),F6:F57))</f>
        <v>298</v>
      </c>
      <c r="G60" s="2">
        <f t="array" ref="G60">+SUM(IF(NOT(ISERROR(G6:G57)),G6:G57))</f>
        <v>182</v>
      </c>
      <c r="H60" s="2">
        <f t="array" ref="H60">+SUM(IF(NOT(ISERROR(H6:H57)),H6:H57))</f>
        <v>144</v>
      </c>
      <c r="I60" s="2">
        <f t="array" ref="I60">+SUM(IF(NOT(ISERROR(I6:I57)),I6:I57))</f>
        <v>144</v>
      </c>
      <c r="J60" s="2">
        <f t="array" ref="J60">+SUM(IF(NOT(ISERROR(J6:J57)),J6:J57))</f>
        <v>160</v>
      </c>
      <c r="K60" s="2">
        <f t="array" ref="K60">+SUM(IF(NOT(ISERROR(K6:K57)),K6:K57))</f>
        <v>115</v>
      </c>
      <c r="L60" s="2">
        <f t="array" ref="L60">+SUM(IF(NOT(ISERROR(L6:L57)),L6:L57))</f>
        <v>77</v>
      </c>
      <c r="M60" s="2">
        <f t="array" ref="M60">+SUM(IF(NOT(ISERROR(M6:M57)),M6:M57))</f>
        <v>81</v>
      </c>
      <c r="N60" s="2">
        <f t="array" ref="N60">+SUM(IF(NOT(ISERROR(N6:N57)),N6:N57))</f>
        <v>76</v>
      </c>
      <c r="O60" s="2">
        <f t="array" ref="O60">+SUM(IF(NOT(ISERROR(O6:O57)),O6:O57))</f>
        <v>173</v>
      </c>
      <c r="P60" s="2">
        <f t="array" ref="P60">+SUM(IF(NOT(ISERROR(P6:P57)),P6:P57))</f>
        <v>70</v>
      </c>
      <c r="Q60" s="2">
        <f t="array" ref="Q60">+SUM(IF(NOT(ISERROR(Q6:Q57)),Q6:Q57))</f>
        <v>574</v>
      </c>
      <c r="R60" s="2"/>
      <c r="S60" s="2">
        <f>SUM(D60:Q60)</f>
        <v>2379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1.7654476670870116</v>
      </c>
      <c r="E61" s="4">
        <f t="shared" si="4"/>
        <v>10.214375788146279</v>
      </c>
      <c r="F61" s="4">
        <f t="shared" si="4"/>
        <v>12.526271542664984</v>
      </c>
      <c r="G61" s="4">
        <f t="shared" si="4"/>
        <v>7.6502732240437163</v>
      </c>
      <c r="H61" s="4">
        <f t="shared" si="4"/>
        <v>6.0529634300126105</v>
      </c>
      <c r="I61" s="4">
        <f t="shared" si="4"/>
        <v>6.0529634300126105</v>
      </c>
      <c r="J61" s="4">
        <f t="shared" si="4"/>
        <v>6.7255149222362336</v>
      </c>
      <c r="K61" s="4">
        <f t="shared" si="4"/>
        <v>4.8339638503572928</v>
      </c>
      <c r="L61" s="4">
        <f t="shared" si="4"/>
        <v>3.2366540563261874</v>
      </c>
      <c r="M61" s="4">
        <f t="shared" si="4"/>
        <v>3.4047919293820934</v>
      </c>
      <c r="N61" s="4">
        <f t="shared" si="4"/>
        <v>3.1946195880622112</v>
      </c>
      <c r="O61" s="4">
        <f t="shared" si="4"/>
        <v>7.2719630096679282</v>
      </c>
      <c r="P61" s="4">
        <f t="shared" si="4"/>
        <v>2.9424127784783525</v>
      </c>
      <c r="Q61" s="4">
        <f t="shared" si="4"/>
        <v>24.127784783522486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2379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>
        <f>[4]水痘!$C18</f>
        <v>23</v>
      </c>
      <c r="D22" s="17">
        <f>[4]水痘!$D18</f>
        <v>0</v>
      </c>
      <c r="E22" s="17">
        <f>[4]水痘!$E18</f>
        <v>1</v>
      </c>
      <c r="F22" s="17">
        <f>[4]水痘!$F18</f>
        <v>0</v>
      </c>
      <c r="G22" s="17">
        <f>[4]水痘!$G18</f>
        <v>5</v>
      </c>
      <c r="H22" s="17">
        <f>[4]水痘!$H18</f>
        <v>7</v>
      </c>
      <c r="I22" s="17">
        <f>[4]水痘!$I18</f>
        <v>3</v>
      </c>
      <c r="J22" s="17">
        <f>[4]水痘!$J18</f>
        <v>1</v>
      </c>
      <c r="K22" s="17">
        <f>[4]水痘!$K18</f>
        <v>2</v>
      </c>
      <c r="L22" s="17">
        <f>[4]水痘!$L18</f>
        <v>2</v>
      </c>
      <c r="M22" s="17">
        <f>[4]水痘!$M18</f>
        <v>0</v>
      </c>
      <c r="N22" s="17">
        <f>[4]水痘!$N18</f>
        <v>2</v>
      </c>
      <c r="O22" s="17">
        <f>[4]水痘!$O18</f>
        <v>0</v>
      </c>
      <c r="P22" s="17">
        <f>[4]水痘!$P18</f>
        <v>0</v>
      </c>
      <c r="Q22" s="17">
        <f>[4]水痘!$Q18</f>
        <v>0</v>
      </c>
      <c r="S22">
        <f t="shared" si="0"/>
        <v>23</v>
      </c>
      <c r="T22" t="b">
        <f t="shared" si="1"/>
        <v>1</v>
      </c>
    </row>
    <row r="23" spans="2:20">
      <c r="B23" s="17">
        <v>18</v>
      </c>
      <c r="C23" s="17">
        <f>[4]水痘!$C19</f>
        <v>11</v>
      </c>
      <c r="D23" s="17">
        <f>[4]水痘!$D19</f>
        <v>0</v>
      </c>
      <c r="E23" s="17">
        <f>[4]水痘!$E19</f>
        <v>1</v>
      </c>
      <c r="F23" s="17">
        <f>[4]水痘!$F19</f>
        <v>1</v>
      </c>
      <c r="G23" s="17">
        <f>[4]水痘!$G19</f>
        <v>0</v>
      </c>
      <c r="H23" s="17">
        <f>[4]水痘!$H19</f>
        <v>1</v>
      </c>
      <c r="I23" s="17">
        <f>[4]水痘!$I19</f>
        <v>0</v>
      </c>
      <c r="J23" s="17">
        <f>[4]水痘!$J19</f>
        <v>1</v>
      </c>
      <c r="K23" s="17">
        <f>[4]水痘!$K19</f>
        <v>0</v>
      </c>
      <c r="L23" s="17">
        <f>[4]水痘!$L19</f>
        <v>3</v>
      </c>
      <c r="M23" s="17">
        <f>[4]水痘!$M19</f>
        <v>1</v>
      </c>
      <c r="N23" s="17">
        <f>[4]水痘!$N19</f>
        <v>0</v>
      </c>
      <c r="O23" s="17">
        <f>[4]水痘!$O19</f>
        <v>3</v>
      </c>
      <c r="P23" s="17">
        <f>[4]水痘!$P19</f>
        <v>0</v>
      </c>
      <c r="Q23" s="17">
        <f>[4]水痘!$Q19</f>
        <v>0</v>
      </c>
      <c r="S23">
        <f t="shared" si="0"/>
        <v>11</v>
      </c>
      <c r="T23" t="b">
        <f t="shared" si="1"/>
        <v>1</v>
      </c>
    </row>
    <row r="24" spans="2:20">
      <c r="B24" s="17">
        <v>19</v>
      </c>
      <c r="C24" s="17">
        <f>[4]水痘!$C20</f>
        <v>15</v>
      </c>
      <c r="D24" s="17">
        <f>[4]水痘!$D20</f>
        <v>1</v>
      </c>
      <c r="E24" s="17">
        <f>[4]水痘!$E20</f>
        <v>1</v>
      </c>
      <c r="F24" s="17">
        <f>[4]水痘!$F20</f>
        <v>1</v>
      </c>
      <c r="G24" s="17">
        <f>[4]水痘!$G20</f>
        <v>0</v>
      </c>
      <c r="H24" s="17">
        <f>[4]水痘!$H20</f>
        <v>0</v>
      </c>
      <c r="I24" s="17">
        <f>[4]水痘!$I20</f>
        <v>0</v>
      </c>
      <c r="J24" s="17">
        <f>[4]水痘!$J20</f>
        <v>0</v>
      </c>
      <c r="K24" s="17">
        <f>[4]水痘!$K20</f>
        <v>1</v>
      </c>
      <c r="L24" s="17">
        <f>[4]水痘!$L20</f>
        <v>2</v>
      </c>
      <c r="M24" s="17">
        <f>[4]水痘!$M20</f>
        <v>1</v>
      </c>
      <c r="N24" s="17">
        <f>[4]水痘!$N20</f>
        <v>2</v>
      </c>
      <c r="O24" s="17">
        <f>[4]水痘!$O20</f>
        <v>5</v>
      </c>
      <c r="P24" s="17">
        <f>[4]水痘!$P20</f>
        <v>0</v>
      </c>
      <c r="Q24" s="17">
        <f>[4]水痘!$Q20</f>
        <v>1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[4]水痘!$C21</f>
        <v>12</v>
      </c>
      <c r="D25" s="17">
        <f>[4]水痘!$D21</f>
        <v>0</v>
      </c>
      <c r="E25" s="17">
        <f>[4]水痘!$E21</f>
        <v>2</v>
      </c>
      <c r="F25" s="17">
        <f>[4]水痘!$F21</f>
        <v>0</v>
      </c>
      <c r="G25" s="17">
        <f>[4]水痘!$G21</f>
        <v>2</v>
      </c>
      <c r="H25" s="17">
        <f>[4]水痘!$H21</f>
        <v>2</v>
      </c>
      <c r="I25" s="17">
        <f>[4]水痘!$I21</f>
        <v>0</v>
      </c>
      <c r="J25" s="17">
        <f>[4]水痘!$J21</f>
        <v>3</v>
      </c>
      <c r="K25" s="17">
        <f>[4]水痘!$K21</f>
        <v>1</v>
      </c>
      <c r="L25" s="17">
        <f>[4]水痘!$L21</f>
        <v>0</v>
      </c>
      <c r="M25" s="17">
        <f>[4]水痘!$M21</f>
        <v>0</v>
      </c>
      <c r="N25" s="17">
        <f>[4]水痘!$N21</f>
        <v>0</v>
      </c>
      <c r="O25" s="17">
        <f>[4]水痘!$O21</f>
        <v>1</v>
      </c>
      <c r="P25" s="17">
        <f>[4]水痘!$P21</f>
        <v>0</v>
      </c>
      <c r="Q25" s="17">
        <f>[4]水痘!$Q21</f>
        <v>1</v>
      </c>
      <c r="S25">
        <f t="shared" si="0"/>
        <v>12</v>
      </c>
      <c r="T25" t="b">
        <f t="shared" si="1"/>
        <v>1</v>
      </c>
    </row>
    <row r="26" spans="2:20">
      <c r="B26" s="17">
        <v>21</v>
      </c>
      <c r="C26" s="17">
        <f>[4]水痘!$C22</f>
        <v>9</v>
      </c>
      <c r="D26" s="17">
        <f>[4]水痘!$D22</f>
        <v>1</v>
      </c>
      <c r="E26" s="17">
        <f>[4]水痘!$E22</f>
        <v>1</v>
      </c>
      <c r="F26" s="17">
        <f>[4]水痘!$F22</f>
        <v>1</v>
      </c>
      <c r="G26" s="17">
        <f>[4]水痘!$G22</f>
        <v>0</v>
      </c>
      <c r="H26" s="17">
        <f>[4]水痘!$H22</f>
        <v>2</v>
      </c>
      <c r="I26" s="17">
        <f>[4]水痘!$I22</f>
        <v>3</v>
      </c>
      <c r="J26" s="17">
        <f>[4]水痘!$J22</f>
        <v>1</v>
      </c>
      <c r="K26" s="17">
        <f>[4]水痘!$K22</f>
        <v>0</v>
      </c>
      <c r="L26" s="17">
        <f>[4]水痘!$L22</f>
        <v>0</v>
      </c>
      <c r="M26" s="17">
        <f>[4]水痘!$M22</f>
        <v>0</v>
      </c>
      <c r="N26" s="17">
        <f>[4]水痘!$N22</f>
        <v>0</v>
      </c>
      <c r="O26" s="17">
        <f>[4]水痘!$O22</f>
        <v>0</v>
      </c>
      <c r="P26" s="17">
        <f>[4]水痘!$P22</f>
        <v>0</v>
      </c>
      <c r="Q26" s="17">
        <f>[4]水痘!$Q22</f>
        <v>0</v>
      </c>
      <c r="S26">
        <f t="shared" si="0"/>
        <v>9</v>
      </c>
      <c r="T26" t="b">
        <f t="shared" si="1"/>
        <v>1</v>
      </c>
    </row>
    <row r="27" spans="2:20">
      <c r="B27" s="17">
        <v>22</v>
      </c>
      <c r="C27" s="17">
        <f>[4]水痘!$C23</f>
        <v>11</v>
      </c>
      <c r="D27" s="17">
        <f>[4]水痘!$D23</f>
        <v>0</v>
      </c>
      <c r="E27" s="17">
        <f>[4]水痘!$E23</f>
        <v>2</v>
      </c>
      <c r="F27" s="17">
        <f>[4]水痘!$F23</f>
        <v>1</v>
      </c>
      <c r="G27" s="17">
        <f>[4]水痘!$G23</f>
        <v>2</v>
      </c>
      <c r="H27" s="17">
        <f>[4]水痘!$H23</f>
        <v>0</v>
      </c>
      <c r="I27" s="17">
        <f>[4]水痘!$I23</f>
        <v>1</v>
      </c>
      <c r="J27" s="17">
        <f>[4]水痘!$J23</f>
        <v>1</v>
      </c>
      <c r="K27" s="17">
        <f>[4]水痘!$K23</f>
        <v>0</v>
      </c>
      <c r="L27" s="17">
        <f>[4]水痘!$L23</f>
        <v>0</v>
      </c>
      <c r="M27" s="17">
        <f>[4]水痘!$M23</f>
        <v>3</v>
      </c>
      <c r="N27" s="17">
        <f>[4]水痘!$N23</f>
        <v>0</v>
      </c>
      <c r="O27" s="17">
        <f>[4]水痘!$O23</f>
        <v>1</v>
      </c>
      <c r="P27" s="17">
        <f>[4]水痘!$P23</f>
        <v>0</v>
      </c>
      <c r="Q27" s="17">
        <f>[4]水痘!$Q23</f>
        <v>0</v>
      </c>
      <c r="S27">
        <f t="shared" si="0"/>
        <v>11</v>
      </c>
      <c r="T27" t="b">
        <f t="shared" si="1"/>
        <v>1</v>
      </c>
    </row>
    <row r="28" spans="2:20">
      <c r="B28" s="17">
        <v>23</v>
      </c>
      <c r="C28" s="17">
        <f>[4]水痘!$C24</f>
        <v>9</v>
      </c>
      <c r="D28" s="17">
        <f>[4]水痘!$D24</f>
        <v>0</v>
      </c>
      <c r="E28" s="17">
        <f>[4]水痘!$E24</f>
        <v>2</v>
      </c>
      <c r="F28" s="17">
        <f>[4]水痘!$F24</f>
        <v>1</v>
      </c>
      <c r="G28" s="17">
        <f>[4]水痘!$G24</f>
        <v>1</v>
      </c>
      <c r="H28" s="17">
        <f>[4]水痘!$H24</f>
        <v>2</v>
      </c>
      <c r="I28" s="17">
        <f>[4]水痘!$I24</f>
        <v>0</v>
      </c>
      <c r="J28" s="17">
        <f>[4]水痘!$J24</f>
        <v>2</v>
      </c>
      <c r="K28" s="17">
        <f>[4]水痘!$K24</f>
        <v>0</v>
      </c>
      <c r="L28" s="17">
        <f>[4]水痘!$L24</f>
        <v>0</v>
      </c>
      <c r="M28" s="17">
        <f>[4]水痘!$M24</f>
        <v>0</v>
      </c>
      <c r="N28" s="17">
        <f>[4]水痘!$N24</f>
        <v>1</v>
      </c>
      <c r="O28" s="17">
        <f>[4]水痘!$O24</f>
        <v>0</v>
      </c>
      <c r="P28" s="17">
        <f>[4]水痘!$P24</f>
        <v>0</v>
      </c>
      <c r="Q28" s="17">
        <f>[4]水痘!$Q24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[4]水痘!$C25</f>
        <v>3</v>
      </c>
      <c r="D29" s="17">
        <f>[4]水痘!$D25</f>
        <v>0</v>
      </c>
      <c r="E29" s="17">
        <f>[4]水痘!$E25</f>
        <v>0</v>
      </c>
      <c r="F29" s="17">
        <f>[4]水痘!$F25</f>
        <v>0</v>
      </c>
      <c r="G29" s="17">
        <f>[4]水痘!$G25</f>
        <v>1</v>
      </c>
      <c r="H29" s="17">
        <f>[4]水痘!$H25</f>
        <v>0</v>
      </c>
      <c r="I29" s="17">
        <f>[4]水痘!$I25</f>
        <v>0</v>
      </c>
      <c r="J29" s="17">
        <f>[4]水痘!$J25</f>
        <v>0</v>
      </c>
      <c r="K29" s="17">
        <f>[4]水痘!$K25</f>
        <v>0</v>
      </c>
      <c r="L29" s="17">
        <f>[4]水痘!$L25</f>
        <v>1</v>
      </c>
      <c r="M29" s="17">
        <f>[4]水痘!$M25</f>
        <v>0</v>
      </c>
      <c r="N29" s="17">
        <f>[4]水痘!$N25</f>
        <v>1</v>
      </c>
      <c r="O29" s="17">
        <f>[4]水痘!$O25</f>
        <v>0</v>
      </c>
      <c r="P29" s="17">
        <f>[4]水痘!$P25</f>
        <v>0</v>
      </c>
      <c r="Q29" s="17">
        <f>[4]水痘!$Q25</f>
        <v>0</v>
      </c>
      <c r="S29">
        <f t="shared" si="0"/>
        <v>3</v>
      </c>
      <c r="T29" t="b">
        <f t="shared" si="1"/>
        <v>1</v>
      </c>
    </row>
    <row r="30" spans="2:20">
      <c r="B30" s="17">
        <v>25</v>
      </c>
      <c r="C30" s="17">
        <f>[4]水痘!$C26</f>
        <v>16</v>
      </c>
      <c r="D30" s="17">
        <f>[4]水痘!$D26</f>
        <v>0</v>
      </c>
      <c r="E30" s="17">
        <f>[4]水痘!$E26</f>
        <v>4</v>
      </c>
      <c r="F30" s="17">
        <f>[4]水痘!$F26</f>
        <v>6</v>
      </c>
      <c r="G30" s="17">
        <f>[4]水痘!$G26</f>
        <v>4</v>
      </c>
      <c r="H30" s="17">
        <f>[4]水痘!$H26</f>
        <v>0</v>
      </c>
      <c r="I30" s="17">
        <f>[4]水痘!$I26</f>
        <v>0</v>
      </c>
      <c r="J30" s="17">
        <f>[4]水痘!$J26</f>
        <v>1</v>
      </c>
      <c r="K30" s="17">
        <f>[4]水痘!$K26</f>
        <v>0</v>
      </c>
      <c r="L30" s="17">
        <f>[4]水痘!$L26</f>
        <v>0</v>
      </c>
      <c r="M30" s="17">
        <f>[4]水痘!$M26</f>
        <v>0</v>
      </c>
      <c r="N30" s="17">
        <f>[4]水痘!$N26</f>
        <v>1</v>
      </c>
      <c r="O30" s="17">
        <f>[4]水痘!$O26</f>
        <v>0</v>
      </c>
      <c r="P30" s="17">
        <f>[4]水痘!$P26</f>
        <v>0</v>
      </c>
      <c r="Q30" s="17">
        <f>[4]水痘!$Q26</f>
        <v>0</v>
      </c>
      <c r="S30">
        <f>SUM(D30:Q30)</f>
        <v>16</v>
      </c>
      <c r="T30" t="b">
        <f>IF(AND(ISERROR(C30),ISERROR(S30)),"-",C30=S30)</f>
        <v>1</v>
      </c>
    </row>
    <row r="31" spans="2:20">
      <c r="B31" s="17">
        <v>26</v>
      </c>
      <c r="C31" s="17">
        <f>[4]水痘!$C27</f>
        <v>7</v>
      </c>
      <c r="D31" s="17">
        <f>[4]水痘!$D27</f>
        <v>0</v>
      </c>
      <c r="E31" s="17">
        <f>[4]水痘!$E27</f>
        <v>1</v>
      </c>
      <c r="F31" s="17">
        <f>[4]水痘!$F27</f>
        <v>1</v>
      </c>
      <c r="G31" s="17">
        <f>[4]水痘!$G27</f>
        <v>1</v>
      </c>
      <c r="H31" s="17">
        <f>[4]水痘!$H27</f>
        <v>0</v>
      </c>
      <c r="I31" s="17">
        <f>[4]水痘!$I27</f>
        <v>0</v>
      </c>
      <c r="J31" s="17">
        <f>[4]水痘!$J27</f>
        <v>0</v>
      </c>
      <c r="K31" s="17">
        <f>[4]水痘!$K27</f>
        <v>0</v>
      </c>
      <c r="L31" s="17">
        <f>[4]水痘!$L27</f>
        <v>0</v>
      </c>
      <c r="M31" s="17">
        <f>[4]水痘!$M27</f>
        <v>0</v>
      </c>
      <c r="N31" s="17">
        <f>[4]水痘!$N27</f>
        <v>0</v>
      </c>
      <c r="O31" s="17">
        <f>[4]水痘!$O27</f>
        <v>3</v>
      </c>
      <c r="P31" s="17">
        <f>[4]水痘!$P27</f>
        <v>0</v>
      </c>
      <c r="Q31" s="17">
        <f>[4]水痘!$Q27</f>
        <v>1</v>
      </c>
      <c r="S31">
        <f>SUM(D31:Q31)</f>
        <v>7</v>
      </c>
      <c r="T31" t="b">
        <f>IF(AND(ISERROR(C31),ISERROR(S31)),"-",C31=S31)</f>
        <v>1</v>
      </c>
    </row>
    <row r="32" spans="2:20">
      <c r="B32" s="17">
        <v>27</v>
      </c>
      <c r="C32" s="17" t="e">
        <f>[4]水痘!$C28</f>
        <v>#N/A</v>
      </c>
      <c r="D32" s="17" t="e">
        <f>[4]水痘!$D28</f>
        <v>#N/A</v>
      </c>
      <c r="E32" s="17" t="e">
        <f>[4]水痘!$E28</f>
        <v>#N/A</v>
      </c>
      <c r="F32" s="17" t="e">
        <f>[4]水痘!$F28</f>
        <v>#N/A</v>
      </c>
      <c r="G32" s="17" t="e">
        <f>[4]水痘!$G28</f>
        <v>#N/A</v>
      </c>
      <c r="H32" s="17" t="e">
        <f>[4]水痘!$H28</f>
        <v>#N/A</v>
      </c>
      <c r="I32" s="17" t="e">
        <f>[4]水痘!$I28</f>
        <v>#N/A</v>
      </c>
      <c r="J32" s="17" t="e">
        <f>[4]水痘!$J28</f>
        <v>#N/A</v>
      </c>
      <c r="K32" s="17" t="e">
        <f>[4]水痘!$K28</f>
        <v>#N/A</v>
      </c>
      <c r="L32" s="17" t="e">
        <f>[4]水痘!$L28</f>
        <v>#N/A</v>
      </c>
      <c r="M32" s="17" t="e">
        <f>[4]水痘!$M28</f>
        <v>#N/A</v>
      </c>
      <c r="N32" s="17" t="e">
        <f>[4]水痘!$N28</f>
        <v>#N/A</v>
      </c>
      <c r="O32" s="17" t="e">
        <f>[4]水痘!$O28</f>
        <v>#N/A</v>
      </c>
      <c r="P32" s="17" t="e">
        <f>[4]水痘!$P28</f>
        <v>#N/A</v>
      </c>
      <c r="Q32" s="17" t="e">
        <f>[4]水痘!$Q28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[4]水痘!$C29</f>
        <v>#N/A</v>
      </c>
      <c r="D33" s="17" t="e">
        <f>[4]水痘!$D29</f>
        <v>#N/A</v>
      </c>
      <c r="E33" s="17" t="e">
        <f>[4]水痘!$E29</f>
        <v>#N/A</v>
      </c>
      <c r="F33" s="17" t="e">
        <f>[4]水痘!$F29</f>
        <v>#N/A</v>
      </c>
      <c r="G33" s="17" t="e">
        <f>[4]水痘!$G29</f>
        <v>#N/A</v>
      </c>
      <c r="H33" s="17" t="e">
        <f>[4]水痘!$H29</f>
        <v>#N/A</v>
      </c>
      <c r="I33" s="17" t="e">
        <f>[4]水痘!$I29</f>
        <v>#N/A</v>
      </c>
      <c r="J33" s="17" t="e">
        <f>[4]水痘!$J29</f>
        <v>#N/A</v>
      </c>
      <c r="K33" s="17" t="e">
        <f>[4]水痘!$K29</f>
        <v>#N/A</v>
      </c>
      <c r="L33" s="17" t="e">
        <f>[4]水痘!$L29</f>
        <v>#N/A</v>
      </c>
      <c r="M33" s="17" t="e">
        <f>[4]水痘!$M29</f>
        <v>#N/A</v>
      </c>
      <c r="N33" s="17" t="e">
        <f>[4]水痘!$N29</f>
        <v>#N/A</v>
      </c>
      <c r="O33" s="17" t="e">
        <f>[4]水痘!$O29</f>
        <v>#N/A</v>
      </c>
      <c r="P33" s="17" t="e">
        <f>[4]水痘!$P29</f>
        <v>#N/A</v>
      </c>
      <c r="Q33" s="17" t="e">
        <f>[4]水痘!$Q29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459</v>
      </c>
      <c r="D60" s="2">
        <f t="array" ref="D60">+SUM(IF(NOT(ISERROR(D6:D58)),D6:D58))</f>
        <v>6</v>
      </c>
      <c r="E60" s="2">
        <f t="array" ref="E60">+SUM(IF(NOT(ISERROR(E6:E58)),E6:E58))</f>
        <v>27</v>
      </c>
      <c r="F60" s="2">
        <f t="array" ref="F60">+SUM(IF(NOT(ISERROR(F6:F58)),F6:F58))</f>
        <v>27</v>
      </c>
      <c r="G60" s="2">
        <f t="array" ref="G60">+SUM(IF(NOT(ISERROR(G6:G58)),G6:G58))</f>
        <v>57</v>
      </c>
      <c r="H60" s="2">
        <f t="array" ref="H60">+SUM(IF(NOT(ISERROR(H6:H58)),H6:H58))</f>
        <v>47</v>
      </c>
      <c r="I60" s="2">
        <f t="array" ref="I60">+SUM(IF(NOT(ISERROR(I6:I58)),I6:I58))</f>
        <v>37</v>
      </c>
      <c r="J60" s="2">
        <f t="array" ref="J60">+SUM(IF(NOT(ISERROR(J6:J58)),J6:J58))</f>
        <v>38</v>
      </c>
      <c r="K60" s="2">
        <f t="array" ref="K60">+SUM(IF(NOT(ISERROR(K6:K58)),K6:K58))</f>
        <v>32</v>
      </c>
      <c r="L60" s="2">
        <f t="array" ref="L60">+SUM(IF(NOT(ISERROR(L6:L58)),L6:L58))</f>
        <v>35</v>
      </c>
      <c r="M60" s="2">
        <f t="array" ref="M60">+SUM(IF(NOT(ISERROR(M6:M58)),M6:M58))</f>
        <v>35</v>
      </c>
      <c r="N60" s="2">
        <f t="array" ref="N60">+SUM(IF(NOT(ISERROR(N6:N58)),N6:N58))</f>
        <v>33</v>
      </c>
      <c r="O60" s="2">
        <f t="array" ref="O60">+SUM(IF(NOT(ISERROR(O6:O58)),O6:O58))</f>
        <v>69</v>
      </c>
      <c r="P60" s="2">
        <f t="array" ref="P60">+SUM(IF(NOT(ISERROR(P6:P58)),P6:P58))</f>
        <v>8</v>
      </c>
      <c r="Q60" s="2">
        <f t="array" ref="Q60">+SUM(IF(NOT(ISERROR(Q6:Q58)),Q6:Q58))</f>
        <v>8</v>
      </c>
      <c r="R60" s="2"/>
      <c r="S60" s="2">
        <f>SUM(D60:Q60)</f>
        <v>459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1.3071895424836601</v>
      </c>
      <c r="E61" s="4">
        <f t="shared" si="4"/>
        <v>5.8823529411764701</v>
      </c>
      <c r="F61" s="4">
        <f t="shared" si="4"/>
        <v>5.8823529411764701</v>
      </c>
      <c r="G61" s="4">
        <f t="shared" si="4"/>
        <v>12.418300653594772</v>
      </c>
      <c r="H61" s="4">
        <f t="shared" si="4"/>
        <v>10.239651416122005</v>
      </c>
      <c r="I61" s="4">
        <f t="shared" si="4"/>
        <v>8.0610021786492378</v>
      </c>
      <c r="J61" s="4">
        <f t="shared" si="4"/>
        <v>8.2788671023965144</v>
      </c>
      <c r="K61" s="4">
        <f t="shared" si="4"/>
        <v>6.9716775599128544</v>
      </c>
      <c r="L61" s="4">
        <f t="shared" si="4"/>
        <v>7.6252723311546839</v>
      </c>
      <c r="M61" s="4">
        <f t="shared" si="4"/>
        <v>7.6252723311546839</v>
      </c>
      <c r="N61" s="4">
        <f t="shared" si="4"/>
        <v>7.18954248366013</v>
      </c>
      <c r="O61" s="4">
        <f t="shared" si="4"/>
        <v>15.032679738562091</v>
      </c>
      <c r="P61" s="4">
        <f t="shared" si="4"/>
        <v>1.7429193899782136</v>
      </c>
      <c r="Q61" s="4">
        <f t="shared" si="4"/>
        <v>1.7429193899782136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459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[4]手足!$C18</f>
        <v>3</v>
      </c>
      <c r="D22" s="17">
        <f>[4]手足!$D18</f>
        <v>0</v>
      </c>
      <c r="E22" s="17">
        <f>[4]手足!$E18</f>
        <v>2</v>
      </c>
      <c r="F22" s="17">
        <f>[4]手足!$F18</f>
        <v>0</v>
      </c>
      <c r="G22" s="17">
        <f>[4]手足!$G18</f>
        <v>0</v>
      </c>
      <c r="H22" s="17">
        <f>[4]手足!$H18</f>
        <v>0</v>
      </c>
      <c r="I22" s="17">
        <f>[4]手足!$I18</f>
        <v>0</v>
      </c>
      <c r="J22" s="17">
        <f>[4]手足!$J18</f>
        <v>1</v>
      </c>
      <c r="K22" s="17">
        <f>[4]手足!$K18</f>
        <v>0</v>
      </c>
      <c r="L22" s="17">
        <f>[4]手足!$L18</f>
        <v>0</v>
      </c>
      <c r="M22" s="17">
        <f>[4]手足!$M18</f>
        <v>0</v>
      </c>
      <c r="N22" s="17">
        <f>[4]手足!$N18</f>
        <v>0</v>
      </c>
      <c r="O22" s="17">
        <f>[4]手足!$O18</f>
        <v>0</v>
      </c>
      <c r="P22" s="17">
        <f>[4]手足!$P18</f>
        <v>0</v>
      </c>
      <c r="Q22" s="17">
        <f>[4]手足!$Q18</f>
        <v>0</v>
      </c>
      <c r="S22">
        <f t="shared" si="0"/>
        <v>3</v>
      </c>
      <c r="T22" t="b">
        <f t="shared" si="1"/>
        <v>1</v>
      </c>
    </row>
    <row r="23" spans="2:20">
      <c r="B23" s="17">
        <v>18</v>
      </c>
      <c r="C23" s="17">
        <f>[4]手足!$C19</f>
        <v>5</v>
      </c>
      <c r="D23" s="17">
        <f>[4]手足!$D19</f>
        <v>0</v>
      </c>
      <c r="E23" s="17">
        <f>[4]手足!$E19</f>
        <v>1</v>
      </c>
      <c r="F23" s="17">
        <f>[4]手足!$F19</f>
        <v>3</v>
      </c>
      <c r="G23" s="17">
        <f>[4]手足!$G19</f>
        <v>0</v>
      </c>
      <c r="H23" s="17">
        <f>[4]手足!$H19</f>
        <v>1</v>
      </c>
      <c r="I23" s="17">
        <f>[4]手足!$I19</f>
        <v>0</v>
      </c>
      <c r="J23" s="17">
        <f>[4]手足!$J19</f>
        <v>0</v>
      </c>
      <c r="K23" s="17">
        <f>[4]手足!$K19</f>
        <v>0</v>
      </c>
      <c r="L23" s="17">
        <f>[4]手足!$L19</f>
        <v>0</v>
      </c>
      <c r="M23" s="17">
        <f>[4]手足!$M19</f>
        <v>0</v>
      </c>
      <c r="N23" s="17">
        <f>[4]手足!$N19</f>
        <v>0</v>
      </c>
      <c r="O23" s="17">
        <f>[4]手足!$O19</f>
        <v>0</v>
      </c>
      <c r="P23" s="17">
        <f>[4]手足!$P19</f>
        <v>0</v>
      </c>
      <c r="Q23" s="17">
        <f>[4]手足!$Q19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[4]手足!$C20</f>
        <v>3</v>
      </c>
      <c r="D24" s="17">
        <f>[4]手足!$D20</f>
        <v>0</v>
      </c>
      <c r="E24" s="17">
        <f>[4]手足!$E20</f>
        <v>0</v>
      </c>
      <c r="F24" s="17">
        <f>[4]手足!$F20</f>
        <v>2</v>
      </c>
      <c r="G24" s="17">
        <f>[4]手足!$G20</f>
        <v>1</v>
      </c>
      <c r="H24" s="17">
        <f>[4]手足!$H20</f>
        <v>0</v>
      </c>
      <c r="I24" s="17">
        <f>[4]手足!$I20</f>
        <v>0</v>
      </c>
      <c r="J24" s="17">
        <f>[4]手足!$J20</f>
        <v>0</v>
      </c>
      <c r="K24" s="17">
        <f>[4]手足!$K20</f>
        <v>0</v>
      </c>
      <c r="L24" s="17">
        <f>[4]手足!$L20</f>
        <v>0</v>
      </c>
      <c r="M24" s="17">
        <f>[4]手足!$M20</f>
        <v>0</v>
      </c>
      <c r="N24" s="17">
        <f>[4]手足!$N20</f>
        <v>0</v>
      </c>
      <c r="O24" s="17">
        <f>[4]手足!$O20</f>
        <v>0</v>
      </c>
      <c r="P24" s="17">
        <f>[4]手足!$P20</f>
        <v>0</v>
      </c>
      <c r="Q24" s="17">
        <f>[4]手足!$Q20</f>
        <v>0</v>
      </c>
      <c r="S24">
        <f t="shared" si="0"/>
        <v>3</v>
      </c>
      <c r="T24" t="b">
        <f t="shared" si="1"/>
        <v>1</v>
      </c>
    </row>
    <row r="25" spans="2:20">
      <c r="B25" s="17">
        <v>20</v>
      </c>
      <c r="C25" s="17">
        <f>[4]手足!$C21</f>
        <v>15</v>
      </c>
      <c r="D25" s="17">
        <f>[4]手足!$D21</f>
        <v>0</v>
      </c>
      <c r="E25" s="17">
        <f>[4]手足!$E21</f>
        <v>3</v>
      </c>
      <c r="F25" s="17">
        <f>[4]手足!$F21</f>
        <v>9</v>
      </c>
      <c r="G25" s="17">
        <f>[4]手足!$G21</f>
        <v>2</v>
      </c>
      <c r="H25" s="17">
        <f>[4]手足!$H21</f>
        <v>1</v>
      </c>
      <c r="I25" s="17">
        <f>[4]手足!$I21</f>
        <v>0</v>
      </c>
      <c r="J25" s="17">
        <f>[4]手足!$J21</f>
        <v>0</v>
      </c>
      <c r="K25" s="17">
        <f>[4]手足!$K21</f>
        <v>0</v>
      </c>
      <c r="L25" s="17">
        <f>[4]手足!$L21</f>
        <v>0</v>
      </c>
      <c r="M25" s="17">
        <f>[4]手足!$M21</f>
        <v>0</v>
      </c>
      <c r="N25" s="17">
        <f>[4]手足!$N21</f>
        <v>0</v>
      </c>
      <c r="O25" s="17">
        <f>[4]手足!$O21</f>
        <v>0</v>
      </c>
      <c r="P25" s="17">
        <f>[4]手足!$P21</f>
        <v>0</v>
      </c>
      <c r="Q25" s="17">
        <f>[4]手足!$Q21</f>
        <v>0</v>
      </c>
      <c r="S25">
        <f t="shared" si="0"/>
        <v>15</v>
      </c>
      <c r="T25" t="b">
        <f t="shared" si="1"/>
        <v>1</v>
      </c>
    </row>
    <row r="26" spans="2:20">
      <c r="B26" s="17">
        <v>21</v>
      </c>
      <c r="C26" s="17">
        <f>[4]手足!$C22</f>
        <v>15</v>
      </c>
      <c r="D26" s="17">
        <f>[4]手足!$D22</f>
        <v>1</v>
      </c>
      <c r="E26" s="17">
        <f>[4]手足!$E22</f>
        <v>0</v>
      </c>
      <c r="F26" s="17">
        <f>[4]手足!$F22</f>
        <v>9</v>
      </c>
      <c r="G26" s="17">
        <f>[4]手足!$G22</f>
        <v>4</v>
      </c>
      <c r="H26" s="17">
        <f>[4]手足!$H22</f>
        <v>1</v>
      </c>
      <c r="I26" s="17">
        <f>[4]手足!$I22</f>
        <v>0</v>
      </c>
      <c r="J26" s="17">
        <f>[4]手足!$J22</f>
        <v>0</v>
      </c>
      <c r="K26" s="17">
        <f>[4]手足!$K22</f>
        <v>0</v>
      </c>
      <c r="L26" s="17">
        <f>[4]手足!$L22</f>
        <v>0</v>
      </c>
      <c r="M26" s="17">
        <f>[4]手足!$M22</f>
        <v>0</v>
      </c>
      <c r="N26" s="17">
        <f>[4]手足!$N22</f>
        <v>0</v>
      </c>
      <c r="O26" s="17">
        <f>[4]手足!$O22</f>
        <v>0</v>
      </c>
      <c r="P26" s="17">
        <f>[4]手足!$P22</f>
        <v>0</v>
      </c>
      <c r="Q26" s="17">
        <f>[4]手足!$Q22</f>
        <v>0</v>
      </c>
      <c r="S26">
        <f t="shared" si="0"/>
        <v>15</v>
      </c>
      <c r="T26" t="b">
        <f t="shared" si="1"/>
        <v>1</v>
      </c>
    </row>
    <row r="27" spans="2:20">
      <c r="B27" s="17">
        <v>22</v>
      </c>
      <c r="C27" s="17">
        <f>[4]手足!$C23</f>
        <v>31</v>
      </c>
      <c r="D27" s="17">
        <f>[4]手足!$D23</f>
        <v>0</v>
      </c>
      <c r="E27" s="17">
        <f>[4]手足!$E23</f>
        <v>9</v>
      </c>
      <c r="F27" s="17">
        <f>[4]手足!$F23</f>
        <v>6</v>
      </c>
      <c r="G27" s="17">
        <f>[4]手足!$G23</f>
        <v>3</v>
      </c>
      <c r="H27" s="17">
        <f>[4]手足!$H23</f>
        <v>11</v>
      </c>
      <c r="I27" s="17">
        <f>[4]手足!$I23</f>
        <v>1</v>
      </c>
      <c r="J27" s="17">
        <f>[4]手足!$J23</f>
        <v>1</v>
      </c>
      <c r="K27" s="17">
        <f>[4]手足!$K23</f>
        <v>0</v>
      </c>
      <c r="L27" s="17">
        <f>[4]手足!$L23</f>
        <v>0</v>
      </c>
      <c r="M27" s="17">
        <f>[4]手足!$M23</f>
        <v>0</v>
      </c>
      <c r="N27" s="17">
        <f>[4]手足!$N23</f>
        <v>0</v>
      </c>
      <c r="O27" s="17">
        <f>[4]手足!$O23</f>
        <v>0</v>
      </c>
      <c r="P27" s="17">
        <f>[4]手足!$P23</f>
        <v>0</v>
      </c>
      <c r="Q27" s="17">
        <f>[4]手足!$Q23</f>
        <v>0</v>
      </c>
      <c r="S27">
        <f t="shared" si="0"/>
        <v>31</v>
      </c>
      <c r="T27" t="b">
        <f t="shared" si="1"/>
        <v>1</v>
      </c>
    </row>
    <row r="28" spans="2:20">
      <c r="B28" s="17">
        <v>23</v>
      </c>
      <c r="C28" s="17">
        <f>[4]手足!$C24</f>
        <v>44</v>
      </c>
      <c r="D28" s="17">
        <f>[4]手足!$D24</f>
        <v>2</v>
      </c>
      <c r="E28" s="17">
        <f>[4]手足!$E24</f>
        <v>5</v>
      </c>
      <c r="F28" s="17">
        <f>[4]手足!$F24</f>
        <v>21</v>
      </c>
      <c r="G28" s="17">
        <f>[4]手足!$G24</f>
        <v>7</v>
      </c>
      <c r="H28" s="17">
        <f>[4]手足!$H24</f>
        <v>5</v>
      </c>
      <c r="I28" s="17">
        <f>[4]手足!$I24</f>
        <v>3</v>
      </c>
      <c r="J28" s="17">
        <f>[4]手足!$J24</f>
        <v>0</v>
      </c>
      <c r="K28" s="17">
        <f>[4]手足!$K24</f>
        <v>1</v>
      </c>
      <c r="L28" s="17">
        <f>[4]手足!$L24</f>
        <v>0</v>
      </c>
      <c r="M28" s="17">
        <f>[4]手足!$M24</f>
        <v>0</v>
      </c>
      <c r="N28" s="17">
        <f>[4]手足!$N24</f>
        <v>0</v>
      </c>
      <c r="O28" s="17">
        <f>[4]手足!$O24</f>
        <v>0</v>
      </c>
      <c r="P28" s="17">
        <f>[4]手足!$P24</f>
        <v>0</v>
      </c>
      <c r="Q28" s="17">
        <f>[4]手足!$Q24</f>
        <v>0</v>
      </c>
      <c r="S28">
        <f t="shared" si="0"/>
        <v>44</v>
      </c>
      <c r="T28" t="b">
        <f t="shared" si="1"/>
        <v>1</v>
      </c>
    </row>
    <row r="29" spans="2:20">
      <c r="B29" s="17">
        <v>24</v>
      </c>
      <c r="C29" s="17">
        <f>[4]手足!$C25</f>
        <v>53</v>
      </c>
      <c r="D29" s="17">
        <f>[4]手足!$D25</f>
        <v>0</v>
      </c>
      <c r="E29" s="17">
        <f>[4]手足!$E25</f>
        <v>15</v>
      </c>
      <c r="F29" s="17">
        <f>[4]手足!$F25</f>
        <v>22</v>
      </c>
      <c r="G29" s="17">
        <f>[4]手足!$G25</f>
        <v>11</v>
      </c>
      <c r="H29" s="17">
        <f>[4]手足!$H25</f>
        <v>3</v>
      </c>
      <c r="I29" s="17">
        <f>[4]手足!$I25</f>
        <v>1</v>
      </c>
      <c r="J29" s="17">
        <f>[4]手足!$J25</f>
        <v>1</v>
      </c>
      <c r="K29" s="17">
        <f>[4]手足!$K25</f>
        <v>0</v>
      </c>
      <c r="L29" s="17">
        <f>[4]手足!$L25</f>
        <v>0</v>
      </c>
      <c r="M29" s="17">
        <f>[4]手足!$M25</f>
        <v>0</v>
      </c>
      <c r="N29" s="17">
        <f>[4]手足!$N25</f>
        <v>0</v>
      </c>
      <c r="O29" s="17">
        <f>[4]手足!$O25</f>
        <v>0</v>
      </c>
      <c r="P29" s="17">
        <f>[4]手足!$P25</f>
        <v>0</v>
      </c>
      <c r="Q29" s="17">
        <f>[4]手足!$Q25</f>
        <v>0</v>
      </c>
      <c r="S29">
        <f t="shared" si="0"/>
        <v>53</v>
      </c>
      <c r="T29" t="b">
        <f t="shared" si="1"/>
        <v>1</v>
      </c>
    </row>
    <row r="30" spans="2:20">
      <c r="B30" s="17">
        <v>25</v>
      </c>
      <c r="C30" s="17">
        <f>[4]手足!$C26</f>
        <v>69</v>
      </c>
      <c r="D30" s="17">
        <f>[4]手足!$D26</f>
        <v>1</v>
      </c>
      <c r="E30" s="17">
        <f>[4]手足!$E26</f>
        <v>17</v>
      </c>
      <c r="F30" s="17">
        <f>[4]手足!$F26</f>
        <v>35</v>
      </c>
      <c r="G30" s="17">
        <f>[4]手足!$G26</f>
        <v>14</v>
      </c>
      <c r="H30" s="17">
        <f>[4]手足!$H26</f>
        <v>0</v>
      </c>
      <c r="I30" s="17">
        <f>[4]手足!$I26</f>
        <v>2</v>
      </c>
      <c r="J30" s="17">
        <f>[4]手足!$J26</f>
        <v>0</v>
      </c>
      <c r="K30" s="17">
        <f>[4]手足!$K26</f>
        <v>0</v>
      </c>
      <c r="L30" s="17">
        <f>[4]手足!$L26</f>
        <v>0</v>
      </c>
      <c r="M30" s="17">
        <f>[4]手足!$M26</f>
        <v>0</v>
      </c>
      <c r="N30" s="17">
        <f>[4]手足!$N26</f>
        <v>0</v>
      </c>
      <c r="O30" s="17">
        <f>[4]手足!$O26</f>
        <v>0</v>
      </c>
      <c r="P30" s="17">
        <f>[4]手足!$P26</f>
        <v>0</v>
      </c>
      <c r="Q30" s="17">
        <f>[4]手足!$Q26</f>
        <v>0</v>
      </c>
      <c r="S30">
        <f>SUM(D30:Q30)</f>
        <v>69</v>
      </c>
      <c r="T30" t="b">
        <f>IF(AND(ISERROR(C30),ISERROR(S30)),"-",C30=S30)</f>
        <v>1</v>
      </c>
    </row>
    <row r="31" spans="2:20">
      <c r="B31" s="17">
        <v>26</v>
      </c>
      <c r="C31" s="17">
        <f>[4]手足!$C27</f>
        <v>104</v>
      </c>
      <c r="D31" s="17">
        <f>[4]手足!$D27</f>
        <v>0</v>
      </c>
      <c r="E31" s="17">
        <f>[4]手足!$E27</f>
        <v>24</v>
      </c>
      <c r="F31" s="17">
        <f>[4]手足!$F27</f>
        <v>54</v>
      </c>
      <c r="G31" s="17">
        <f>[4]手足!$G27</f>
        <v>21</v>
      </c>
      <c r="H31" s="17">
        <f>[4]手足!$H27</f>
        <v>3</v>
      </c>
      <c r="I31" s="17">
        <f>[4]手足!$I27</f>
        <v>0</v>
      </c>
      <c r="J31" s="17">
        <f>[4]手足!$J27</f>
        <v>1</v>
      </c>
      <c r="K31" s="17">
        <f>[4]手足!$K27</f>
        <v>0</v>
      </c>
      <c r="L31" s="17">
        <f>[4]手足!$L27</f>
        <v>1</v>
      </c>
      <c r="M31" s="17">
        <f>[4]手足!$M27</f>
        <v>0</v>
      </c>
      <c r="N31" s="17">
        <f>[4]手足!$N27</f>
        <v>0</v>
      </c>
      <c r="O31" s="17">
        <f>[4]手足!$O27</f>
        <v>0</v>
      </c>
      <c r="P31" s="17">
        <f>[4]手足!$P27</f>
        <v>0</v>
      </c>
      <c r="Q31" s="17">
        <f>[4]手足!$Q27</f>
        <v>0</v>
      </c>
      <c r="S31">
        <f>SUM(D31:Q31)</f>
        <v>104</v>
      </c>
      <c r="T31" t="b">
        <f>IF(AND(ISERROR(C31),ISERROR(S31)),"-",C31=S31)</f>
        <v>1</v>
      </c>
    </row>
    <row r="32" spans="2:20">
      <c r="B32" s="17">
        <v>27</v>
      </c>
      <c r="C32" s="17" t="e">
        <f>[4]手足!$C28</f>
        <v>#N/A</v>
      </c>
      <c r="D32" s="17" t="e">
        <f>[4]手足!$D28</f>
        <v>#N/A</v>
      </c>
      <c r="E32" s="17" t="e">
        <f>[4]手足!$E28</f>
        <v>#N/A</v>
      </c>
      <c r="F32" s="17" t="e">
        <f>[4]手足!$F28</f>
        <v>#N/A</v>
      </c>
      <c r="G32" s="17" t="e">
        <f>[4]手足!$G28</f>
        <v>#N/A</v>
      </c>
      <c r="H32" s="17" t="e">
        <f>[4]手足!$H28</f>
        <v>#N/A</v>
      </c>
      <c r="I32" s="17" t="e">
        <f>[4]手足!$I28</f>
        <v>#N/A</v>
      </c>
      <c r="J32" s="17" t="e">
        <f>[4]手足!$J28</f>
        <v>#N/A</v>
      </c>
      <c r="K32" s="17" t="e">
        <f>[4]手足!$K28</f>
        <v>#N/A</v>
      </c>
      <c r="L32" s="17" t="e">
        <f>[4]手足!$L28</f>
        <v>#N/A</v>
      </c>
      <c r="M32" s="17" t="e">
        <f>[4]手足!$M28</f>
        <v>#N/A</v>
      </c>
      <c r="N32" s="17" t="e">
        <f>[4]手足!$N28</f>
        <v>#N/A</v>
      </c>
      <c r="O32" s="17" t="e">
        <f>[4]手足!$O28</f>
        <v>#N/A</v>
      </c>
      <c r="P32" s="17" t="e">
        <f>[4]手足!$P28</f>
        <v>#N/A</v>
      </c>
      <c r="Q32" s="17" t="e">
        <f>[4]手足!$Q28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[4]手足!$C29</f>
        <v>#N/A</v>
      </c>
      <c r="D33" s="17" t="e">
        <f>[4]手足!$D29</f>
        <v>#N/A</v>
      </c>
      <c r="E33" s="17" t="e">
        <f>[4]手足!$E29</f>
        <v>#N/A</v>
      </c>
      <c r="F33" s="17" t="e">
        <f>[4]手足!$F29</f>
        <v>#N/A</v>
      </c>
      <c r="G33" s="17" t="e">
        <f>[4]手足!$G29</f>
        <v>#N/A</v>
      </c>
      <c r="H33" s="17" t="e">
        <f>[4]手足!$H29</f>
        <v>#N/A</v>
      </c>
      <c r="I33" s="17" t="e">
        <f>[4]手足!$I29</f>
        <v>#N/A</v>
      </c>
      <c r="J33" s="17" t="e">
        <f>[4]手足!$J29</f>
        <v>#N/A</v>
      </c>
      <c r="K33" s="17" t="e">
        <f>[4]手足!$K29</f>
        <v>#N/A</v>
      </c>
      <c r="L33" s="17" t="e">
        <f>[4]手足!$L29</f>
        <v>#N/A</v>
      </c>
      <c r="M33" s="17" t="e">
        <f>[4]手足!$M29</f>
        <v>#N/A</v>
      </c>
      <c r="N33" s="17" t="e">
        <f>[4]手足!$N29</f>
        <v>#N/A</v>
      </c>
      <c r="O33" s="17" t="e">
        <f>[4]手足!$O29</f>
        <v>#N/A</v>
      </c>
      <c r="P33" s="17" t="e">
        <f>[4]手足!$P29</f>
        <v>#N/A</v>
      </c>
      <c r="Q33" s="17" t="e">
        <f>[4]手足!$Q29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365</v>
      </c>
      <c r="D60" s="2">
        <f t="array" ref="D60">+SUM(IF(NOT(ISERROR(D6:D58)),D6:D58))</f>
        <v>4</v>
      </c>
      <c r="E60" s="2">
        <f t="array" ref="E60">+SUM(IF(NOT(ISERROR(E6:E58)),E6:E58))</f>
        <v>80</v>
      </c>
      <c r="F60" s="2">
        <f t="array" ref="F60">+SUM(IF(NOT(ISERROR(F6:F58)),F6:F58))</f>
        <v>171</v>
      </c>
      <c r="G60" s="2">
        <f t="array" ref="G60">+SUM(IF(NOT(ISERROR(G6:G58)),G6:G58))</f>
        <v>66</v>
      </c>
      <c r="H60" s="2">
        <f t="array" ref="H60">+SUM(IF(NOT(ISERROR(H6:H58)),H6:H58))</f>
        <v>27</v>
      </c>
      <c r="I60" s="2">
        <f t="array" ref="I60">+SUM(IF(NOT(ISERROR(I6:I58)),I6:I58))</f>
        <v>8</v>
      </c>
      <c r="J60" s="2">
        <f t="array" ref="J60">+SUM(IF(NOT(ISERROR(J6:J58)),J6:J58))</f>
        <v>5</v>
      </c>
      <c r="K60" s="2">
        <f t="array" ref="K60">+SUM(IF(NOT(ISERROR(K6:K58)),K6:K58))</f>
        <v>1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365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1.095890410958904</v>
      </c>
      <c r="E61" s="4">
        <f t="shared" si="4"/>
        <v>21.917808219178081</v>
      </c>
      <c r="F61" s="4">
        <f t="shared" si="4"/>
        <v>46.849315068493155</v>
      </c>
      <c r="G61" s="4">
        <f t="shared" si="4"/>
        <v>18.082191780821919</v>
      </c>
      <c r="H61" s="4">
        <f t="shared" si="4"/>
        <v>7.397260273972603</v>
      </c>
      <c r="I61" s="4">
        <f t="shared" si="4"/>
        <v>2.1917808219178081</v>
      </c>
      <c r="J61" s="4">
        <f t="shared" si="4"/>
        <v>1.3698630136986301</v>
      </c>
      <c r="K61" s="4">
        <f t="shared" si="4"/>
        <v>0.27397260273972601</v>
      </c>
      <c r="L61" s="4">
        <f t="shared" si="4"/>
        <v>0.54794520547945202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0.27397260273972601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365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[4]伝紅!$C18</f>
        <v>0</v>
      </c>
      <c r="D22" s="17">
        <f>[4]伝紅!$D18</f>
        <v>0</v>
      </c>
      <c r="E22" s="17">
        <f>[4]伝紅!$E18</f>
        <v>0</v>
      </c>
      <c r="F22" s="17">
        <f>[4]伝紅!$F18</f>
        <v>0</v>
      </c>
      <c r="G22" s="17">
        <f>[4]伝紅!$G18</f>
        <v>0</v>
      </c>
      <c r="H22" s="17">
        <f>[4]伝紅!$H18</f>
        <v>0</v>
      </c>
      <c r="I22" s="17">
        <f>[4]伝紅!$I18</f>
        <v>0</v>
      </c>
      <c r="J22" s="17">
        <f>[4]伝紅!$J18</f>
        <v>0</v>
      </c>
      <c r="K22" s="17">
        <f>[4]伝紅!$K18</f>
        <v>0</v>
      </c>
      <c r="L22" s="17">
        <f>[4]伝紅!$L18</f>
        <v>0</v>
      </c>
      <c r="M22" s="17">
        <f>[4]伝紅!$M18</f>
        <v>0</v>
      </c>
      <c r="N22" s="17">
        <f>[4]伝紅!$N18</f>
        <v>0</v>
      </c>
      <c r="O22" s="17">
        <f>[4]伝紅!$O18</f>
        <v>0</v>
      </c>
      <c r="P22" s="17">
        <f>[4]伝紅!$P18</f>
        <v>0</v>
      </c>
      <c r="Q22" s="17">
        <f>[4]伝紅!$Q18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[4]伝紅!$C19</f>
        <v>1</v>
      </c>
      <c r="D23" s="17">
        <f>[4]伝紅!$D19</f>
        <v>0</v>
      </c>
      <c r="E23" s="17">
        <f>[4]伝紅!$E19</f>
        <v>0</v>
      </c>
      <c r="F23" s="17">
        <f>[4]伝紅!$F19</f>
        <v>0</v>
      </c>
      <c r="G23" s="17">
        <f>[4]伝紅!$G19</f>
        <v>0</v>
      </c>
      <c r="H23" s="17">
        <f>[4]伝紅!$H19</f>
        <v>0</v>
      </c>
      <c r="I23" s="17">
        <f>[4]伝紅!$I19</f>
        <v>0</v>
      </c>
      <c r="J23" s="17">
        <f>[4]伝紅!$J19</f>
        <v>0</v>
      </c>
      <c r="K23" s="17">
        <f>[4]伝紅!$K19</f>
        <v>0</v>
      </c>
      <c r="L23" s="17">
        <f>[4]伝紅!$L19</f>
        <v>0</v>
      </c>
      <c r="M23" s="17">
        <f>[4]伝紅!$M19</f>
        <v>0</v>
      </c>
      <c r="N23" s="17">
        <f>[4]伝紅!$N19</f>
        <v>0</v>
      </c>
      <c r="O23" s="17">
        <f>[4]伝紅!$O19</f>
        <v>0</v>
      </c>
      <c r="P23" s="17">
        <f>[4]伝紅!$P19</f>
        <v>1</v>
      </c>
      <c r="Q23" s="17">
        <f>[4]伝紅!$Q19</f>
        <v>0</v>
      </c>
      <c r="S23">
        <f t="shared" si="0"/>
        <v>1</v>
      </c>
      <c r="T23" t="b">
        <f t="shared" si="1"/>
        <v>1</v>
      </c>
    </row>
    <row r="24" spans="2:20">
      <c r="B24" s="17">
        <v>19</v>
      </c>
      <c r="C24" s="17">
        <f>[4]伝紅!$C20</f>
        <v>0</v>
      </c>
      <c r="D24" s="17">
        <f>[4]伝紅!$D20</f>
        <v>0</v>
      </c>
      <c r="E24" s="17">
        <f>[4]伝紅!$E20</f>
        <v>0</v>
      </c>
      <c r="F24" s="17">
        <f>[4]伝紅!$F20</f>
        <v>0</v>
      </c>
      <c r="G24" s="17">
        <f>[4]伝紅!$G20</f>
        <v>0</v>
      </c>
      <c r="H24" s="17">
        <f>[4]伝紅!$H20</f>
        <v>0</v>
      </c>
      <c r="I24" s="17">
        <f>[4]伝紅!$I20</f>
        <v>0</v>
      </c>
      <c r="J24" s="17">
        <f>[4]伝紅!$J20</f>
        <v>0</v>
      </c>
      <c r="K24" s="17">
        <f>[4]伝紅!$K20</f>
        <v>0</v>
      </c>
      <c r="L24" s="17">
        <f>[4]伝紅!$L20</f>
        <v>0</v>
      </c>
      <c r="M24" s="17">
        <f>[4]伝紅!$M20</f>
        <v>0</v>
      </c>
      <c r="N24" s="17">
        <f>[4]伝紅!$N20</f>
        <v>0</v>
      </c>
      <c r="O24" s="17">
        <f>[4]伝紅!$O20</f>
        <v>0</v>
      </c>
      <c r="P24" s="17">
        <f>[4]伝紅!$P20</f>
        <v>0</v>
      </c>
      <c r="Q24" s="17">
        <f>[4]伝紅!$Q20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[4]伝紅!$C21</f>
        <v>1</v>
      </c>
      <c r="D25" s="17">
        <f>[4]伝紅!$D21</f>
        <v>0</v>
      </c>
      <c r="E25" s="17">
        <f>[4]伝紅!$E21</f>
        <v>0</v>
      </c>
      <c r="F25" s="17">
        <f>[4]伝紅!$F21</f>
        <v>0</v>
      </c>
      <c r="G25" s="17">
        <f>[4]伝紅!$G21</f>
        <v>0</v>
      </c>
      <c r="H25" s="17">
        <f>[4]伝紅!$H21</f>
        <v>0</v>
      </c>
      <c r="I25" s="17">
        <f>[4]伝紅!$I21</f>
        <v>0</v>
      </c>
      <c r="J25" s="17">
        <f>[4]伝紅!$J21</f>
        <v>0</v>
      </c>
      <c r="K25" s="17">
        <f>[4]伝紅!$K21</f>
        <v>0</v>
      </c>
      <c r="L25" s="17">
        <f>[4]伝紅!$L21</f>
        <v>0</v>
      </c>
      <c r="M25" s="17">
        <f>[4]伝紅!$M21</f>
        <v>0</v>
      </c>
      <c r="N25" s="17">
        <f>[4]伝紅!$N21</f>
        <v>0</v>
      </c>
      <c r="O25" s="17">
        <f>[4]伝紅!$O21</f>
        <v>0</v>
      </c>
      <c r="P25" s="17">
        <f>[4]伝紅!$P21</f>
        <v>0</v>
      </c>
      <c r="Q25" s="17">
        <f>[4]伝紅!$Q21</f>
        <v>1</v>
      </c>
      <c r="S25">
        <f t="shared" si="0"/>
        <v>1</v>
      </c>
      <c r="T25" t="b">
        <f t="shared" si="1"/>
        <v>1</v>
      </c>
    </row>
    <row r="26" spans="2:20">
      <c r="B26" s="17">
        <v>21</v>
      </c>
      <c r="C26" s="17">
        <f>[4]伝紅!$C22</f>
        <v>0</v>
      </c>
      <c r="D26" s="17">
        <f>[4]伝紅!$D22</f>
        <v>0</v>
      </c>
      <c r="E26" s="17">
        <f>[4]伝紅!$E22</f>
        <v>0</v>
      </c>
      <c r="F26" s="17">
        <f>[4]伝紅!$F22</f>
        <v>0</v>
      </c>
      <c r="G26" s="17">
        <f>[4]伝紅!$G22</f>
        <v>0</v>
      </c>
      <c r="H26" s="17">
        <f>[4]伝紅!$H22</f>
        <v>0</v>
      </c>
      <c r="I26" s="17">
        <f>[4]伝紅!$I22</f>
        <v>0</v>
      </c>
      <c r="J26" s="17">
        <f>[4]伝紅!$J22</f>
        <v>0</v>
      </c>
      <c r="K26" s="17">
        <f>[4]伝紅!$K22</f>
        <v>0</v>
      </c>
      <c r="L26" s="17">
        <f>[4]伝紅!$L22</f>
        <v>0</v>
      </c>
      <c r="M26" s="17">
        <f>[4]伝紅!$M22</f>
        <v>0</v>
      </c>
      <c r="N26" s="17">
        <f>[4]伝紅!$N22</f>
        <v>0</v>
      </c>
      <c r="O26" s="17">
        <f>[4]伝紅!$O22</f>
        <v>0</v>
      </c>
      <c r="P26" s="17">
        <f>[4]伝紅!$P22</f>
        <v>0</v>
      </c>
      <c r="Q26" s="17">
        <f>[4]伝紅!$Q22</f>
        <v>0</v>
      </c>
      <c r="S26">
        <f t="shared" si="0"/>
        <v>0</v>
      </c>
      <c r="T26" t="b">
        <f t="shared" si="1"/>
        <v>1</v>
      </c>
    </row>
    <row r="27" spans="2:20">
      <c r="B27" s="17">
        <v>22</v>
      </c>
      <c r="C27" s="17">
        <f>[4]伝紅!$C23</f>
        <v>0</v>
      </c>
      <c r="D27" s="17">
        <f>[4]伝紅!$D23</f>
        <v>0</v>
      </c>
      <c r="E27" s="17">
        <f>[4]伝紅!$E23</f>
        <v>0</v>
      </c>
      <c r="F27" s="17">
        <f>[4]伝紅!$F23</f>
        <v>0</v>
      </c>
      <c r="G27" s="17">
        <f>[4]伝紅!$G23</f>
        <v>0</v>
      </c>
      <c r="H27" s="17">
        <f>[4]伝紅!$H23</f>
        <v>0</v>
      </c>
      <c r="I27" s="17">
        <f>[4]伝紅!$I23</f>
        <v>0</v>
      </c>
      <c r="J27" s="17">
        <f>[4]伝紅!$J23</f>
        <v>0</v>
      </c>
      <c r="K27" s="17">
        <f>[4]伝紅!$K23</f>
        <v>0</v>
      </c>
      <c r="L27" s="17">
        <f>[4]伝紅!$L23</f>
        <v>0</v>
      </c>
      <c r="M27" s="17">
        <f>[4]伝紅!$M23</f>
        <v>0</v>
      </c>
      <c r="N27" s="17">
        <f>[4]伝紅!$N23</f>
        <v>0</v>
      </c>
      <c r="O27" s="17">
        <f>[4]伝紅!$O23</f>
        <v>0</v>
      </c>
      <c r="P27" s="17">
        <f>[4]伝紅!$P23</f>
        <v>0</v>
      </c>
      <c r="Q27" s="17">
        <f>[4]伝紅!$Q23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[4]伝紅!$C24</f>
        <v>0</v>
      </c>
      <c r="D28" s="17">
        <f>[4]伝紅!$D24</f>
        <v>0</v>
      </c>
      <c r="E28" s="17">
        <f>[4]伝紅!$E24</f>
        <v>0</v>
      </c>
      <c r="F28" s="17">
        <f>[4]伝紅!$F24</f>
        <v>0</v>
      </c>
      <c r="G28" s="17">
        <f>[4]伝紅!$G24</f>
        <v>0</v>
      </c>
      <c r="H28" s="17">
        <f>[4]伝紅!$H24</f>
        <v>0</v>
      </c>
      <c r="I28" s="17">
        <f>[4]伝紅!$I24</f>
        <v>0</v>
      </c>
      <c r="J28" s="17">
        <f>[4]伝紅!$J24</f>
        <v>0</v>
      </c>
      <c r="K28" s="17">
        <f>[4]伝紅!$K24</f>
        <v>0</v>
      </c>
      <c r="L28" s="17">
        <f>[4]伝紅!$L24</f>
        <v>0</v>
      </c>
      <c r="M28" s="17">
        <f>[4]伝紅!$M24</f>
        <v>0</v>
      </c>
      <c r="N28" s="17">
        <f>[4]伝紅!$N24</f>
        <v>0</v>
      </c>
      <c r="O28" s="17">
        <f>[4]伝紅!$O24</f>
        <v>0</v>
      </c>
      <c r="P28" s="17">
        <f>[4]伝紅!$P24</f>
        <v>0</v>
      </c>
      <c r="Q28" s="17">
        <f>[4]伝紅!$Q24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[4]伝紅!$C25</f>
        <v>0</v>
      </c>
      <c r="D29" s="17">
        <f>[4]伝紅!$D25</f>
        <v>0</v>
      </c>
      <c r="E29" s="17">
        <f>[4]伝紅!$E25</f>
        <v>0</v>
      </c>
      <c r="F29" s="17">
        <f>[4]伝紅!$F25</f>
        <v>0</v>
      </c>
      <c r="G29" s="17">
        <f>[4]伝紅!$G25</f>
        <v>0</v>
      </c>
      <c r="H29" s="17">
        <f>[4]伝紅!$H25</f>
        <v>0</v>
      </c>
      <c r="I29" s="17">
        <f>[4]伝紅!$I25</f>
        <v>0</v>
      </c>
      <c r="J29" s="17">
        <f>[4]伝紅!$J25</f>
        <v>0</v>
      </c>
      <c r="K29" s="17">
        <f>[4]伝紅!$K25</f>
        <v>0</v>
      </c>
      <c r="L29" s="17">
        <f>[4]伝紅!$L25</f>
        <v>0</v>
      </c>
      <c r="M29" s="17">
        <f>[4]伝紅!$M25</f>
        <v>0</v>
      </c>
      <c r="N29" s="17">
        <f>[4]伝紅!$N25</f>
        <v>0</v>
      </c>
      <c r="O29" s="17">
        <f>[4]伝紅!$O25</f>
        <v>0</v>
      </c>
      <c r="P29" s="17">
        <f>[4]伝紅!$P25</f>
        <v>0</v>
      </c>
      <c r="Q29" s="17">
        <f>[4]伝紅!$Q25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>
        <f>[4]伝紅!$C26</f>
        <v>2</v>
      </c>
      <c r="D30" s="17">
        <f>[4]伝紅!$D26</f>
        <v>0</v>
      </c>
      <c r="E30" s="17">
        <f>[4]伝紅!$E26</f>
        <v>0</v>
      </c>
      <c r="F30" s="17">
        <f>[4]伝紅!$F26</f>
        <v>2</v>
      </c>
      <c r="G30" s="17">
        <f>[4]伝紅!$G26</f>
        <v>0</v>
      </c>
      <c r="H30" s="17">
        <f>[4]伝紅!$H26</f>
        <v>0</v>
      </c>
      <c r="I30" s="17">
        <f>[4]伝紅!$I26</f>
        <v>0</v>
      </c>
      <c r="J30" s="17">
        <f>[4]伝紅!$J26</f>
        <v>0</v>
      </c>
      <c r="K30" s="17">
        <f>[4]伝紅!$K26</f>
        <v>0</v>
      </c>
      <c r="L30" s="17">
        <f>[4]伝紅!$L26</f>
        <v>0</v>
      </c>
      <c r="M30" s="17">
        <f>[4]伝紅!$M26</f>
        <v>0</v>
      </c>
      <c r="N30" s="17">
        <f>[4]伝紅!$N26</f>
        <v>0</v>
      </c>
      <c r="O30" s="17">
        <f>[4]伝紅!$O26</f>
        <v>0</v>
      </c>
      <c r="P30" s="17">
        <f>[4]伝紅!$P26</f>
        <v>0</v>
      </c>
      <c r="Q30" s="17">
        <f>[4]伝紅!$Q26</f>
        <v>0</v>
      </c>
      <c r="S30">
        <f>SUM(D30:Q30)</f>
        <v>2</v>
      </c>
      <c r="T30" t="b">
        <f>IF(AND(ISERROR(C30),ISERROR(S30)),"-",C30=S30)</f>
        <v>1</v>
      </c>
    </row>
    <row r="31" spans="2:20">
      <c r="B31" s="17">
        <v>26</v>
      </c>
      <c r="C31" s="17">
        <f>[4]伝紅!$C27</f>
        <v>0</v>
      </c>
      <c r="D31" s="17">
        <f>[4]伝紅!$D27</f>
        <v>0</v>
      </c>
      <c r="E31" s="17">
        <f>[4]伝紅!$E27</f>
        <v>0</v>
      </c>
      <c r="F31" s="17">
        <f>[4]伝紅!$F27</f>
        <v>0</v>
      </c>
      <c r="G31" s="17">
        <f>[4]伝紅!$G27</f>
        <v>0</v>
      </c>
      <c r="H31" s="17">
        <f>[4]伝紅!$H27</f>
        <v>0</v>
      </c>
      <c r="I31" s="17">
        <f>[4]伝紅!$I27</f>
        <v>0</v>
      </c>
      <c r="J31" s="17">
        <f>[4]伝紅!$J27</f>
        <v>0</v>
      </c>
      <c r="K31" s="17">
        <f>[4]伝紅!$K27</f>
        <v>0</v>
      </c>
      <c r="L31" s="17">
        <f>[4]伝紅!$L27</f>
        <v>0</v>
      </c>
      <c r="M31" s="17">
        <f>[4]伝紅!$M27</f>
        <v>0</v>
      </c>
      <c r="N31" s="17">
        <f>[4]伝紅!$N27</f>
        <v>0</v>
      </c>
      <c r="O31" s="17">
        <f>[4]伝紅!$O27</f>
        <v>0</v>
      </c>
      <c r="P31" s="17">
        <f>[4]伝紅!$P27</f>
        <v>0</v>
      </c>
      <c r="Q31" s="17">
        <f>[4]伝紅!$Q27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7">
        <v>27</v>
      </c>
      <c r="C32" s="17" t="e">
        <f>[4]伝紅!$C28</f>
        <v>#N/A</v>
      </c>
      <c r="D32" s="17" t="e">
        <f>[4]伝紅!$D28</f>
        <v>#N/A</v>
      </c>
      <c r="E32" s="17" t="e">
        <f>[4]伝紅!$E28</f>
        <v>#N/A</v>
      </c>
      <c r="F32" s="17" t="e">
        <f>[4]伝紅!$F28</f>
        <v>#N/A</v>
      </c>
      <c r="G32" s="17" t="e">
        <f>[4]伝紅!$G28</f>
        <v>#N/A</v>
      </c>
      <c r="H32" s="17" t="e">
        <f>[4]伝紅!$H28</f>
        <v>#N/A</v>
      </c>
      <c r="I32" s="17" t="e">
        <f>[4]伝紅!$I28</f>
        <v>#N/A</v>
      </c>
      <c r="J32" s="17" t="e">
        <f>[4]伝紅!$J28</f>
        <v>#N/A</v>
      </c>
      <c r="K32" s="17" t="e">
        <f>[4]伝紅!$K28</f>
        <v>#N/A</v>
      </c>
      <c r="L32" s="17" t="e">
        <f>[4]伝紅!$L28</f>
        <v>#N/A</v>
      </c>
      <c r="M32" s="17" t="e">
        <f>[4]伝紅!$M28</f>
        <v>#N/A</v>
      </c>
      <c r="N32" s="17" t="e">
        <f>[4]伝紅!$N28</f>
        <v>#N/A</v>
      </c>
      <c r="O32" s="17" t="e">
        <f>[4]伝紅!$O28</f>
        <v>#N/A</v>
      </c>
      <c r="P32" s="17" t="e">
        <f>[4]伝紅!$P28</f>
        <v>#N/A</v>
      </c>
      <c r="Q32" s="17" t="e">
        <f>[4]伝紅!$Q28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[4]伝紅!$C29</f>
        <v>#N/A</v>
      </c>
      <c r="D33" s="17" t="e">
        <f>[4]伝紅!$D29</f>
        <v>#N/A</v>
      </c>
      <c r="E33" s="17" t="e">
        <f>[4]伝紅!$E29</f>
        <v>#N/A</v>
      </c>
      <c r="F33" s="17" t="e">
        <f>[4]伝紅!$F29</f>
        <v>#N/A</v>
      </c>
      <c r="G33" s="17" t="e">
        <f>[4]伝紅!$G29</f>
        <v>#N/A</v>
      </c>
      <c r="H33" s="17" t="e">
        <f>[4]伝紅!$H29</f>
        <v>#N/A</v>
      </c>
      <c r="I33" s="17" t="e">
        <f>[4]伝紅!$I29</f>
        <v>#N/A</v>
      </c>
      <c r="J33" s="17" t="e">
        <f>[4]伝紅!$J29</f>
        <v>#N/A</v>
      </c>
      <c r="K33" s="17" t="e">
        <f>[4]伝紅!$K29</f>
        <v>#N/A</v>
      </c>
      <c r="L33" s="17" t="e">
        <f>[4]伝紅!$L29</f>
        <v>#N/A</v>
      </c>
      <c r="M33" s="17" t="e">
        <f>[4]伝紅!$M29</f>
        <v>#N/A</v>
      </c>
      <c r="N33" s="17" t="e">
        <f>[4]伝紅!$N29</f>
        <v>#N/A</v>
      </c>
      <c r="O33" s="17" t="e">
        <f>[4]伝紅!$O29</f>
        <v>#N/A</v>
      </c>
      <c r="P33" s="17" t="e">
        <f>[4]伝紅!$P29</f>
        <v>#N/A</v>
      </c>
      <c r="Q33" s="17" t="e">
        <f>[4]伝紅!$Q29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45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2</v>
      </c>
      <c r="Q60" s="2">
        <f t="array" ref="Q60">+SUM(IF(NOT(ISERROR(Q6:Q58)),Q6:Q58))</f>
        <v>4</v>
      </c>
      <c r="R60" s="2"/>
      <c r="S60" s="2">
        <f>SUM(D60:Q60)</f>
        <v>45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2.2222222222222223</v>
      </c>
      <c r="F61" s="4">
        <f t="shared" si="4"/>
        <v>13.333333333333334</v>
      </c>
      <c r="G61" s="4">
        <f t="shared" si="4"/>
        <v>6.666666666666667</v>
      </c>
      <c r="H61" s="4">
        <f t="shared" si="4"/>
        <v>11.111111111111111</v>
      </c>
      <c r="I61" s="4">
        <f t="shared" si="4"/>
        <v>13.333333333333334</v>
      </c>
      <c r="J61" s="4">
        <f t="shared" si="4"/>
        <v>4.4444444444444446</v>
      </c>
      <c r="K61" s="4">
        <f t="shared" si="4"/>
        <v>4.4444444444444446</v>
      </c>
      <c r="L61" s="4">
        <f t="shared" si="4"/>
        <v>6.666666666666667</v>
      </c>
      <c r="M61" s="4">
        <f t="shared" si="4"/>
        <v>11.111111111111111</v>
      </c>
      <c r="N61" s="4">
        <f t="shared" si="4"/>
        <v>6.666666666666667</v>
      </c>
      <c r="O61" s="4">
        <f t="shared" si="4"/>
        <v>6.666666666666667</v>
      </c>
      <c r="P61" s="4">
        <f t="shared" si="4"/>
        <v>4.4444444444444446</v>
      </c>
      <c r="Q61" s="4">
        <f t="shared" si="4"/>
        <v>8.8888888888888893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45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>
        <f>[4]突発!$C18</f>
        <v>2</v>
      </c>
      <c r="D22" s="17">
        <f>[4]突発!$D18</f>
        <v>0</v>
      </c>
      <c r="E22" s="17">
        <f>[4]突発!$E18</f>
        <v>1</v>
      </c>
      <c r="F22" s="17">
        <f>[4]突発!$F18</f>
        <v>1</v>
      </c>
      <c r="G22" s="17">
        <f>[4]突発!$G18</f>
        <v>0</v>
      </c>
      <c r="H22" s="17">
        <f>[4]突発!$H18</f>
        <v>0</v>
      </c>
      <c r="I22" s="17">
        <f>[4]突発!$I18</f>
        <v>0</v>
      </c>
      <c r="J22" s="17">
        <f>[4]突発!$J18</f>
        <v>0</v>
      </c>
      <c r="K22" s="17">
        <f>[4]突発!$K18</f>
        <v>0</v>
      </c>
      <c r="L22" s="17">
        <f>[4]突発!$L18</f>
        <v>0</v>
      </c>
      <c r="M22" s="17">
        <f>[4]突発!$M18</f>
        <v>0</v>
      </c>
      <c r="N22" s="17">
        <f>[4]突発!$N18</f>
        <v>0</v>
      </c>
      <c r="O22" s="17">
        <f>[4]突発!$O18</f>
        <v>0</v>
      </c>
      <c r="P22" s="17">
        <f>[4]突発!$P18</f>
        <v>0</v>
      </c>
      <c r="Q22" s="17">
        <f>[4]突発!$Q18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[4]突発!$C19</f>
        <v>5</v>
      </c>
      <c r="D23" s="17">
        <f>[4]突発!$D19</f>
        <v>1</v>
      </c>
      <c r="E23" s="17">
        <f>[4]突発!$E19</f>
        <v>2</v>
      </c>
      <c r="F23" s="17">
        <f>[4]突発!$F19</f>
        <v>2</v>
      </c>
      <c r="G23" s="17">
        <f>[4]突発!$G19</f>
        <v>0</v>
      </c>
      <c r="H23" s="17">
        <f>[4]突発!$H19</f>
        <v>0</v>
      </c>
      <c r="I23" s="17">
        <f>[4]突発!$I19</f>
        <v>0</v>
      </c>
      <c r="J23" s="17">
        <f>[4]突発!$J19</f>
        <v>0</v>
      </c>
      <c r="K23" s="17">
        <f>[4]突発!$K19</f>
        <v>0</v>
      </c>
      <c r="L23" s="17">
        <f>[4]突発!$L19</f>
        <v>0</v>
      </c>
      <c r="M23" s="17">
        <f>[4]突発!$M19</f>
        <v>0</v>
      </c>
      <c r="N23" s="17">
        <f>[4]突発!$N19</f>
        <v>0</v>
      </c>
      <c r="O23" s="17">
        <f>[4]突発!$O19</f>
        <v>0</v>
      </c>
      <c r="P23" s="17">
        <f>[4]突発!$P19</f>
        <v>0</v>
      </c>
      <c r="Q23" s="17">
        <f>[4]突発!$Q19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[4]突発!$C20</f>
        <v>12</v>
      </c>
      <c r="D24" s="17">
        <f>[4]突発!$D20</f>
        <v>0</v>
      </c>
      <c r="E24" s="17">
        <f>[4]突発!$E20</f>
        <v>2</v>
      </c>
      <c r="F24" s="17">
        <f>[4]突発!$F20</f>
        <v>9</v>
      </c>
      <c r="G24" s="17">
        <f>[4]突発!$G20</f>
        <v>0</v>
      </c>
      <c r="H24" s="17">
        <f>[4]突発!$H20</f>
        <v>0</v>
      </c>
      <c r="I24" s="17">
        <f>[4]突発!$I20</f>
        <v>0</v>
      </c>
      <c r="J24" s="17">
        <f>[4]突発!$J20</f>
        <v>1</v>
      </c>
      <c r="K24" s="17">
        <f>[4]突発!$K20</f>
        <v>0</v>
      </c>
      <c r="L24" s="17">
        <f>[4]突発!$L20</f>
        <v>0</v>
      </c>
      <c r="M24" s="17">
        <f>[4]突発!$M20</f>
        <v>0</v>
      </c>
      <c r="N24" s="17">
        <f>[4]突発!$N20</f>
        <v>0</v>
      </c>
      <c r="O24" s="17">
        <f>[4]突発!$O20</f>
        <v>0</v>
      </c>
      <c r="P24" s="17">
        <f>[4]突発!$P20</f>
        <v>0</v>
      </c>
      <c r="Q24" s="17">
        <f>[4]突発!$Q20</f>
        <v>0</v>
      </c>
      <c r="S24">
        <f t="shared" si="0"/>
        <v>12</v>
      </c>
      <c r="T24" t="b">
        <f t="shared" si="1"/>
        <v>1</v>
      </c>
    </row>
    <row r="25" spans="2:20">
      <c r="B25" s="17">
        <v>20</v>
      </c>
      <c r="C25" s="17">
        <f>[4]突発!$C21</f>
        <v>6</v>
      </c>
      <c r="D25" s="17">
        <f>[4]突発!$D21</f>
        <v>0</v>
      </c>
      <c r="E25" s="17">
        <f>[4]突発!$E21</f>
        <v>3</v>
      </c>
      <c r="F25" s="17">
        <f>[4]突発!$F21</f>
        <v>2</v>
      </c>
      <c r="G25" s="17">
        <f>[4]突発!$G21</f>
        <v>1</v>
      </c>
      <c r="H25" s="17">
        <f>[4]突発!$H21</f>
        <v>0</v>
      </c>
      <c r="I25" s="17">
        <f>[4]突発!$I21</f>
        <v>0</v>
      </c>
      <c r="J25" s="17">
        <f>[4]突発!$J21</f>
        <v>0</v>
      </c>
      <c r="K25" s="17">
        <f>[4]突発!$K21</f>
        <v>0</v>
      </c>
      <c r="L25" s="17">
        <f>[4]突発!$L21</f>
        <v>0</v>
      </c>
      <c r="M25" s="17">
        <f>[4]突発!$M21</f>
        <v>0</v>
      </c>
      <c r="N25" s="17">
        <f>[4]突発!$N21</f>
        <v>0</v>
      </c>
      <c r="O25" s="17">
        <f>[4]突発!$O21</f>
        <v>0</v>
      </c>
      <c r="P25" s="17">
        <f>[4]突発!$P21</f>
        <v>0</v>
      </c>
      <c r="Q25" s="17">
        <f>[4]突発!$Q21</f>
        <v>0</v>
      </c>
      <c r="S25">
        <f t="shared" si="0"/>
        <v>6</v>
      </c>
      <c r="T25" t="b">
        <f t="shared" si="1"/>
        <v>1</v>
      </c>
    </row>
    <row r="26" spans="2:20">
      <c r="B26" s="17">
        <v>21</v>
      </c>
      <c r="C26" s="17">
        <f>[4]突発!$C22</f>
        <v>6</v>
      </c>
      <c r="D26" s="17">
        <f>[4]突発!$D22</f>
        <v>1</v>
      </c>
      <c r="E26" s="17">
        <f>[4]突発!$E22</f>
        <v>0</v>
      </c>
      <c r="F26" s="17">
        <f>[4]突発!$F22</f>
        <v>3</v>
      </c>
      <c r="G26" s="17">
        <f>[4]突発!$G22</f>
        <v>1</v>
      </c>
      <c r="H26" s="17">
        <f>[4]突発!$H22</f>
        <v>1</v>
      </c>
      <c r="I26" s="17">
        <f>[4]突発!$I22</f>
        <v>0</v>
      </c>
      <c r="J26" s="17">
        <f>[4]突発!$J22</f>
        <v>0</v>
      </c>
      <c r="K26" s="17">
        <f>[4]突発!$K22</f>
        <v>0</v>
      </c>
      <c r="L26" s="17">
        <f>[4]突発!$L22</f>
        <v>0</v>
      </c>
      <c r="M26" s="17">
        <f>[4]突発!$M22</f>
        <v>0</v>
      </c>
      <c r="N26" s="17">
        <f>[4]突発!$N22</f>
        <v>0</v>
      </c>
      <c r="O26" s="17">
        <f>[4]突発!$O22</f>
        <v>0</v>
      </c>
      <c r="P26" s="17">
        <f>[4]突発!$P22</f>
        <v>0</v>
      </c>
      <c r="Q26" s="17">
        <f>[4]突発!$Q22</f>
        <v>0</v>
      </c>
      <c r="S26">
        <f t="shared" si="0"/>
        <v>6</v>
      </c>
      <c r="T26" t="b">
        <f t="shared" si="1"/>
        <v>1</v>
      </c>
    </row>
    <row r="27" spans="2:20">
      <c r="B27" s="17">
        <v>22</v>
      </c>
      <c r="C27" s="17">
        <f>[4]突発!$C23</f>
        <v>14</v>
      </c>
      <c r="D27" s="17">
        <f>[4]突発!$D23</f>
        <v>0</v>
      </c>
      <c r="E27" s="17">
        <f>[4]突発!$E23</f>
        <v>6</v>
      </c>
      <c r="F27" s="17">
        <f>[4]突発!$F23</f>
        <v>4</v>
      </c>
      <c r="G27" s="17">
        <f>[4]突発!$G23</f>
        <v>3</v>
      </c>
      <c r="H27" s="17">
        <f>[4]突発!$H23</f>
        <v>1</v>
      </c>
      <c r="I27" s="17">
        <f>[4]突発!$I23</f>
        <v>0</v>
      </c>
      <c r="J27" s="17">
        <f>[4]突発!$J23</f>
        <v>0</v>
      </c>
      <c r="K27" s="17">
        <f>[4]突発!$K23</f>
        <v>0</v>
      </c>
      <c r="L27" s="17">
        <f>[4]突発!$L23</f>
        <v>0</v>
      </c>
      <c r="M27" s="17">
        <f>[4]突発!$M23</f>
        <v>0</v>
      </c>
      <c r="N27" s="17">
        <f>[4]突発!$N23</f>
        <v>0</v>
      </c>
      <c r="O27" s="17">
        <f>[4]突発!$O23</f>
        <v>0</v>
      </c>
      <c r="P27" s="17">
        <f>[4]突発!$P23</f>
        <v>0</v>
      </c>
      <c r="Q27" s="17">
        <f>[4]突発!$Q23</f>
        <v>0</v>
      </c>
      <c r="S27">
        <f t="shared" si="0"/>
        <v>14</v>
      </c>
      <c r="T27" t="b">
        <f t="shared" si="1"/>
        <v>1</v>
      </c>
    </row>
    <row r="28" spans="2:20">
      <c r="B28" s="17">
        <v>23</v>
      </c>
      <c r="C28" s="17">
        <f>[4]突発!$C24</f>
        <v>9</v>
      </c>
      <c r="D28" s="17">
        <f>[4]突発!$D24</f>
        <v>0</v>
      </c>
      <c r="E28" s="17">
        <f>[4]突発!$E24</f>
        <v>2</v>
      </c>
      <c r="F28" s="17">
        <f>[4]突発!$F24</f>
        <v>3</v>
      </c>
      <c r="G28" s="17">
        <f>[4]突発!$G24</f>
        <v>3</v>
      </c>
      <c r="H28" s="17">
        <f>[4]突発!$H24</f>
        <v>1</v>
      </c>
      <c r="I28" s="17">
        <f>[4]突発!$I24</f>
        <v>0</v>
      </c>
      <c r="J28" s="17">
        <f>[4]突発!$J24</f>
        <v>0</v>
      </c>
      <c r="K28" s="17">
        <f>[4]突発!$K24</f>
        <v>0</v>
      </c>
      <c r="L28" s="17">
        <f>[4]突発!$L24</f>
        <v>0</v>
      </c>
      <c r="M28" s="17">
        <f>[4]突発!$M24</f>
        <v>0</v>
      </c>
      <c r="N28" s="17">
        <f>[4]突発!$N24</f>
        <v>0</v>
      </c>
      <c r="O28" s="17">
        <f>[4]突発!$O24</f>
        <v>0</v>
      </c>
      <c r="P28" s="17">
        <f>[4]突発!$P24</f>
        <v>0</v>
      </c>
      <c r="Q28" s="17">
        <f>[4]突発!$Q24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[4]突発!$C25</f>
        <v>5</v>
      </c>
      <c r="D29" s="17">
        <f>[4]突発!$D25</f>
        <v>0</v>
      </c>
      <c r="E29" s="17">
        <f>[4]突発!$E25</f>
        <v>2</v>
      </c>
      <c r="F29" s="17">
        <f>[4]突発!$F25</f>
        <v>3</v>
      </c>
      <c r="G29" s="17">
        <f>[4]突発!$G25</f>
        <v>0</v>
      </c>
      <c r="H29" s="17">
        <f>[4]突発!$H25</f>
        <v>0</v>
      </c>
      <c r="I29" s="17">
        <f>[4]突発!$I25</f>
        <v>0</v>
      </c>
      <c r="J29" s="17">
        <f>[4]突発!$J25</f>
        <v>0</v>
      </c>
      <c r="K29" s="17">
        <f>[4]突発!$K25</f>
        <v>0</v>
      </c>
      <c r="L29" s="17">
        <f>[4]突発!$L25</f>
        <v>0</v>
      </c>
      <c r="M29" s="17">
        <f>[4]突発!$M25</f>
        <v>0</v>
      </c>
      <c r="N29" s="17">
        <f>[4]突発!$N25</f>
        <v>0</v>
      </c>
      <c r="O29" s="17">
        <f>[4]突発!$O25</f>
        <v>0</v>
      </c>
      <c r="P29" s="17">
        <f>[4]突発!$P25</f>
        <v>0</v>
      </c>
      <c r="Q29" s="17">
        <f>[4]突発!$Q25</f>
        <v>0</v>
      </c>
      <c r="S29">
        <f t="shared" si="0"/>
        <v>5</v>
      </c>
      <c r="T29" t="b">
        <f t="shared" si="1"/>
        <v>1</v>
      </c>
    </row>
    <row r="30" spans="2:20">
      <c r="B30" s="17">
        <v>25</v>
      </c>
      <c r="C30" s="17">
        <f>[4]突発!$C26</f>
        <v>10</v>
      </c>
      <c r="D30" s="17">
        <f>[4]突発!$D26</f>
        <v>0</v>
      </c>
      <c r="E30" s="17">
        <f>[4]突発!$E26</f>
        <v>2</v>
      </c>
      <c r="F30" s="17">
        <f>[4]突発!$F26</f>
        <v>8</v>
      </c>
      <c r="G30" s="17">
        <f>[4]突発!$G26</f>
        <v>0</v>
      </c>
      <c r="H30" s="17">
        <f>[4]突発!$H26</f>
        <v>0</v>
      </c>
      <c r="I30" s="17">
        <f>[4]突発!$I26</f>
        <v>0</v>
      </c>
      <c r="J30" s="17">
        <f>[4]突発!$J26</f>
        <v>0</v>
      </c>
      <c r="K30" s="17">
        <f>[4]突発!$K26</f>
        <v>0</v>
      </c>
      <c r="L30" s="17">
        <f>[4]突発!$L26</f>
        <v>0</v>
      </c>
      <c r="M30" s="17">
        <f>[4]突発!$M26</f>
        <v>0</v>
      </c>
      <c r="N30" s="17">
        <f>[4]突発!$N26</f>
        <v>0</v>
      </c>
      <c r="O30" s="17">
        <f>[4]突発!$O26</f>
        <v>0</v>
      </c>
      <c r="P30" s="17">
        <f>[4]突発!$P26</f>
        <v>0</v>
      </c>
      <c r="Q30" s="17">
        <f>[4]突発!$Q26</f>
        <v>0</v>
      </c>
      <c r="S30">
        <f>SUM(D30:Q30)</f>
        <v>10</v>
      </c>
      <c r="T30" t="b">
        <f>IF(AND(ISERROR(C30),ISERROR(S30)),"-",C30=S30)</f>
        <v>1</v>
      </c>
    </row>
    <row r="31" spans="2:20">
      <c r="B31" s="17">
        <v>26</v>
      </c>
      <c r="C31" s="17">
        <f>[4]突発!$C27</f>
        <v>8</v>
      </c>
      <c r="D31" s="17">
        <f>[4]突発!$D27</f>
        <v>0</v>
      </c>
      <c r="E31" s="17">
        <f>[4]突発!$E27</f>
        <v>2</v>
      </c>
      <c r="F31" s="17">
        <f>[4]突発!$F27</f>
        <v>5</v>
      </c>
      <c r="G31" s="17">
        <f>[4]突発!$G27</f>
        <v>0</v>
      </c>
      <c r="H31" s="17">
        <f>[4]突発!$H27</f>
        <v>1</v>
      </c>
      <c r="I31" s="17">
        <f>[4]突発!$I27</f>
        <v>0</v>
      </c>
      <c r="J31" s="17">
        <f>[4]突発!$J27</f>
        <v>0</v>
      </c>
      <c r="K31" s="17">
        <f>[4]突発!$K27</f>
        <v>0</v>
      </c>
      <c r="L31" s="17">
        <f>[4]突発!$L27</f>
        <v>0</v>
      </c>
      <c r="M31" s="17">
        <f>[4]突発!$M27</f>
        <v>0</v>
      </c>
      <c r="N31" s="17">
        <f>[4]突発!$N27</f>
        <v>0</v>
      </c>
      <c r="O31" s="17">
        <f>[4]突発!$O27</f>
        <v>0</v>
      </c>
      <c r="P31" s="17">
        <f>[4]突発!$P27</f>
        <v>0</v>
      </c>
      <c r="Q31" s="17">
        <f>[4]突発!$Q27</f>
        <v>0</v>
      </c>
      <c r="S31">
        <f>SUM(D31:Q31)</f>
        <v>8</v>
      </c>
      <c r="T31" t="b">
        <f>IF(AND(ISERROR(C31),ISERROR(S31)),"-",C31=S31)</f>
        <v>1</v>
      </c>
    </row>
    <row r="32" spans="2:20">
      <c r="B32" s="17">
        <v>27</v>
      </c>
      <c r="C32" s="17" t="e">
        <f>[4]突発!$C28</f>
        <v>#N/A</v>
      </c>
      <c r="D32" s="17" t="e">
        <f>[4]突発!$D28</f>
        <v>#N/A</v>
      </c>
      <c r="E32" s="17" t="e">
        <f>[4]突発!$E28</f>
        <v>#N/A</v>
      </c>
      <c r="F32" s="17" t="e">
        <f>[4]突発!$F28</f>
        <v>#N/A</v>
      </c>
      <c r="G32" s="17" t="e">
        <f>[4]突発!$G28</f>
        <v>#N/A</v>
      </c>
      <c r="H32" s="17" t="e">
        <f>[4]突発!$H28</f>
        <v>#N/A</v>
      </c>
      <c r="I32" s="17" t="e">
        <f>[4]突発!$I28</f>
        <v>#N/A</v>
      </c>
      <c r="J32" s="17" t="e">
        <f>[4]突発!$J28</f>
        <v>#N/A</v>
      </c>
      <c r="K32" s="17" t="e">
        <f>[4]突発!$K28</f>
        <v>#N/A</v>
      </c>
      <c r="L32" s="17" t="e">
        <f>[4]突発!$L28</f>
        <v>#N/A</v>
      </c>
      <c r="M32" s="17" t="e">
        <f>[4]突発!$M28</f>
        <v>#N/A</v>
      </c>
      <c r="N32" s="17" t="e">
        <f>[4]突発!$N28</f>
        <v>#N/A</v>
      </c>
      <c r="O32" s="17" t="e">
        <f>[4]突発!$O28</f>
        <v>#N/A</v>
      </c>
      <c r="P32" s="17" t="e">
        <f>[4]突発!$P28</f>
        <v>#N/A</v>
      </c>
      <c r="Q32" s="17" t="e">
        <f>[4]突発!$Q28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[4]突発!$C29</f>
        <v>#N/A</v>
      </c>
      <c r="D33" s="17" t="e">
        <f>[4]突発!$D29</f>
        <v>#N/A</v>
      </c>
      <c r="E33" s="17" t="e">
        <f>[4]突発!$E29</f>
        <v>#N/A</v>
      </c>
      <c r="F33" s="17" t="e">
        <f>[4]突発!$F29</f>
        <v>#N/A</v>
      </c>
      <c r="G33" s="17" t="e">
        <f>[4]突発!$G29</f>
        <v>#N/A</v>
      </c>
      <c r="H33" s="17" t="e">
        <f>[4]突発!$H29</f>
        <v>#N/A</v>
      </c>
      <c r="I33" s="17" t="e">
        <f>[4]突発!$I29</f>
        <v>#N/A</v>
      </c>
      <c r="J33" s="17" t="e">
        <f>[4]突発!$J29</f>
        <v>#N/A</v>
      </c>
      <c r="K33" s="17" t="e">
        <f>[4]突発!$K29</f>
        <v>#N/A</v>
      </c>
      <c r="L33" s="17" t="e">
        <f>[4]突発!$L29</f>
        <v>#N/A</v>
      </c>
      <c r="M33" s="17" t="e">
        <f>[4]突発!$M29</f>
        <v>#N/A</v>
      </c>
      <c r="N33" s="17" t="e">
        <f>[4]突発!$N29</f>
        <v>#N/A</v>
      </c>
      <c r="O33" s="17" t="e">
        <f>[4]突発!$O29</f>
        <v>#N/A</v>
      </c>
      <c r="P33" s="17" t="e">
        <f>[4]突発!$P29</f>
        <v>#N/A</v>
      </c>
      <c r="Q33" s="17" t="e">
        <f>[4]突発!$Q29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143</v>
      </c>
      <c r="D60" s="2">
        <f t="array" ref="D60">+SUM(IF(NOT(ISERROR(D6:D58)),D6:D58))</f>
        <v>3</v>
      </c>
      <c r="E60" s="2">
        <f t="array" ref="E60">+SUM(IF(NOT(ISERROR(E6:E58)),E6:E58))</f>
        <v>36</v>
      </c>
      <c r="F60" s="2">
        <f t="array" ref="F60">+SUM(IF(NOT(ISERROR(F6:F58)),F6:F58))</f>
        <v>82</v>
      </c>
      <c r="G60" s="2">
        <f t="array" ref="G60">+SUM(IF(NOT(ISERROR(G6:G58)),G6:G58))</f>
        <v>12</v>
      </c>
      <c r="H60" s="2">
        <f t="array" ref="H60">+SUM(IF(NOT(ISERROR(H6:H58)),H6:H58))</f>
        <v>8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143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2.0979020979020979</v>
      </c>
      <c r="E61" s="4">
        <f t="shared" si="4"/>
        <v>25.174825174825177</v>
      </c>
      <c r="F61" s="4">
        <f t="shared" si="4"/>
        <v>57.342657342657347</v>
      </c>
      <c r="G61" s="4">
        <f t="shared" si="4"/>
        <v>8.3916083916083917</v>
      </c>
      <c r="H61" s="4">
        <f t="shared" si="4"/>
        <v>5.5944055944055942</v>
      </c>
      <c r="I61" s="4">
        <f t="shared" si="4"/>
        <v>0</v>
      </c>
      <c r="J61" s="4">
        <f t="shared" si="4"/>
        <v>1.3986013986013985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143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[4]ﾍﾙ!$C18</f>
        <v>5</v>
      </c>
      <c r="D22" s="17">
        <f>[4]ﾍﾙ!$D18</f>
        <v>0</v>
      </c>
      <c r="E22" s="17">
        <f>[4]ﾍﾙ!$E18</f>
        <v>3</v>
      </c>
      <c r="F22" s="17">
        <f>[4]ﾍﾙ!$F18</f>
        <v>2</v>
      </c>
      <c r="G22" s="17">
        <f>[4]ﾍﾙ!$G18</f>
        <v>0</v>
      </c>
      <c r="H22" s="17">
        <f>[4]ﾍﾙ!$H18</f>
        <v>0</v>
      </c>
      <c r="I22" s="17">
        <f>[4]ﾍﾙ!$I18</f>
        <v>0</v>
      </c>
      <c r="J22" s="17">
        <f>[4]ﾍﾙ!$J18</f>
        <v>0</v>
      </c>
      <c r="K22" s="17">
        <f>[4]ﾍﾙ!$K18</f>
        <v>0</v>
      </c>
      <c r="L22" s="17">
        <f>[4]ﾍﾙ!$L18</f>
        <v>0</v>
      </c>
      <c r="M22" s="17">
        <f>[4]ﾍﾙ!$M18</f>
        <v>0</v>
      </c>
      <c r="N22" s="17">
        <f>[4]ﾍﾙ!$N18</f>
        <v>0</v>
      </c>
      <c r="O22" s="17">
        <f>[4]ﾍﾙ!$O18</f>
        <v>0</v>
      </c>
      <c r="P22" s="17">
        <f>[4]ﾍﾙ!$P18</f>
        <v>0</v>
      </c>
      <c r="Q22" s="17">
        <f>[4]ﾍﾙ!$Q18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[4]ﾍﾙ!$C19</f>
        <v>7</v>
      </c>
      <c r="D23" s="17">
        <f>[4]ﾍﾙ!$D19</f>
        <v>0</v>
      </c>
      <c r="E23" s="17">
        <f>[4]ﾍﾙ!$E19</f>
        <v>2</v>
      </c>
      <c r="F23" s="17">
        <f>[4]ﾍﾙ!$F19</f>
        <v>2</v>
      </c>
      <c r="G23" s="17">
        <f>[4]ﾍﾙ!$G19</f>
        <v>2</v>
      </c>
      <c r="H23" s="17">
        <f>[4]ﾍﾙ!$H19</f>
        <v>0</v>
      </c>
      <c r="I23" s="17">
        <f>[4]ﾍﾙ!$I19</f>
        <v>0</v>
      </c>
      <c r="J23" s="17">
        <f>[4]ﾍﾙ!$J19</f>
        <v>0</v>
      </c>
      <c r="K23" s="17">
        <f>[4]ﾍﾙ!$K19</f>
        <v>1</v>
      </c>
      <c r="L23" s="17">
        <f>[4]ﾍﾙ!$L19</f>
        <v>0</v>
      </c>
      <c r="M23" s="17">
        <f>[4]ﾍﾙ!$M19</f>
        <v>0</v>
      </c>
      <c r="N23" s="17">
        <f>[4]ﾍﾙ!$N19</f>
        <v>0</v>
      </c>
      <c r="O23" s="17">
        <f>[4]ﾍﾙ!$O19</f>
        <v>0</v>
      </c>
      <c r="P23" s="17">
        <f>[4]ﾍﾙ!$P19</f>
        <v>0</v>
      </c>
      <c r="Q23" s="17">
        <f>[4]ﾍﾙ!$Q19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[4]ﾍﾙ!$C20</f>
        <v>5</v>
      </c>
      <c r="D24" s="17">
        <f>[4]ﾍﾙ!$D20</f>
        <v>0</v>
      </c>
      <c r="E24" s="17">
        <f>[4]ﾍﾙ!$E20</f>
        <v>3</v>
      </c>
      <c r="F24" s="17">
        <f>[4]ﾍﾙ!$F20</f>
        <v>0</v>
      </c>
      <c r="G24" s="17">
        <f>[4]ﾍﾙ!$G20</f>
        <v>0</v>
      </c>
      <c r="H24" s="17">
        <f>[4]ﾍﾙ!$H20</f>
        <v>0</v>
      </c>
      <c r="I24" s="17">
        <f>[4]ﾍﾙ!$I20</f>
        <v>1</v>
      </c>
      <c r="J24" s="17">
        <f>[4]ﾍﾙ!$J20</f>
        <v>0</v>
      </c>
      <c r="K24" s="17">
        <f>[4]ﾍﾙ!$K20</f>
        <v>0</v>
      </c>
      <c r="L24" s="17">
        <f>[4]ﾍﾙ!$L20</f>
        <v>0</v>
      </c>
      <c r="M24" s="17">
        <f>[4]ﾍﾙ!$M20</f>
        <v>0</v>
      </c>
      <c r="N24" s="17">
        <f>[4]ﾍﾙ!$N20</f>
        <v>0</v>
      </c>
      <c r="O24" s="17">
        <f>[4]ﾍﾙ!$O20</f>
        <v>1</v>
      </c>
      <c r="P24" s="17">
        <f>[4]ﾍﾙ!$P20</f>
        <v>0</v>
      </c>
      <c r="Q24" s="17">
        <f>[4]ﾍﾙ!$Q20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[4]ﾍﾙ!$C21</f>
        <v>11</v>
      </c>
      <c r="D25" s="17">
        <f>[4]ﾍﾙ!$D21</f>
        <v>0</v>
      </c>
      <c r="E25" s="17">
        <f>[4]ﾍﾙ!$E21</f>
        <v>5</v>
      </c>
      <c r="F25" s="17">
        <f>[4]ﾍﾙ!$F21</f>
        <v>2</v>
      </c>
      <c r="G25" s="17">
        <f>[4]ﾍﾙ!$G21</f>
        <v>3</v>
      </c>
      <c r="H25" s="17">
        <f>[4]ﾍﾙ!$H21</f>
        <v>1</v>
      </c>
      <c r="I25" s="17">
        <f>[4]ﾍﾙ!$I21</f>
        <v>0</v>
      </c>
      <c r="J25" s="17">
        <f>[4]ﾍﾙ!$J21</f>
        <v>0</v>
      </c>
      <c r="K25" s="17">
        <f>[4]ﾍﾙ!$K21</f>
        <v>0</v>
      </c>
      <c r="L25" s="17">
        <f>[4]ﾍﾙ!$L21</f>
        <v>0</v>
      </c>
      <c r="M25" s="17">
        <f>[4]ﾍﾙ!$M21</f>
        <v>0</v>
      </c>
      <c r="N25" s="17">
        <f>[4]ﾍﾙ!$N21</f>
        <v>0</v>
      </c>
      <c r="O25" s="17">
        <f>[4]ﾍﾙ!$O21</f>
        <v>0</v>
      </c>
      <c r="P25" s="17">
        <f>[4]ﾍﾙ!$P21</f>
        <v>0</v>
      </c>
      <c r="Q25" s="17">
        <f>[4]ﾍﾙ!$Q21</f>
        <v>0</v>
      </c>
      <c r="S25">
        <f t="shared" si="0"/>
        <v>11</v>
      </c>
      <c r="T25" t="b">
        <f t="shared" si="1"/>
        <v>1</v>
      </c>
    </row>
    <row r="26" spans="2:20">
      <c r="B26" s="17">
        <v>21</v>
      </c>
      <c r="C26" s="17">
        <f>[4]ﾍﾙ!$C22</f>
        <v>19</v>
      </c>
      <c r="D26" s="17">
        <f>[4]ﾍﾙ!$D22</f>
        <v>0</v>
      </c>
      <c r="E26" s="17">
        <f>[4]ﾍﾙ!$E22</f>
        <v>6</v>
      </c>
      <c r="F26" s="17">
        <f>[4]ﾍﾙ!$F22</f>
        <v>6</v>
      </c>
      <c r="G26" s="17">
        <f>[4]ﾍﾙ!$G22</f>
        <v>5</v>
      </c>
      <c r="H26" s="17">
        <f>[4]ﾍﾙ!$H22</f>
        <v>1</v>
      </c>
      <c r="I26" s="17">
        <f>[4]ﾍﾙ!$I22</f>
        <v>0</v>
      </c>
      <c r="J26" s="17">
        <f>[4]ﾍﾙ!$J22</f>
        <v>0</v>
      </c>
      <c r="K26" s="17">
        <f>[4]ﾍﾙ!$K22</f>
        <v>1</v>
      </c>
      <c r="L26" s="17">
        <f>[4]ﾍﾙ!$L22</f>
        <v>0</v>
      </c>
      <c r="M26" s="17">
        <f>[4]ﾍﾙ!$M22</f>
        <v>0</v>
      </c>
      <c r="N26" s="17">
        <f>[4]ﾍﾙ!$N22</f>
        <v>0</v>
      </c>
      <c r="O26" s="17">
        <f>[4]ﾍﾙ!$O22</f>
        <v>0</v>
      </c>
      <c r="P26" s="17">
        <f>[4]ﾍﾙ!$P22</f>
        <v>0</v>
      </c>
      <c r="Q26" s="17">
        <f>[4]ﾍﾙ!$Q22</f>
        <v>0</v>
      </c>
      <c r="S26">
        <f t="shared" si="0"/>
        <v>19</v>
      </c>
      <c r="T26" t="b">
        <f t="shared" si="1"/>
        <v>1</v>
      </c>
    </row>
    <row r="27" spans="2:20">
      <c r="B27" s="17">
        <v>22</v>
      </c>
      <c r="C27" s="17">
        <f>[4]ﾍﾙ!$C23</f>
        <v>10</v>
      </c>
      <c r="D27" s="17">
        <f>[4]ﾍﾙ!$D23</f>
        <v>0</v>
      </c>
      <c r="E27" s="17">
        <f>[4]ﾍﾙ!$E23</f>
        <v>4</v>
      </c>
      <c r="F27" s="17">
        <f>[4]ﾍﾙ!$F23</f>
        <v>4</v>
      </c>
      <c r="G27" s="17">
        <f>[4]ﾍﾙ!$G23</f>
        <v>1</v>
      </c>
      <c r="H27" s="17">
        <f>[4]ﾍﾙ!$H23</f>
        <v>0</v>
      </c>
      <c r="I27" s="17">
        <f>[4]ﾍﾙ!$I23</f>
        <v>1</v>
      </c>
      <c r="J27" s="17">
        <f>[4]ﾍﾙ!$J23</f>
        <v>0</v>
      </c>
      <c r="K27" s="17">
        <f>[4]ﾍﾙ!$K23</f>
        <v>0</v>
      </c>
      <c r="L27" s="17">
        <f>[4]ﾍﾙ!$L23</f>
        <v>0</v>
      </c>
      <c r="M27" s="17">
        <f>[4]ﾍﾙ!$M23</f>
        <v>0</v>
      </c>
      <c r="N27" s="17">
        <f>[4]ﾍﾙ!$N23</f>
        <v>0</v>
      </c>
      <c r="O27" s="17">
        <f>[4]ﾍﾙ!$O23</f>
        <v>0</v>
      </c>
      <c r="P27" s="17">
        <f>[4]ﾍﾙ!$P23</f>
        <v>0</v>
      </c>
      <c r="Q27" s="17">
        <f>[4]ﾍﾙ!$Q23</f>
        <v>0</v>
      </c>
      <c r="S27">
        <f t="shared" si="0"/>
        <v>10</v>
      </c>
      <c r="T27" t="b">
        <f t="shared" si="1"/>
        <v>1</v>
      </c>
    </row>
    <row r="28" spans="2:20">
      <c r="B28" s="17">
        <v>23</v>
      </c>
      <c r="C28" s="17">
        <f>[4]ﾍﾙ!$C24</f>
        <v>10</v>
      </c>
      <c r="D28" s="17">
        <f>[4]ﾍﾙ!$D24</f>
        <v>0</v>
      </c>
      <c r="E28" s="17">
        <f>[4]ﾍﾙ!$E24</f>
        <v>2</v>
      </c>
      <c r="F28" s="17">
        <f>[4]ﾍﾙ!$F24</f>
        <v>1</v>
      </c>
      <c r="G28" s="17">
        <f>[4]ﾍﾙ!$G24</f>
        <v>3</v>
      </c>
      <c r="H28" s="17">
        <f>[4]ﾍﾙ!$H24</f>
        <v>2</v>
      </c>
      <c r="I28" s="17">
        <f>[4]ﾍﾙ!$I24</f>
        <v>1</v>
      </c>
      <c r="J28" s="17">
        <f>[4]ﾍﾙ!$J24</f>
        <v>0</v>
      </c>
      <c r="K28" s="17">
        <f>[4]ﾍﾙ!$K24</f>
        <v>1</v>
      </c>
      <c r="L28" s="17">
        <f>[4]ﾍﾙ!$L24</f>
        <v>0</v>
      </c>
      <c r="M28" s="17">
        <f>[4]ﾍﾙ!$M24</f>
        <v>0</v>
      </c>
      <c r="N28" s="17">
        <f>[4]ﾍﾙ!$N24</f>
        <v>0</v>
      </c>
      <c r="O28" s="17">
        <f>[4]ﾍﾙ!$O24</f>
        <v>0</v>
      </c>
      <c r="P28" s="17">
        <f>[4]ﾍﾙ!$P24</f>
        <v>0</v>
      </c>
      <c r="Q28" s="17">
        <f>[4]ﾍﾙ!$Q24</f>
        <v>0</v>
      </c>
      <c r="S28">
        <f t="shared" si="0"/>
        <v>10</v>
      </c>
      <c r="T28" t="b">
        <f t="shared" si="1"/>
        <v>1</v>
      </c>
    </row>
    <row r="29" spans="2:20">
      <c r="B29" s="17">
        <v>24</v>
      </c>
      <c r="C29" s="17">
        <f>[4]ﾍﾙ!$C25</f>
        <v>24</v>
      </c>
      <c r="D29" s="17">
        <f>[4]ﾍﾙ!$D25</f>
        <v>0</v>
      </c>
      <c r="E29" s="17">
        <f>[4]ﾍﾙ!$E25</f>
        <v>7</v>
      </c>
      <c r="F29" s="17">
        <f>[4]ﾍﾙ!$F25</f>
        <v>9</v>
      </c>
      <c r="G29" s="17">
        <f>[4]ﾍﾙ!$G25</f>
        <v>5</v>
      </c>
      <c r="H29" s="17">
        <f>[4]ﾍﾙ!$H25</f>
        <v>3</v>
      </c>
      <c r="I29" s="17">
        <f>[4]ﾍﾙ!$I25</f>
        <v>0</v>
      </c>
      <c r="J29" s="17">
        <f>[4]ﾍﾙ!$J25</f>
        <v>0</v>
      </c>
      <c r="K29" s="17">
        <f>[4]ﾍﾙ!$K25</f>
        <v>0</v>
      </c>
      <c r="L29" s="17">
        <f>[4]ﾍﾙ!$L25</f>
        <v>0</v>
      </c>
      <c r="M29" s="17">
        <f>[4]ﾍﾙ!$M25</f>
        <v>0</v>
      </c>
      <c r="N29" s="17">
        <f>[4]ﾍﾙ!$N25</f>
        <v>0</v>
      </c>
      <c r="O29" s="17">
        <f>[4]ﾍﾙ!$O25</f>
        <v>0</v>
      </c>
      <c r="P29" s="17">
        <f>[4]ﾍﾙ!$P25</f>
        <v>0</v>
      </c>
      <c r="Q29" s="17">
        <f>[4]ﾍﾙ!$Q25</f>
        <v>0</v>
      </c>
      <c r="S29">
        <f t="shared" si="0"/>
        <v>24</v>
      </c>
      <c r="T29" t="b">
        <f t="shared" si="1"/>
        <v>1</v>
      </c>
    </row>
    <row r="30" spans="2:20">
      <c r="B30" s="17">
        <v>25</v>
      </c>
      <c r="C30" s="17">
        <f>[4]ﾍﾙ!$C26</f>
        <v>36</v>
      </c>
      <c r="D30" s="17">
        <f>[4]ﾍﾙ!$D26</f>
        <v>1</v>
      </c>
      <c r="E30" s="17">
        <f>[4]ﾍﾙ!$E26</f>
        <v>7</v>
      </c>
      <c r="F30" s="17">
        <f>[4]ﾍﾙ!$F26</f>
        <v>16</v>
      </c>
      <c r="G30" s="17">
        <f>[4]ﾍﾙ!$G26</f>
        <v>8</v>
      </c>
      <c r="H30" s="17">
        <f>[4]ﾍﾙ!$H26</f>
        <v>2</v>
      </c>
      <c r="I30" s="17">
        <f>[4]ﾍﾙ!$I26</f>
        <v>2</v>
      </c>
      <c r="J30" s="17">
        <f>[4]ﾍﾙ!$J26</f>
        <v>0</v>
      </c>
      <c r="K30" s="17">
        <f>[4]ﾍﾙ!$K26</f>
        <v>0</v>
      </c>
      <c r="L30" s="17">
        <f>[4]ﾍﾙ!$L26</f>
        <v>0</v>
      </c>
      <c r="M30" s="17">
        <f>[4]ﾍﾙ!$M26</f>
        <v>0</v>
      </c>
      <c r="N30" s="17">
        <f>[4]ﾍﾙ!$N26</f>
        <v>0</v>
      </c>
      <c r="O30" s="17">
        <f>[4]ﾍﾙ!$O26</f>
        <v>0</v>
      </c>
      <c r="P30" s="17">
        <f>[4]ﾍﾙ!$P26</f>
        <v>0</v>
      </c>
      <c r="Q30" s="17">
        <f>[4]ﾍﾙ!$Q26</f>
        <v>0</v>
      </c>
      <c r="S30">
        <f>SUM(D30:Q30)</f>
        <v>36</v>
      </c>
      <c r="T30" t="b">
        <f>IF(AND(ISERROR(C30),ISERROR(S30)),"-",C30=S30)</f>
        <v>1</v>
      </c>
    </row>
    <row r="31" spans="2:20">
      <c r="B31" s="17">
        <v>26</v>
      </c>
      <c r="C31" s="17">
        <f>[4]ﾍﾙ!$C27</f>
        <v>25</v>
      </c>
      <c r="D31" s="17">
        <f>[4]ﾍﾙ!$D27</f>
        <v>0</v>
      </c>
      <c r="E31" s="17">
        <f>[4]ﾍﾙ!$E27</f>
        <v>7</v>
      </c>
      <c r="F31" s="17">
        <f>[4]ﾍﾙ!$F27</f>
        <v>12</v>
      </c>
      <c r="G31" s="17">
        <f>[4]ﾍﾙ!$G27</f>
        <v>2</v>
      </c>
      <c r="H31" s="17">
        <f>[4]ﾍﾙ!$H27</f>
        <v>2</v>
      </c>
      <c r="I31" s="17">
        <f>[4]ﾍﾙ!$I27</f>
        <v>1</v>
      </c>
      <c r="J31" s="17">
        <f>[4]ﾍﾙ!$J27</f>
        <v>0</v>
      </c>
      <c r="K31" s="17">
        <f>[4]ﾍﾙ!$K27</f>
        <v>0</v>
      </c>
      <c r="L31" s="17">
        <f>[4]ﾍﾙ!$L27</f>
        <v>0</v>
      </c>
      <c r="M31" s="17">
        <f>[4]ﾍﾙ!$M27</f>
        <v>1</v>
      </c>
      <c r="N31" s="17">
        <f>[4]ﾍﾙ!$N27</f>
        <v>0</v>
      </c>
      <c r="O31" s="17">
        <f>[4]ﾍﾙ!$O27</f>
        <v>0</v>
      </c>
      <c r="P31" s="17">
        <f>[4]ﾍﾙ!$P27</f>
        <v>0</v>
      </c>
      <c r="Q31" s="17">
        <f>[4]ﾍﾙ!$Q27</f>
        <v>0</v>
      </c>
      <c r="S31">
        <f>SUM(D31:Q31)</f>
        <v>25</v>
      </c>
      <c r="T31" t="b">
        <f>IF(AND(ISERROR(C31),ISERROR(S31)),"-",C31=S31)</f>
        <v>1</v>
      </c>
    </row>
    <row r="32" spans="2:20">
      <c r="B32" s="17">
        <v>27</v>
      </c>
      <c r="C32" s="17" t="e">
        <f>[4]ﾍﾙ!$C28</f>
        <v>#N/A</v>
      </c>
      <c r="D32" s="17" t="e">
        <f>[4]ﾍﾙ!$D28</f>
        <v>#N/A</v>
      </c>
      <c r="E32" s="17" t="e">
        <f>[4]ﾍﾙ!$E28</f>
        <v>#N/A</v>
      </c>
      <c r="F32" s="17" t="e">
        <f>[4]ﾍﾙ!$F28</f>
        <v>#N/A</v>
      </c>
      <c r="G32" s="17" t="e">
        <f>[4]ﾍﾙ!$G28</f>
        <v>#N/A</v>
      </c>
      <c r="H32" s="17" t="e">
        <f>[4]ﾍﾙ!$H28</f>
        <v>#N/A</v>
      </c>
      <c r="I32" s="17" t="e">
        <f>[4]ﾍﾙ!$I28</f>
        <v>#N/A</v>
      </c>
      <c r="J32" s="17" t="e">
        <f>[4]ﾍﾙ!$J28</f>
        <v>#N/A</v>
      </c>
      <c r="K32" s="17" t="e">
        <f>[4]ﾍﾙ!$K28</f>
        <v>#N/A</v>
      </c>
      <c r="L32" s="17" t="e">
        <f>[4]ﾍﾙ!$L28</f>
        <v>#N/A</v>
      </c>
      <c r="M32" s="17" t="e">
        <f>[4]ﾍﾙ!$M28</f>
        <v>#N/A</v>
      </c>
      <c r="N32" s="17" t="e">
        <f>[4]ﾍﾙ!$N28</f>
        <v>#N/A</v>
      </c>
      <c r="O32" s="17" t="e">
        <f>[4]ﾍﾙ!$O28</f>
        <v>#N/A</v>
      </c>
      <c r="P32" s="17" t="e">
        <f>[4]ﾍﾙ!$P28</f>
        <v>#N/A</v>
      </c>
      <c r="Q32" s="17" t="e">
        <f>[4]ﾍﾙ!$Q28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[4]ﾍﾙ!$C29</f>
        <v>#N/A</v>
      </c>
      <c r="D33" s="17" t="e">
        <f>[4]ﾍﾙ!$D29</f>
        <v>#N/A</v>
      </c>
      <c r="E33" s="17" t="e">
        <f>[4]ﾍﾙ!$E29</f>
        <v>#N/A</v>
      </c>
      <c r="F33" s="17" t="e">
        <f>[4]ﾍﾙ!$F29</f>
        <v>#N/A</v>
      </c>
      <c r="G33" s="17" t="e">
        <f>[4]ﾍﾙ!$G29</f>
        <v>#N/A</v>
      </c>
      <c r="H33" s="17" t="e">
        <f>[4]ﾍﾙ!$H29</f>
        <v>#N/A</v>
      </c>
      <c r="I33" s="17" t="e">
        <f>[4]ﾍﾙ!$I29</f>
        <v>#N/A</v>
      </c>
      <c r="J33" s="17" t="e">
        <f>[4]ﾍﾙ!$J29</f>
        <v>#N/A</v>
      </c>
      <c r="K33" s="17" t="e">
        <f>[4]ﾍﾙ!$K29</f>
        <v>#N/A</v>
      </c>
      <c r="L33" s="17" t="e">
        <f>[4]ﾍﾙ!$L29</f>
        <v>#N/A</v>
      </c>
      <c r="M33" s="17" t="e">
        <f>[4]ﾍﾙ!$M29</f>
        <v>#N/A</v>
      </c>
      <c r="N33" s="17" t="e">
        <f>[4]ﾍﾙ!$N29</f>
        <v>#N/A</v>
      </c>
      <c r="O33" s="17" t="e">
        <f>[4]ﾍﾙ!$O29</f>
        <v>#N/A</v>
      </c>
      <c r="P33" s="17" t="e">
        <f>[4]ﾍﾙ!$P29</f>
        <v>#N/A</v>
      </c>
      <c r="Q33" s="17" t="e">
        <f>[4]ﾍﾙ!$Q29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166</v>
      </c>
      <c r="D60" s="2">
        <f t="array" ref="D60">+SUM(IF(NOT(ISERROR(D6:D58)),D6:D58))</f>
        <v>1</v>
      </c>
      <c r="E60" s="2">
        <f t="array" ref="E60">+SUM(IF(NOT(ISERROR(E6:E58)),E6:E58))</f>
        <v>49</v>
      </c>
      <c r="F60" s="2">
        <f t="array" ref="F60">+SUM(IF(NOT(ISERROR(F6:F58)),F6:F58))</f>
        <v>62</v>
      </c>
      <c r="G60" s="2">
        <f t="array" ref="G60">+SUM(IF(NOT(ISERROR(G6:G58)),G6:G58))</f>
        <v>31</v>
      </c>
      <c r="H60" s="2">
        <f t="array" ref="H60">+SUM(IF(NOT(ISERROR(H6:H58)),H6:H58))</f>
        <v>11</v>
      </c>
      <c r="I60" s="2">
        <f t="array" ref="I60">+SUM(IF(NOT(ISERROR(I6:I58)),I6:I58))</f>
        <v>6</v>
      </c>
      <c r="J60" s="2">
        <f t="array" ref="J60">+SUM(IF(NOT(ISERROR(J6:J58)),J6:J58))</f>
        <v>1</v>
      </c>
      <c r="K60" s="2">
        <f t="array" ref="K60">+SUM(IF(NOT(ISERROR(K6:K58)),K6:K58))</f>
        <v>3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166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0.60240963855421692</v>
      </c>
      <c r="E61" s="4">
        <f t="shared" si="4"/>
        <v>29.518072289156628</v>
      </c>
      <c r="F61" s="4">
        <f t="shared" si="4"/>
        <v>37.349397590361441</v>
      </c>
      <c r="G61" s="4">
        <f t="shared" si="4"/>
        <v>18.674698795180721</v>
      </c>
      <c r="H61" s="4">
        <f t="shared" si="4"/>
        <v>6.6265060240963862</v>
      </c>
      <c r="I61" s="4">
        <f t="shared" si="4"/>
        <v>3.6144578313253009</v>
      </c>
      <c r="J61" s="4">
        <f t="shared" si="4"/>
        <v>0.60240963855421692</v>
      </c>
      <c r="K61" s="4">
        <f t="shared" si="4"/>
        <v>1.8072289156626504</v>
      </c>
      <c r="L61" s="4">
        <f t="shared" si="4"/>
        <v>0</v>
      </c>
      <c r="M61" s="4">
        <f t="shared" si="4"/>
        <v>0.60240963855421692</v>
      </c>
      <c r="N61" s="4">
        <f t="shared" si="4"/>
        <v>0</v>
      </c>
      <c r="O61" s="4">
        <f t="shared" si="4"/>
        <v>0.60240963855421692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166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[4]耳下!$C18</f>
        <v>0</v>
      </c>
      <c r="D22" s="17">
        <f>[4]耳下!$D18</f>
        <v>0</v>
      </c>
      <c r="E22" s="17">
        <f>[4]耳下!$E18</f>
        <v>0</v>
      </c>
      <c r="F22" s="17">
        <f>[4]耳下!$F18</f>
        <v>0</v>
      </c>
      <c r="G22" s="17">
        <f>[4]耳下!$G18</f>
        <v>0</v>
      </c>
      <c r="H22" s="17">
        <f>[4]耳下!$H18</f>
        <v>0</v>
      </c>
      <c r="I22" s="17">
        <f>[4]耳下!$I18</f>
        <v>0</v>
      </c>
      <c r="J22" s="17">
        <f>[4]耳下!$J18</f>
        <v>0</v>
      </c>
      <c r="K22" s="17">
        <f>[4]耳下!$K18</f>
        <v>0</v>
      </c>
      <c r="L22" s="17">
        <f>[4]耳下!$L18</f>
        <v>0</v>
      </c>
      <c r="M22" s="17">
        <f>[4]耳下!$M18</f>
        <v>0</v>
      </c>
      <c r="N22" s="17">
        <f>[4]耳下!$N18</f>
        <v>0</v>
      </c>
      <c r="O22" s="17">
        <f>[4]耳下!$O18</f>
        <v>0</v>
      </c>
      <c r="P22" s="17">
        <f>[4]耳下!$P18</f>
        <v>0</v>
      </c>
      <c r="Q22" s="17">
        <f>[4]耳下!$Q18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[4]耳下!$C19</f>
        <v>0</v>
      </c>
      <c r="D23" s="17">
        <f>[4]耳下!$D19</f>
        <v>0</v>
      </c>
      <c r="E23" s="17">
        <f>[4]耳下!$E19</f>
        <v>0</v>
      </c>
      <c r="F23" s="17">
        <f>[4]耳下!$F19</f>
        <v>0</v>
      </c>
      <c r="G23" s="17">
        <f>[4]耳下!$G19</f>
        <v>0</v>
      </c>
      <c r="H23" s="17">
        <f>[4]耳下!$H19</f>
        <v>0</v>
      </c>
      <c r="I23" s="17">
        <f>[4]耳下!$I19</f>
        <v>0</v>
      </c>
      <c r="J23" s="17">
        <f>[4]耳下!$J19</f>
        <v>0</v>
      </c>
      <c r="K23" s="17">
        <f>[4]耳下!$K19</f>
        <v>0</v>
      </c>
      <c r="L23" s="17">
        <f>[4]耳下!$L19</f>
        <v>0</v>
      </c>
      <c r="M23" s="17">
        <f>[4]耳下!$M19</f>
        <v>0</v>
      </c>
      <c r="N23" s="17">
        <f>[4]耳下!$N19</f>
        <v>0</v>
      </c>
      <c r="O23" s="17">
        <f>[4]耳下!$O19</f>
        <v>0</v>
      </c>
      <c r="P23" s="17">
        <f>[4]耳下!$P19</f>
        <v>0</v>
      </c>
      <c r="Q23" s="17">
        <f>[4]耳下!$Q19</f>
        <v>0</v>
      </c>
      <c r="S23">
        <f t="shared" si="0"/>
        <v>0</v>
      </c>
      <c r="T23" t="b">
        <f t="shared" si="1"/>
        <v>1</v>
      </c>
    </row>
    <row r="24" spans="2:20">
      <c r="B24" s="17">
        <v>19</v>
      </c>
      <c r="C24" s="17">
        <f>[4]耳下!$C20</f>
        <v>0</v>
      </c>
      <c r="D24" s="17">
        <f>[4]耳下!$D20</f>
        <v>0</v>
      </c>
      <c r="E24" s="17">
        <f>[4]耳下!$E20</f>
        <v>0</v>
      </c>
      <c r="F24" s="17">
        <f>[4]耳下!$F20</f>
        <v>0</v>
      </c>
      <c r="G24" s="17">
        <f>[4]耳下!$G20</f>
        <v>0</v>
      </c>
      <c r="H24" s="17">
        <f>[4]耳下!$H20</f>
        <v>0</v>
      </c>
      <c r="I24" s="17">
        <f>[4]耳下!$I20</f>
        <v>0</v>
      </c>
      <c r="J24" s="17">
        <f>[4]耳下!$J20</f>
        <v>0</v>
      </c>
      <c r="K24" s="17">
        <f>[4]耳下!$K20</f>
        <v>0</v>
      </c>
      <c r="L24" s="17">
        <f>[4]耳下!$L20</f>
        <v>0</v>
      </c>
      <c r="M24" s="17">
        <f>[4]耳下!$M20</f>
        <v>0</v>
      </c>
      <c r="N24" s="17">
        <f>[4]耳下!$N20</f>
        <v>0</v>
      </c>
      <c r="O24" s="17">
        <f>[4]耳下!$O20</f>
        <v>0</v>
      </c>
      <c r="P24" s="17">
        <f>[4]耳下!$P20</f>
        <v>0</v>
      </c>
      <c r="Q24" s="17">
        <f>[4]耳下!$Q20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[4]耳下!$C21</f>
        <v>2</v>
      </c>
      <c r="D25" s="17">
        <f>[4]耳下!$D21</f>
        <v>0</v>
      </c>
      <c r="E25" s="17">
        <f>[4]耳下!$E21</f>
        <v>0</v>
      </c>
      <c r="F25" s="17">
        <f>[4]耳下!$F21</f>
        <v>0</v>
      </c>
      <c r="G25" s="17">
        <f>[4]耳下!$G21</f>
        <v>0</v>
      </c>
      <c r="H25" s="17">
        <f>[4]耳下!$H21</f>
        <v>1</v>
      </c>
      <c r="I25" s="17">
        <f>[4]耳下!$I21</f>
        <v>0</v>
      </c>
      <c r="J25" s="17">
        <f>[4]耳下!$J21</f>
        <v>0</v>
      </c>
      <c r="K25" s="17">
        <f>[4]耳下!$K21</f>
        <v>0</v>
      </c>
      <c r="L25" s="17">
        <f>[4]耳下!$L21</f>
        <v>0</v>
      </c>
      <c r="M25" s="17">
        <f>[4]耳下!$M21</f>
        <v>1</v>
      </c>
      <c r="N25" s="17">
        <f>[4]耳下!$N21</f>
        <v>0</v>
      </c>
      <c r="O25" s="17">
        <f>[4]耳下!$O21</f>
        <v>0</v>
      </c>
      <c r="P25" s="17">
        <f>[4]耳下!$P21</f>
        <v>0</v>
      </c>
      <c r="Q25" s="17">
        <f>[4]耳下!$Q21</f>
        <v>0</v>
      </c>
      <c r="S25">
        <f t="shared" si="0"/>
        <v>2</v>
      </c>
      <c r="T25" t="b">
        <f t="shared" si="1"/>
        <v>1</v>
      </c>
    </row>
    <row r="26" spans="2:20">
      <c r="B26" s="17">
        <v>21</v>
      </c>
      <c r="C26" s="17">
        <f>[4]耳下!$C22</f>
        <v>3</v>
      </c>
      <c r="D26" s="17">
        <f>[4]耳下!$D22</f>
        <v>0</v>
      </c>
      <c r="E26" s="17">
        <f>[4]耳下!$E22</f>
        <v>0</v>
      </c>
      <c r="F26" s="17">
        <f>[4]耳下!$F22</f>
        <v>0</v>
      </c>
      <c r="G26" s="17">
        <f>[4]耳下!$G22</f>
        <v>1</v>
      </c>
      <c r="H26" s="17">
        <f>[4]耳下!$H22</f>
        <v>0</v>
      </c>
      <c r="I26" s="17">
        <f>[4]耳下!$I22</f>
        <v>1</v>
      </c>
      <c r="J26" s="17">
        <f>[4]耳下!$J22</f>
        <v>1</v>
      </c>
      <c r="K26" s="17">
        <f>[4]耳下!$K22</f>
        <v>0</v>
      </c>
      <c r="L26" s="17">
        <f>[4]耳下!$L22</f>
        <v>0</v>
      </c>
      <c r="M26" s="17">
        <f>[4]耳下!$M22</f>
        <v>0</v>
      </c>
      <c r="N26" s="17">
        <f>[4]耳下!$N22</f>
        <v>0</v>
      </c>
      <c r="O26" s="17">
        <f>[4]耳下!$O22</f>
        <v>0</v>
      </c>
      <c r="P26" s="17">
        <f>[4]耳下!$P22</f>
        <v>0</v>
      </c>
      <c r="Q26" s="17">
        <f>[4]耳下!$Q22</f>
        <v>0</v>
      </c>
      <c r="S26">
        <f t="shared" si="0"/>
        <v>3</v>
      </c>
      <c r="T26" t="b">
        <f t="shared" si="1"/>
        <v>1</v>
      </c>
    </row>
    <row r="27" spans="2:20">
      <c r="B27" s="17">
        <v>22</v>
      </c>
      <c r="C27" s="17">
        <f>[4]耳下!$C23</f>
        <v>0</v>
      </c>
      <c r="D27" s="17">
        <f>[4]耳下!$D23</f>
        <v>0</v>
      </c>
      <c r="E27" s="17">
        <f>[4]耳下!$E23</f>
        <v>0</v>
      </c>
      <c r="F27" s="17">
        <f>[4]耳下!$F23</f>
        <v>0</v>
      </c>
      <c r="G27" s="17">
        <f>[4]耳下!$G23</f>
        <v>0</v>
      </c>
      <c r="H27" s="17">
        <f>[4]耳下!$H23</f>
        <v>0</v>
      </c>
      <c r="I27" s="17">
        <f>[4]耳下!$I23</f>
        <v>0</v>
      </c>
      <c r="J27" s="17">
        <f>[4]耳下!$J23</f>
        <v>0</v>
      </c>
      <c r="K27" s="17">
        <f>[4]耳下!$K23</f>
        <v>0</v>
      </c>
      <c r="L27" s="17">
        <f>[4]耳下!$L23</f>
        <v>0</v>
      </c>
      <c r="M27" s="17">
        <f>[4]耳下!$M23</f>
        <v>0</v>
      </c>
      <c r="N27" s="17">
        <f>[4]耳下!$N23</f>
        <v>0</v>
      </c>
      <c r="O27" s="17">
        <f>[4]耳下!$O23</f>
        <v>0</v>
      </c>
      <c r="P27" s="17">
        <f>[4]耳下!$P23</f>
        <v>0</v>
      </c>
      <c r="Q27" s="17">
        <f>[4]耳下!$Q23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[4]耳下!$C24</f>
        <v>0</v>
      </c>
      <c r="D28" s="17">
        <f>[4]耳下!$D24</f>
        <v>0</v>
      </c>
      <c r="E28" s="17">
        <f>[4]耳下!$E24</f>
        <v>0</v>
      </c>
      <c r="F28" s="17">
        <f>[4]耳下!$F24</f>
        <v>0</v>
      </c>
      <c r="G28" s="17">
        <f>[4]耳下!$G24</f>
        <v>0</v>
      </c>
      <c r="H28" s="17">
        <f>[4]耳下!$H24</f>
        <v>0</v>
      </c>
      <c r="I28" s="17">
        <f>[4]耳下!$I24</f>
        <v>0</v>
      </c>
      <c r="J28" s="17">
        <f>[4]耳下!$J24</f>
        <v>0</v>
      </c>
      <c r="K28" s="17">
        <f>[4]耳下!$K24</f>
        <v>0</v>
      </c>
      <c r="L28" s="17">
        <f>[4]耳下!$L24</f>
        <v>0</v>
      </c>
      <c r="M28" s="17">
        <f>[4]耳下!$M24</f>
        <v>0</v>
      </c>
      <c r="N28" s="17">
        <f>[4]耳下!$N24</f>
        <v>0</v>
      </c>
      <c r="O28" s="17">
        <f>[4]耳下!$O24</f>
        <v>0</v>
      </c>
      <c r="P28" s="17">
        <f>[4]耳下!$P24</f>
        <v>0</v>
      </c>
      <c r="Q28" s="17">
        <f>[4]耳下!$Q24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[4]耳下!$C25</f>
        <v>0</v>
      </c>
      <c r="D29" s="17">
        <f>[4]耳下!$D25</f>
        <v>0</v>
      </c>
      <c r="E29" s="17">
        <f>[4]耳下!$E25</f>
        <v>0</v>
      </c>
      <c r="F29" s="17">
        <f>[4]耳下!$F25</f>
        <v>0</v>
      </c>
      <c r="G29" s="17">
        <f>[4]耳下!$G25</f>
        <v>0</v>
      </c>
      <c r="H29" s="17">
        <f>[4]耳下!$H25</f>
        <v>0</v>
      </c>
      <c r="I29" s="17">
        <f>[4]耳下!$I25</f>
        <v>0</v>
      </c>
      <c r="J29" s="17">
        <f>[4]耳下!$J25</f>
        <v>0</v>
      </c>
      <c r="K29" s="17">
        <f>[4]耳下!$K25</f>
        <v>0</v>
      </c>
      <c r="L29" s="17">
        <f>[4]耳下!$L25</f>
        <v>0</v>
      </c>
      <c r="M29" s="17">
        <f>[4]耳下!$M25</f>
        <v>0</v>
      </c>
      <c r="N29" s="17">
        <f>[4]耳下!$N25</f>
        <v>0</v>
      </c>
      <c r="O29" s="17">
        <f>[4]耳下!$O25</f>
        <v>0</v>
      </c>
      <c r="P29" s="17">
        <f>[4]耳下!$P25</f>
        <v>0</v>
      </c>
      <c r="Q29" s="17">
        <f>[4]耳下!$Q25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>
        <f>[4]耳下!$C26</f>
        <v>0</v>
      </c>
      <c r="D30" s="17">
        <f>[4]耳下!$D26</f>
        <v>0</v>
      </c>
      <c r="E30" s="17">
        <f>[4]耳下!$E26</f>
        <v>0</v>
      </c>
      <c r="F30" s="17">
        <f>[4]耳下!$F26</f>
        <v>0</v>
      </c>
      <c r="G30" s="17">
        <f>[4]耳下!$G26</f>
        <v>0</v>
      </c>
      <c r="H30" s="17">
        <f>[4]耳下!$H26</f>
        <v>0</v>
      </c>
      <c r="I30" s="17">
        <f>[4]耳下!$I26</f>
        <v>0</v>
      </c>
      <c r="J30" s="17">
        <f>[4]耳下!$J26</f>
        <v>0</v>
      </c>
      <c r="K30" s="17">
        <f>[4]耳下!$K26</f>
        <v>0</v>
      </c>
      <c r="L30" s="17">
        <f>[4]耳下!$L26</f>
        <v>0</v>
      </c>
      <c r="M30" s="17">
        <f>[4]耳下!$M26</f>
        <v>0</v>
      </c>
      <c r="N30" s="17">
        <f>[4]耳下!$N26</f>
        <v>0</v>
      </c>
      <c r="O30" s="17">
        <f>[4]耳下!$O26</f>
        <v>0</v>
      </c>
      <c r="P30" s="17">
        <f>[4]耳下!$P26</f>
        <v>0</v>
      </c>
      <c r="Q30" s="17">
        <f>[4]耳下!$Q26</f>
        <v>0</v>
      </c>
      <c r="S30">
        <f>SUM(D30:Q30)</f>
        <v>0</v>
      </c>
      <c r="T30" t="b">
        <f>IF(AND(ISERROR(C30),ISERROR(S30)),"-",C30=S30)</f>
        <v>1</v>
      </c>
    </row>
    <row r="31" spans="2:20">
      <c r="B31" s="17">
        <v>26</v>
      </c>
      <c r="C31" s="17">
        <f>[4]耳下!$C27</f>
        <v>0</v>
      </c>
      <c r="D31" s="17">
        <f>[4]耳下!$D27</f>
        <v>0</v>
      </c>
      <c r="E31" s="17">
        <f>[4]耳下!$E27</f>
        <v>0</v>
      </c>
      <c r="F31" s="17">
        <f>[4]耳下!$F27</f>
        <v>0</v>
      </c>
      <c r="G31" s="17">
        <f>[4]耳下!$G27</f>
        <v>0</v>
      </c>
      <c r="H31" s="17">
        <f>[4]耳下!$H27</f>
        <v>0</v>
      </c>
      <c r="I31" s="17">
        <f>[4]耳下!$I27</f>
        <v>0</v>
      </c>
      <c r="J31" s="17">
        <f>[4]耳下!$J27</f>
        <v>0</v>
      </c>
      <c r="K31" s="17">
        <f>[4]耳下!$K27</f>
        <v>0</v>
      </c>
      <c r="L31" s="17">
        <f>[4]耳下!$L27</f>
        <v>0</v>
      </c>
      <c r="M31" s="17">
        <f>[4]耳下!$M27</f>
        <v>0</v>
      </c>
      <c r="N31" s="17">
        <f>[4]耳下!$N27</f>
        <v>0</v>
      </c>
      <c r="O31" s="17">
        <f>[4]耳下!$O27</f>
        <v>0</v>
      </c>
      <c r="P31" s="17">
        <f>[4]耳下!$P27</f>
        <v>0</v>
      </c>
      <c r="Q31" s="17">
        <f>[4]耳下!$Q27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7">
        <v>27</v>
      </c>
      <c r="C32" s="17" t="e">
        <f>[4]耳下!$C28</f>
        <v>#N/A</v>
      </c>
      <c r="D32" s="17" t="e">
        <f>[4]耳下!$D28</f>
        <v>#N/A</v>
      </c>
      <c r="E32" s="17" t="e">
        <f>[4]耳下!$E28</f>
        <v>#N/A</v>
      </c>
      <c r="F32" s="17" t="e">
        <f>[4]耳下!$F28</f>
        <v>#N/A</v>
      </c>
      <c r="G32" s="17" t="e">
        <f>[4]耳下!$G28</f>
        <v>#N/A</v>
      </c>
      <c r="H32" s="17" t="e">
        <f>[4]耳下!$H28</f>
        <v>#N/A</v>
      </c>
      <c r="I32" s="17" t="e">
        <f>[4]耳下!$I28</f>
        <v>#N/A</v>
      </c>
      <c r="J32" s="17" t="e">
        <f>[4]耳下!$J28</f>
        <v>#N/A</v>
      </c>
      <c r="K32" s="17" t="e">
        <f>[4]耳下!$K28</f>
        <v>#N/A</v>
      </c>
      <c r="L32" s="17" t="e">
        <f>[4]耳下!$L28</f>
        <v>#N/A</v>
      </c>
      <c r="M32" s="17" t="e">
        <f>[4]耳下!$M28</f>
        <v>#N/A</v>
      </c>
      <c r="N32" s="17" t="e">
        <f>[4]耳下!$N28</f>
        <v>#N/A</v>
      </c>
      <c r="O32" s="17" t="e">
        <f>[4]耳下!$O28</f>
        <v>#N/A</v>
      </c>
      <c r="P32" s="17" t="e">
        <f>[4]耳下!$P28</f>
        <v>#N/A</v>
      </c>
      <c r="Q32" s="17" t="e">
        <f>[4]耳下!$Q28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[4]耳下!$C29</f>
        <v>#N/A</v>
      </c>
      <c r="D33" s="17" t="e">
        <f>[4]耳下!$D29</f>
        <v>#N/A</v>
      </c>
      <c r="E33" s="17" t="e">
        <f>[4]耳下!$E29</f>
        <v>#N/A</v>
      </c>
      <c r="F33" s="17" t="e">
        <f>[4]耳下!$F29</f>
        <v>#N/A</v>
      </c>
      <c r="G33" s="17" t="e">
        <f>[4]耳下!$G29</f>
        <v>#N/A</v>
      </c>
      <c r="H33" s="17" t="e">
        <f>[4]耳下!$H29</f>
        <v>#N/A</v>
      </c>
      <c r="I33" s="17" t="e">
        <f>[4]耳下!$I29</f>
        <v>#N/A</v>
      </c>
      <c r="J33" s="17" t="e">
        <f>[4]耳下!$J29</f>
        <v>#N/A</v>
      </c>
      <c r="K33" s="17" t="e">
        <f>[4]耳下!$K29</f>
        <v>#N/A</v>
      </c>
      <c r="L33" s="17" t="e">
        <f>[4]耳下!$L29</f>
        <v>#N/A</v>
      </c>
      <c r="M33" s="17" t="e">
        <f>[4]耳下!$M29</f>
        <v>#N/A</v>
      </c>
      <c r="N33" s="17" t="e">
        <f>[4]耳下!$N29</f>
        <v>#N/A</v>
      </c>
      <c r="O33" s="17" t="e">
        <f>[4]耳下!$O29</f>
        <v>#N/A</v>
      </c>
      <c r="P33" s="17" t="e">
        <f>[4]耳下!$P29</f>
        <v>#N/A</v>
      </c>
      <c r="Q33" s="17" t="e">
        <f>[4]耳下!$Q29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2</v>
      </c>
      <c r="H60" s="2">
        <f t="array" ref="H60">+SUM(IF(NOT(ISERROR(H6:H58)),H6:H58))</f>
        <v>2</v>
      </c>
      <c r="I60" s="2">
        <f t="array" ref="I60">+SUM(IF(NOT(ISERROR(I6:I58)),I6:I58))</f>
        <v>2</v>
      </c>
      <c r="J60" s="2">
        <f t="array" ref="J60">+SUM(IF(NOT(ISERROR(J6:J58)),J6:J58))</f>
        <v>5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14.285714285714285</v>
      </c>
      <c r="H61" s="4">
        <f t="shared" si="4"/>
        <v>14.285714285714285</v>
      </c>
      <c r="I61" s="4">
        <f t="shared" si="4"/>
        <v>14.285714285714285</v>
      </c>
      <c r="J61" s="4">
        <f t="shared" si="4"/>
        <v>35.714285714285715</v>
      </c>
      <c r="K61" s="4">
        <f t="shared" si="4"/>
        <v>7.1428571428571423</v>
      </c>
      <c r="L61" s="4">
        <f t="shared" si="4"/>
        <v>0</v>
      </c>
      <c r="M61" s="4">
        <f t="shared" si="4"/>
        <v>7.1428571428571423</v>
      </c>
      <c r="N61" s="4">
        <f t="shared" si="4"/>
        <v>0</v>
      </c>
      <c r="O61" s="4">
        <f t="shared" si="4"/>
        <v>7.1428571428571423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14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8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[5]出血!$C18</f>
        <v>0</v>
      </c>
      <c r="D22" s="17">
        <f>[5]出血!$D18</f>
        <v>0</v>
      </c>
      <c r="E22" s="17">
        <f>[5]出血!$E18</f>
        <v>0</v>
      </c>
      <c r="F22" s="17">
        <f>[5]出血!$F18</f>
        <v>0</v>
      </c>
      <c r="G22" s="17">
        <f>[5]出血!$G18</f>
        <v>0</v>
      </c>
      <c r="H22" s="17">
        <f>[5]出血!$H18</f>
        <v>0</v>
      </c>
      <c r="I22" s="17">
        <f>[5]出血!$I18</f>
        <v>0</v>
      </c>
      <c r="J22" s="17">
        <f>[5]出血!$J18</f>
        <v>0</v>
      </c>
      <c r="K22" s="17">
        <f>[5]出血!$K18</f>
        <v>0</v>
      </c>
      <c r="L22" s="17">
        <f>[5]出血!$L18</f>
        <v>0</v>
      </c>
      <c r="M22" s="17">
        <f>[5]出血!$M18</f>
        <v>0</v>
      </c>
      <c r="N22" s="17">
        <f>[5]出血!$N18</f>
        <v>0</v>
      </c>
      <c r="O22" s="17">
        <f>[5]出血!$O18</f>
        <v>0</v>
      </c>
      <c r="P22" s="17">
        <f>[5]出血!$P18</f>
        <v>0</v>
      </c>
      <c r="Q22" s="17">
        <f>[5]出血!$Q18</f>
        <v>0</v>
      </c>
      <c r="R22" s="17">
        <f>[5]出血!$R18</f>
        <v>0</v>
      </c>
      <c r="S22" s="17">
        <f>[5]出血!$S18</f>
        <v>0</v>
      </c>
      <c r="T22" s="17">
        <f>[5]出血!$T18</f>
        <v>0</v>
      </c>
      <c r="U22" s="17">
        <f>[5]出血!$U18</f>
        <v>0</v>
      </c>
      <c r="V22" s="17">
        <f>[5]出血!$V18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[5]出血!$C19</f>
        <v>0</v>
      </c>
      <c r="D23" s="17">
        <f>[5]出血!$D19</f>
        <v>0</v>
      </c>
      <c r="E23" s="17">
        <f>[5]出血!$E19</f>
        <v>0</v>
      </c>
      <c r="F23" s="17">
        <f>[5]出血!$F19</f>
        <v>0</v>
      </c>
      <c r="G23" s="17">
        <f>[5]出血!$G19</f>
        <v>0</v>
      </c>
      <c r="H23" s="17">
        <f>[5]出血!$H19</f>
        <v>0</v>
      </c>
      <c r="I23" s="17">
        <f>[5]出血!$I19</f>
        <v>0</v>
      </c>
      <c r="J23" s="17">
        <f>[5]出血!$J19</f>
        <v>0</v>
      </c>
      <c r="K23" s="17">
        <f>[5]出血!$K19</f>
        <v>0</v>
      </c>
      <c r="L23" s="17">
        <f>[5]出血!$L19</f>
        <v>0</v>
      </c>
      <c r="M23" s="17">
        <f>[5]出血!$M19</f>
        <v>0</v>
      </c>
      <c r="N23" s="17">
        <f>[5]出血!$N19</f>
        <v>0</v>
      </c>
      <c r="O23" s="17">
        <f>[5]出血!$O19</f>
        <v>0</v>
      </c>
      <c r="P23" s="17">
        <f>[5]出血!$P19</f>
        <v>0</v>
      </c>
      <c r="Q23" s="17">
        <f>[5]出血!$Q19</f>
        <v>0</v>
      </c>
      <c r="R23" s="17">
        <f>[5]出血!$R19</f>
        <v>0</v>
      </c>
      <c r="S23" s="17">
        <f>[5]出血!$S19</f>
        <v>0</v>
      </c>
      <c r="T23" s="17">
        <f>[5]出血!$T19</f>
        <v>0</v>
      </c>
      <c r="U23" s="17">
        <f>[5]出血!$U19</f>
        <v>0</v>
      </c>
      <c r="V23" s="17">
        <f>[5]出血!$V19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[5]出血!$C20</f>
        <v>0</v>
      </c>
      <c r="D24" s="17">
        <f>[5]出血!$D20</f>
        <v>0</v>
      </c>
      <c r="E24" s="17">
        <f>[5]出血!$E20</f>
        <v>0</v>
      </c>
      <c r="F24" s="17">
        <f>[5]出血!$F20</f>
        <v>0</v>
      </c>
      <c r="G24" s="17">
        <f>[5]出血!$G20</f>
        <v>0</v>
      </c>
      <c r="H24" s="17">
        <f>[5]出血!$H20</f>
        <v>0</v>
      </c>
      <c r="I24" s="17">
        <f>[5]出血!$I20</f>
        <v>0</v>
      </c>
      <c r="J24" s="17">
        <f>[5]出血!$J20</f>
        <v>0</v>
      </c>
      <c r="K24" s="17">
        <f>[5]出血!$K20</f>
        <v>0</v>
      </c>
      <c r="L24" s="17">
        <f>[5]出血!$L20</f>
        <v>0</v>
      </c>
      <c r="M24" s="17">
        <f>[5]出血!$M20</f>
        <v>0</v>
      </c>
      <c r="N24" s="17">
        <f>[5]出血!$N20</f>
        <v>0</v>
      </c>
      <c r="O24" s="17">
        <f>[5]出血!$O20</f>
        <v>0</v>
      </c>
      <c r="P24" s="17">
        <f>[5]出血!$P20</f>
        <v>0</v>
      </c>
      <c r="Q24" s="17">
        <f>[5]出血!$Q20</f>
        <v>0</v>
      </c>
      <c r="R24" s="17">
        <f>[5]出血!$R20</f>
        <v>0</v>
      </c>
      <c r="S24" s="17">
        <f>[5]出血!$S20</f>
        <v>0</v>
      </c>
      <c r="T24" s="17">
        <f>[5]出血!$T20</f>
        <v>0</v>
      </c>
      <c r="U24" s="17">
        <f>[5]出血!$U20</f>
        <v>0</v>
      </c>
      <c r="V24" s="17">
        <f>[5]出血!$V20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>
        <f>[5]出血!$C21</f>
        <v>0</v>
      </c>
      <c r="D25" s="17">
        <f>[5]出血!$D21</f>
        <v>0</v>
      </c>
      <c r="E25" s="17">
        <f>[5]出血!$E21</f>
        <v>0</v>
      </c>
      <c r="F25" s="17">
        <f>[5]出血!$F21</f>
        <v>0</v>
      </c>
      <c r="G25" s="17">
        <f>[5]出血!$G21</f>
        <v>0</v>
      </c>
      <c r="H25" s="17">
        <f>[5]出血!$H21</f>
        <v>0</v>
      </c>
      <c r="I25" s="17">
        <f>[5]出血!$I21</f>
        <v>0</v>
      </c>
      <c r="J25" s="17">
        <f>[5]出血!$J21</f>
        <v>0</v>
      </c>
      <c r="K25" s="17">
        <f>[5]出血!$K21</f>
        <v>0</v>
      </c>
      <c r="L25" s="17">
        <f>[5]出血!$L21</f>
        <v>0</v>
      </c>
      <c r="M25" s="17">
        <f>[5]出血!$M21</f>
        <v>0</v>
      </c>
      <c r="N25" s="17">
        <f>[5]出血!$N21</f>
        <v>0</v>
      </c>
      <c r="O25" s="17">
        <f>[5]出血!$O21</f>
        <v>0</v>
      </c>
      <c r="P25" s="17">
        <f>[5]出血!$P21</f>
        <v>0</v>
      </c>
      <c r="Q25" s="17">
        <f>[5]出血!$Q21</f>
        <v>0</v>
      </c>
      <c r="R25" s="17">
        <f>[5]出血!$R21</f>
        <v>0</v>
      </c>
      <c r="S25" s="17">
        <f>[5]出血!$S21</f>
        <v>0</v>
      </c>
      <c r="T25" s="17">
        <f>[5]出血!$T21</f>
        <v>0</v>
      </c>
      <c r="U25" s="17">
        <f>[5]出血!$U21</f>
        <v>0</v>
      </c>
      <c r="V25" s="17">
        <f>[5]出血!$V21</f>
        <v>0</v>
      </c>
      <c r="X25">
        <f t="shared" si="0"/>
        <v>0</v>
      </c>
      <c r="Y25" t="b">
        <f t="shared" si="1"/>
        <v>1</v>
      </c>
    </row>
    <row r="26" spans="2:25">
      <c r="B26" s="17">
        <v>21</v>
      </c>
      <c r="C26" s="17">
        <f>[5]出血!$C22</f>
        <v>0</v>
      </c>
      <c r="D26" s="17">
        <f>[5]出血!$D22</f>
        <v>0</v>
      </c>
      <c r="E26" s="17">
        <f>[5]出血!$E22</f>
        <v>0</v>
      </c>
      <c r="F26" s="17">
        <f>[5]出血!$F22</f>
        <v>0</v>
      </c>
      <c r="G26" s="17">
        <f>[5]出血!$G22</f>
        <v>0</v>
      </c>
      <c r="H26" s="17">
        <f>[5]出血!$H22</f>
        <v>0</v>
      </c>
      <c r="I26" s="17">
        <f>[5]出血!$I22</f>
        <v>0</v>
      </c>
      <c r="J26" s="17">
        <f>[5]出血!$J22</f>
        <v>0</v>
      </c>
      <c r="K26" s="17">
        <f>[5]出血!$K22</f>
        <v>0</v>
      </c>
      <c r="L26" s="17">
        <f>[5]出血!$L22</f>
        <v>0</v>
      </c>
      <c r="M26" s="17">
        <f>[5]出血!$M22</f>
        <v>0</v>
      </c>
      <c r="N26" s="17">
        <f>[5]出血!$N22</f>
        <v>0</v>
      </c>
      <c r="O26" s="17">
        <f>[5]出血!$O22</f>
        <v>0</v>
      </c>
      <c r="P26" s="17">
        <f>[5]出血!$P22</f>
        <v>0</v>
      </c>
      <c r="Q26" s="17">
        <f>[5]出血!$Q22</f>
        <v>0</v>
      </c>
      <c r="R26" s="17">
        <f>[5]出血!$R22</f>
        <v>0</v>
      </c>
      <c r="S26" s="17">
        <f>[5]出血!$S22</f>
        <v>0</v>
      </c>
      <c r="T26" s="17">
        <f>[5]出血!$T22</f>
        <v>0</v>
      </c>
      <c r="U26" s="17">
        <f>[5]出血!$U22</f>
        <v>0</v>
      </c>
      <c r="V26" s="17">
        <f>[5]出血!$V22</f>
        <v>0</v>
      </c>
      <c r="X26">
        <f t="shared" si="0"/>
        <v>0</v>
      </c>
      <c r="Y26" t="b">
        <f t="shared" si="1"/>
        <v>1</v>
      </c>
    </row>
    <row r="27" spans="2:25">
      <c r="B27" s="17">
        <v>22</v>
      </c>
      <c r="C27" s="17">
        <f>[5]出血!$C23</f>
        <v>1</v>
      </c>
      <c r="D27" s="17">
        <f>[5]出血!$D23</f>
        <v>0</v>
      </c>
      <c r="E27" s="17">
        <f>[5]出血!$E23</f>
        <v>0</v>
      </c>
      <c r="F27" s="17">
        <f>[5]出血!$F23</f>
        <v>0</v>
      </c>
      <c r="G27" s="17">
        <f>[5]出血!$G23</f>
        <v>0</v>
      </c>
      <c r="H27" s="17">
        <f>[5]出血!$H23</f>
        <v>0</v>
      </c>
      <c r="I27" s="17">
        <f>[5]出血!$I23</f>
        <v>0</v>
      </c>
      <c r="J27" s="17">
        <f>[5]出血!$J23</f>
        <v>0</v>
      </c>
      <c r="K27" s="17">
        <f>[5]出血!$K23</f>
        <v>0</v>
      </c>
      <c r="L27" s="17">
        <f>[5]出血!$L23</f>
        <v>0</v>
      </c>
      <c r="M27" s="17">
        <f>[5]出血!$M23</f>
        <v>0</v>
      </c>
      <c r="N27" s="17">
        <f>[5]出血!$N23</f>
        <v>0</v>
      </c>
      <c r="O27" s="17">
        <f>[5]出血!$O23</f>
        <v>0</v>
      </c>
      <c r="P27" s="17">
        <f>[5]出血!$P23</f>
        <v>0</v>
      </c>
      <c r="Q27" s="17">
        <f>[5]出血!$Q23</f>
        <v>0</v>
      </c>
      <c r="R27" s="17">
        <f>[5]出血!$R23</f>
        <v>0</v>
      </c>
      <c r="S27" s="17">
        <f>[5]出血!$S23</f>
        <v>0</v>
      </c>
      <c r="T27" s="17">
        <f>[5]出血!$T23</f>
        <v>1</v>
      </c>
      <c r="U27" s="17">
        <f>[5]出血!$U23</f>
        <v>0</v>
      </c>
      <c r="V27" s="17">
        <f>[5]出血!$V23</f>
        <v>0</v>
      </c>
      <c r="X27">
        <f t="shared" si="0"/>
        <v>1</v>
      </c>
      <c r="Y27" t="b">
        <f t="shared" si="1"/>
        <v>1</v>
      </c>
    </row>
    <row r="28" spans="2:25">
      <c r="B28" s="17">
        <v>23</v>
      </c>
      <c r="C28" s="17">
        <f>[5]出血!$C24</f>
        <v>0</v>
      </c>
      <c r="D28" s="17">
        <f>[5]出血!$D24</f>
        <v>0</v>
      </c>
      <c r="E28" s="17">
        <f>[5]出血!$E24</f>
        <v>0</v>
      </c>
      <c r="F28" s="17">
        <f>[5]出血!$F24</f>
        <v>0</v>
      </c>
      <c r="G28" s="17">
        <f>[5]出血!$G24</f>
        <v>0</v>
      </c>
      <c r="H28" s="17">
        <f>[5]出血!$H24</f>
        <v>0</v>
      </c>
      <c r="I28" s="17">
        <f>[5]出血!$I24</f>
        <v>0</v>
      </c>
      <c r="J28" s="17">
        <f>[5]出血!$J24</f>
        <v>0</v>
      </c>
      <c r="K28" s="17">
        <f>[5]出血!$K24</f>
        <v>0</v>
      </c>
      <c r="L28" s="17">
        <f>[5]出血!$L24</f>
        <v>0</v>
      </c>
      <c r="M28" s="17">
        <f>[5]出血!$M24</f>
        <v>0</v>
      </c>
      <c r="N28" s="17">
        <f>[5]出血!$N24</f>
        <v>0</v>
      </c>
      <c r="O28" s="17">
        <f>[5]出血!$O24</f>
        <v>0</v>
      </c>
      <c r="P28" s="17">
        <f>[5]出血!$P24</f>
        <v>0</v>
      </c>
      <c r="Q28" s="17">
        <f>[5]出血!$Q24</f>
        <v>0</v>
      </c>
      <c r="R28" s="17">
        <f>[5]出血!$R24</f>
        <v>0</v>
      </c>
      <c r="S28" s="17">
        <f>[5]出血!$S24</f>
        <v>0</v>
      </c>
      <c r="T28" s="17">
        <f>[5]出血!$T24</f>
        <v>0</v>
      </c>
      <c r="U28" s="17">
        <f>[5]出血!$U24</f>
        <v>0</v>
      </c>
      <c r="V28" s="17">
        <f>[5]出血!$V24</f>
        <v>0</v>
      </c>
      <c r="X28">
        <f t="shared" si="0"/>
        <v>0</v>
      </c>
      <c r="Y28" t="b">
        <f t="shared" si="1"/>
        <v>1</v>
      </c>
    </row>
    <row r="29" spans="2:25">
      <c r="B29" s="17">
        <v>24</v>
      </c>
      <c r="C29" s="17">
        <f>[5]出血!$C25</f>
        <v>0</v>
      </c>
      <c r="D29" s="17">
        <f>[5]出血!$D25</f>
        <v>0</v>
      </c>
      <c r="E29" s="17">
        <f>[5]出血!$E25</f>
        <v>0</v>
      </c>
      <c r="F29" s="17">
        <f>[5]出血!$F25</f>
        <v>0</v>
      </c>
      <c r="G29" s="17">
        <f>[5]出血!$G25</f>
        <v>0</v>
      </c>
      <c r="H29" s="17">
        <f>[5]出血!$H25</f>
        <v>0</v>
      </c>
      <c r="I29" s="17">
        <f>[5]出血!$I25</f>
        <v>0</v>
      </c>
      <c r="J29" s="17">
        <f>[5]出血!$J25</f>
        <v>0</v>
      </c>
      <c r="K29" s="17">
        <f>[5]出血!$K25</f>
        <v>0</v>
      </c>
      <c r="L29" s="17">
        <f>[5]出血!$L25</f>
        <v>0</v>
      </c>
      <c r="M29" s="17">
        <f>[5]出血!$M25</f>
        <v>0</v>
      </c>
      <c r="N29" s="17">
        <f>[5]出血!$N25</f>
        <v>0</v>
      </c>
      <c r="O29" s="17">
        <f>[5]出血!$O25</f>
        <v>0</v>
      </c>
      <c r="P29" s="17">
        <f>[5]出血!$P25</f>
        <v>0</v>
      </c>
      <c r="Q29" s="17">
        <f>[5]出血!$Q25</f>
        <v>0</v>
      </c>
      <c r="R29" s="17">
        <f>[5]出血!$R25</f>
        <v>0</v>
      </c>
      <c r="S29" s="17">
        <f>[5]出血!$S25</f>
        <v>0</v>
      </c>
      <c r="T29" s="17">
        <f>[5]出血!$T25</f>
        <v>0</v>
      </c>
      <c r="U29" s="17">
        <f>[5]出血!$U25</f>
        <v>0</v>
      </c>
      <c r="V29" s="17">
        <f>[5]出血!$V25</f>
        <v>0</v>
      </c>
      <c r="X29">
        <f t="shared" si="0"/>
        <v>0</v>
      </c>
      <c r="Y29" t="b">
        <f t="shared" si="1"/>
        <v>1</v>
      </c>
    </row>
    <row r="30" spans="2:25">
      <c r="B30" s="17">
        <v>25</v>
      </c>
      <c r="C30" s="17">
        <f>[5]出血!$C26</f>
        <v>0</v>
      </c>
      <c r="D30" s="17">
        <f>[5]出血!$D26</f>
        <v>0</v>
      </c>
      <c r="E30" s="17">
        <f>[5]出血!$E26</f>
        <v>0</v>
      </c>
      <c r="F30" s="17">
        <f>[5]出血!$F26</f>
        <v>0</v>
      </c>
      <c r="G30" s="17">
        <f>[5]出血!$G26</f>
        <v>0</v>
      </c>
      <c r="H30" s="17">
        <f>[5]出血!$H26</f>
        <v>0</v>
      </c>
      <c r="I30" s="17">
        <f>[5]出血!$I26</f>
        <v>0</v>
      </c>
      <c r="J30" s="17">
        <f>[5]出血!$J26</f>
        <v>0</v>
      </c>
      <c r="K30" s="17">
        <f>[5]出血!$K26</f>
        <v>0</v>
      </c>
      <c r="L30" s="17">
        <f>[5]出血!$L26</f>
        <v>0</v>
      </c>
      <c r="M30" s="17">
        <f>[5]出血!$M26</f>
        <v>0</v>
      </c>
      <c r="N30" s="17">
        <f>[5]出血!$N26</f>
        <v>0</v>
      </c>
      <c r="O30" s="17">
        <f>[5]出血!$O26</f>
        <v>0</v>
      </c>
      <c r="P30" s="17">
        <f>[5]出血!$P26</f>
        <v>0</v>
      </c>
      <c r="Q30" s="17">
        <f>[5]出血!$Q26</f>
        <v>0</v>
      </c>
      <c r="R30" s="17">
        <f>[5]出血!$R26</f>
        <v>0</v>
      </c>
      <c r="S30" s="17">
        <f>[5]出血!$S26</f>
        <v>0</v>
      </c>
      <c r="T30" s="17">
        <f>[5]出血!$T26</f>
        <v>0</v>
      </c>
      <c r="U30" s="17">
        <f>[5]出血!$U26</f>
        <v>0</v>
      </c>
      <c r="V30" s="17">
        <f>[5]出血!$V26</f>
        <v>0</v>
      </c>
      <c r="X30">
        <f>SUM(D30:V30)</f>
        <v>0</v>
      </c>
      <c r="Y30" t="b">
        <f>IF(AND(ISERROR(C30),ISERROR(X30)),"-",C30=X30)</f>
        <v>1</v>
      </c>
    </row>
    <row r="31" spans="2:25">
      <c r="B31" s="17">
        <v>26</v>
      </c>
      <c r="C31" s="17">
        <f>[5]出血!$C27</f>
        <v>0</v>
      </c>
      <c r="D31" s="17">
        <f>[5]出血!$D27</f>
        <v>0</v>
      </c>
      <c r="E31" s="17">
        <f>[5]出血!$E27</f>
        <v>0</v>
      </c>
      <c r="F31" s="17">
        <f>[5]出血!$F27</f>
        <v>0</v>
      </c>
      <c r="G31" s="17">
        <f>[5]出血!$G27</f>
        <v>0</v>
      </c>
      <c r="H31" s="17">
        <f>[5]出血!$H27</f>
        <v>0</v>
      </c>
      <c r="I31" s="17">
        <f>[5]出血!$I27</f>
        <v>0</v>
      </c>
      <c r="J31" s="17">
        <f>[5]出血!$J27</f>
        <v>0</v>
      </c>
      <c r="K31" s="17">
        <f>[5]出血!$K27</f>
        <v>0</v>
      </c>
      <c r="L31" s="17">
        <f>[5]出血!$L27</f>
        <v>0</v>
      </c>
      <c r="M31" s="17">
        <f>[5]出血!$M27</f>
        <v>0</v>
      </c>
      <c r="N31" s="17">
        <f>[5]出血!$N27</f>
        <v>0</v>
      </c>
      <c r="O31" s="17">
        <f>[5]出血!$O27</f>
        <v>0</v>
      </c>
      <c r="P31" s="17">
        <f>[5]出血!$P27</f>
        <v>0</v>
      </c>
      <c r="Q31" s="17">
        <f>[5]出血!$Q27</f>
        <v>0</v>
      </c>
      <c r="R31" s="17">
        <f>[5]出血!$R27</f>
        <v>0</v>
      </c>
      <c r="S31" s="17">
        <f>[5]出血!$S27</f>
        <v>0</v>
      </c>
      <c r="T31" s="17">
        <f>[5]出血!$T27</f>
        <v>0</v>
      </c>
      <c r="U31" s="17">
        <f>[5]出血!$U27</f>
        <v>0</v>
      </c>
      <c r="V31" s="17">
        <f>[5]出血!$V27</f>
        <v>0</v>
      </c>
      <c r="X31">
        <f>SUM(D31:V31)</f>
        <v>0</v>
      </c>
      <c r="Y31" t="b">
        <f>IF(AND(ISERROR(C31),ISERROR(X31)),"-",C31=X31)</f>
        <v>1</v>
      </c>
    </row>
    <row r="32" spans="2:25">
      <c r="B32" s="17">
        <v>27</v>
      </c>
      <c r="C32" s="17" t="e">
        <f>[5]出血!$C28</f>
        <v>#N/A</v>
      </c>
      <c r="D32" s="17" t="e">
        <f>[5]出血!$D28</f>
        <v>#N/A</v>
      </c>
      <c r="E32" s="17" t="e">
        <f>[5]出血!$E28</f>
        <v>#N/A</v>
      </c>
      <c r="F32" s="17" t="e">
        <f>[5]出血!$F28</f>
        <v>#N/A</v>
      </c>
      <c r="G32" s="17" t="e">
        <f>[5]出血!$G28</f>
        <v>#N/A</v>
      </c>
      <c r="H32" s="17" t="e">
        <f>[5]出血!$H28</f>
        <v>#N/A</v>
      </c>
      <c r="I32" s="17" t="e">
        <f>[5]出血!$I28</f>
        <v>#N/A</v>
      </c>
      <c r="J32" s="17" t="e">
        <f>[5]出血!$J28</f>
        <v>#N/A</v>
      </c>
      <c r="K32" s="17" t="e">
        <f>[5]出血!$K28</f>
        <v>#N/A</v>
      </c>
      <c r="L32" s="17" t="e">
        <f>[5]出血!$L28</f>
        <v>#N/A</v>
      </c>
      <c r="M32" s="17" t="e">
        <f>[5]出血!$M28</f>
        <v>#N/A</v>
      </c>
      <c r="N32" s="17" t="e">
        <f>[5]出血!$N28</f>
        <v>#N/A</v>
      </c>
      <c r="O32" s="17" t="e">
        <f>[5]出血!$O28</f>
        <v>#N/A</v>
      </c>
      <c r="P32" s="17" t="e">
        <f>[5]出血!$P28</f>
        <v>#N/A</v>
      </c>
      <c r="Q32" s="17" t="e">
        <f>[5]出血!$Q28</f>
        <v>#N/A</v>
      </c>
      <c r="R32" s="17" t="e">
        <f>[5]出血!$R28</f>
        <v>#N/A</v>
      </c>
      <c r="S32" s="17" t="e">
        <f>[5]出血!$S28</f>
        <v>#N/A</v>
      </c>
      <c r="T32" s="17" t="e">
        <f>[5]出血!$T28</f>
        <v>#N/A</v>
      </c>
      <c r="U32" s="17" t="e">
        <f>[5]出血!$U28</f>
        <v>#N/A</v>
      </c>
      <c r="V32" s="17" t="e">
        <f>[5]出血!$V28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[5]出血!$C29</f>
        <v>#N/A</v>
      </c>
      <c r="D33" s="17" t="e">
        <f>[5]出血!$D29</f>
        <v>#N/A</v>
      </c>
      <c r="E33" s="17" t="e">
        <f>[5]出血!$E29</f>
        <v>#N/A</v>
      </c>
      <c r="F33" s="17" t="e">
        <f>[5]出血!$F29</f>
        <v>#N/A</v>
      </c>
      <c r="G33" s="17" t="e">
        <f>[5]出血!$G29</f>
        <v>#N/A</v>
      </c>
      <c r="H33" s="17" t="e">
        <f>[5]出血!$H29</f>
        <v>#N/A</v>
      </c>
      <c r="I33" s="17" t="e">
        <f>[5]出血!$I29</f>
        <v>#N/A</v>
      </c>
      <c r="J33" s="17" t="e">
        <f>[5]出血!$J29</f>
        <v>#N/A</v>
      </c>
      <c r="K33" s="17" t="e">
        <f>[5]出血!$K29</f>
        <v>#N/A</v>
      </c>
      <c r="L33" s="17" t="e">
        <f>[5]出血!$L29</f>
        <v>#N/A</v>
      </c>
      <c r="M33" s="17" t="e">
        <f>[5]出血!$M29</f>
        <v>#N/A</v>
      </c>
      <c r="N33" s="17" t="e">
        <f>[5]出血!$N29</f>
        <v>#N/A</v>
      </c>
      <c r="O33" s="17" t="e">
        <f>[5]出血!$O29</f>
        <v>#N/A</v>
      </c>
      <c r="P33" s="17" t="e">
        <f>[5]出血!$P29</f>
        <v>#N/A</v>
      </c>
      <c r="Q33" s="17" t="e">
        <f>[5]出血!$Q29</f>
        <v>#N/A</v>
      </c>
      <c r="R33" s="17" t="e">
        <f>[5]出血!$R29</f>
        <v>#N/A</v>
      </c>
      <c r="S33" s="17" t="e">
        <f>[5]出血!$S29</f>
        <v>#N/A</v>
      </c>
      <c r="T33" s="17" t="e">
        <f>[5]出血!$T29</f>
        <v>#N/A</v>
      </c>
      <c r="U33" s="17" t="e">
        <f>[5]出血!$U29</f>
        <v>#N/A</v>
      </c>
      <c r="V33" s="17" t="e">
        <f>[5]出血!$V29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1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3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33.333333333333329</v>
      </c>
      <c r="T61" s="4">
        <f t="shared" si="5"/>
        <v>33.333333333333329</v>
      </c>
      <c r="U61" s="4">
        <f t="shared" si="5"/>
        <v>0</v>
      </c>
      <c r="V61" s="4">
        <f t="shared" si="5"/>
        <v>33.333333333333329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3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60" zoomScaleNormal="60" workbookViewId="0">
      <pane xSplit="3" ySplit="4" topLeftCell="CE278" activePane="bottomRight" state="frozen"/>
      <selection pane="topRight" activeCell="D1" sqref="D1"/>
      <selection pane="bottomLeft" activeCell="A5" sqref="A5"/>
      <selection pane="bottomRight" activeCell="CM5" sqref="CM5:CM308"/>
    </sheetView>
  </sheetViews>
  <sheetFormatPr defaultColWidth="7.8984375" defaultRowHeight="18"/>
  <cols>
    <col min="1" max="1" width="9" style="33" customWidth="1"/>
    <col min="2" max="2" width="36.19921875" style="33" customWidth="1"/>
    <col min="3" max="3" width="13.5" style="33" customWidth="1"/>
    <col min="4" max="4" width="11.09765625" style="33" customWidth="1"/>
    <col min="5" max="13" width="9.69921875" style="33" customWidth="1"/>
    <col min="14" max="15" width="8.8984375" style="33" customWidth="1"/>
    <col min="16" max="43" width="7.59765625" style="33" customWidth="1"/>
    <col min="44" max="44" width="7.59765625" style="130" customWidth="1"/>
    <col min="45" max="45" width="8.69921875" style="33" customWidth="1"/>
    <col min="46" max="50" width="7.59765625" style="33" customWidth="1"/>
    <col min="51" max="95" width="9.8984375" style="33" customWidth="1"/>
    <col min="96" max="96" width="9.8984375" style="130" customWidth="1"/>
    <col min="97" max="117" width="9.8984375" style="33" customWidth="1"/>
    <col min="118" max="118" width="12.3984375" style="33" customWidth="1"/>
    <col min="119" max="16384" width="7.89843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4"/>
      <c r="BV3" s="134">
        <v>45689</v>
      </c>
      <c r="BW3" s="134">
        <v>45717</v>
      </c>
      <c r="BX3" s="139"/>
      <c r="BY3" s="35" t="s">
        <v>275</v>
      </c>
      <c r="BZ3" s="108"/>
      <c r="CA3" s="35" t="s">
        <v>275</v>
      </c>
      <c r="CB3" s="133">
        <v>45748</v>
      </c>
      <c r="CC3" s="133"/>
      <c r="CD3" s="133">
        <v>45748</v>
      </c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>
        <v>4</v>
      </c>
      <c r="CE5" s="47">
        <v>5</v>
      </c>
      <c r="CF5" s="45">
        <v>5</v>
      </c>
      <c r="CG5" s="45">
        <v>2</v>
      </c>
      <c r="CH5" s="45">
        <v>3</v>
      </c>
      <c r="CI5" s="45">
        <v>2</v>
      </c>
      <c r="CJ5" s="48">
        <v>1</v>
      </c>
      <c r="CK5" s="45">
        <v>2</v>
      </c>
      <c r="CL5" s="45">
        <v>0</v>
      </c>
      <c r="CM5" s="45">
        <v>2</v>
      </c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1025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>
        <v>79</v>
      </c>
      <c r="CE6" s="47">
        <v>32</v>
      </c>
      <c r="CF6" s="45">
        <v>19</v>
      </c>
      <c r="CG6" s="45">
        <v>49</v>
      </c>
      <c r="CH6" s="45">
        <v>26</v>
      </c>
      <c r="CI6" s="45">
        <v>20</v>
      </c>
      <c r="CJ6" s="48">
        <v>9</v>
      </c>
      <c r="CK6" s="45">
        <v>16</v>
      </c>
      <c r="CL6" s="45">
        <v>8</v>
      </c>
      <c r="CM6" s="45">
        <v>7</v>
      </c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3884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>
        <v>12</v>
      </c>
      <c r="CE7" s="47">
        <v>19</v>
      </c>
      <c r="CF7" s="45">
        <v>22</v>
      </c>
      <c r="CG7" s="45">
        <v>16</v>
      </c>
      <c r="CH7" s="45">
        <v>8</v>
      </c>
      <c r="CI7" s="45">
        <v>4</v>
      </c>
      <c r="CJ7" s="48">
        <v>3</v>
      </c>
      <c r="CK7" s="45">
        <v>3</v>
      </c>
      <c r="CL7" s="45">
        <v>5</v>
      </c>
      <c r="CM7" s="45">
        <v>6</v>
      </c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2392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>
        <v>26</v>
      </c>
      <c r="CE8" s="47">
        <v>43</v>
      </c>
      <c r="CF8" s="45">
        <v>47</v>
      </c>
      <c r="CG8" s="45">
        <v>36</v>
      </c>
      <c r="CH8" s="45">
        <v>28</v>
      </c>
      <c r="CI8" s="45">
        <v>23</v>
      </c>
      <c r="CJ8" s="48">
        <v>21</v>
      </c>
      <c r="CK8" s="45">
        <v>13</v>
      </c>
      <c r="CL8" s="45">
        <v>6</v>
      </c>
      <c r="CM8" s="45">
        <v>17</v>
      </c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3426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>
        <v>1</v>
      </c>
      <c r="CE9" s="47">
        <v>1</v>
      </c>
      <c r="CF9" s="45">
        <v>0</v>
      </c>
      <c r="CG9" s="45">
        <v>0</v>
      </c>
      <c r="CH9" s="45">
        <v>1</v>
      </c>
      <c r="CI9" s="45">
        <v>0</v>
      </c>
      <c r="CJ9" s="48">
        <v>0</v>
      </c>
      <c r="CK9" s="45">
        <v>0</v>
      </c>
      <c r="CL9" s="45">
        <v>0</v>
      </c>
      <c r="CM9" s="45">
        <v>0</v>
      </c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189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>
        <v>50</v>
      </c>
      <c r="CE10" s="47">
        <v>22</v>
      </c>
      <c r="CF10" s="45">
        <v>9</v>
      </c>
      <c r="CG10" s="45">
        <v>8</v>
      </c>
      <c r="CH10" s="45">
        <v>3</v>
      </c>
      <c r="CI10" s="45">
        <v>0</v>
      </c>
      <c r="CJ10" s="48">
        <v>1</v>
      </c>
      <c r="CK10" s="45">
        <v>0</v>
      </c>
      <c r="CL10" s="45">
        <v>0</v>
      </c>
      <c r="CM10" s="45">
        <v>1</v>
      </c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724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>
        <v>172</v>
      </c>
      <c r="CE11" s="72">
        <v>122</v>
      </c>
      <c r="CF11" s="71">
        <v>102</v>
      </c>
      <c r="CG11" s="71">
        <v>111</v>
      </c>
      <c r="CH11" s="71">
        <v>69</v>
      </c>
      <c r="CI11" s="71">
        <v>49</v>
      </c>
      <c r="CJ11" s="73">
        <v>35</v>
      </c>
      <c r="CK11" s="71">
        <v>34</v>
      </c>
      <c r="CL11" s="71">
        <v>19</v>
      </c>
      <c r="CM11" s="71">
        <v>33</v>
      </c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11640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>
        <v>2295</v>
      </c>
      <c r="CE12" s="53">
        <v>1500</v>
      </c>
      <c r="CF12" s="51">
        <v>662</v>
      </c>
      <c r="CG12" s="51">
        <v>527</v>
      </c>
      <c r="CH12" s="51">
        <v>346</v>
      </c>
      <c r="CI12" s="51">
        <v>261</v>
      </c>
      <c r="CJ12" s="52">
        <v>239</v>
      </c>
      <c r="CK12" s="51">
        <v>272</v>
      </c>
      <c r="CL12" s="51">
        <v>251</v>
      </c>
      <c r="CM12" s="51">
        <v>310</v>
      </c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1021756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>
        <v>0.8</v>
      </c>
      <c r="CE13" s="57">
        <v>1</v>
      </c>
      <c r="CF13" s="56">
        <v>1</v>
      </c>
      <c r="CG13" s="56">
        <v>0.4</v>
      </c>
      <c r="CH13" s="56">
        <v>0.6</v>
      </c>
      <c r="CI13" s="56">
        <v>0.4</v>
      </c>
      <c r="CJ13" s="54">
        <v>0.2</v>
      </c>
      <c r="CK13" s="56">
        <v>0.4</v>
      </c>
      <c r="CL13" s="56">
        <v>0</v>
      </c>
      <c r="CM13" s="56">
        <v>0.4</v>
      </c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205.00000000000003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>
        <v>6.08</v>
      </c>
      <c r="CE14" s="57">
        <v>2.46</v>
      </c>
      <c r="CF14" s="56">
        <v>1.46</v>
      </c>
      <c r="CG14" s="56">
        <v>3.77</v>
      </c>
      <c r="CH14" s="56">
        <v>2</v>
      </c>
      <c r="CI14" s="56">
        <v>1.54</v>
      </c>
      <c r="CJ14" s="54">
        <v>0.69</v>
      </c>
      <c r="CK14" s="56">
        <v>1.23</v>
      </c>
      <c r="CL14" s="56">
        <v>0.62</v>
      </c>
      <c r="CM14" s="56">
        <v>0.54</v>
      </c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298.77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>
        <v>1.33</v>
      </c>
      <c r="CE15" s="57">
        <v>2.11</v>
      </c>
      <c r="CF15" s="56">
        <v>2.44</v>
      </c>
      <c r="CG15" s="56">
        <v>1.78</v>
      </c>
      <c r="CH15" s="56">
        <v>0.89</v>
      </c>
      <c r="CI15" s="56">
        <v>0.44</v>
      </c>
      <c r="CJ15" s="54">
        <v>0.33</v>
      </c>
      <c r="CK15" s="56">
        <v>0.33</v>
      </c>
      <c r="CL15" s="56">
        <v>0.56000000000000005</v>
      </c>
      <c r="CM15" s="56">
        <v>0.67</v>
      </c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241.28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>
        <v>2.17</v>
      </c>
      <c r="CE16" s="57">
        <v>3.58</v>
      </c>
      <c r="CF16" s="56">
        <v>3.92</v>
      </c>
      <c r="CG16" s="56">
        <v>3</v>
      </c>
      <c r="CH16" s="56">
        <v>2.33</v>
      </c>
      <c r="CI16" s="56">
        <v>1.92</v>
      </c>
      <c r="CJ16" s="54">
        <v>1.75</v>
      </c>
      <c r="CK16" s="56">
        <v>1.08</v>
      </c>
      <c r="CL16" s="56">
        <v>0.5</v>
      </c>
      <c r="CM16" s="56">
        <v>1.42</v>
      </c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285.50000000000006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>
        <v>0.5</v>
      </c>
      <c r="CE17" s="57">
        <v>0.5</v>
      </c>
      <c r="CF17" s="56">
        <v>0</v>
      </c>
      <c r="CG17" s="56">
        <v>0</v>
      </c>
      <c r="CH17" s="56">
        <v>0.5</v>
      </c>
      <c r="CI17" s="56">
        <v>0</v>
      </c>
      <c r="CJ17" s="54">
        <v>0</v>
      </c>
      <c r="CK17" s="56">
        <v>0</v>
      </c>
      <c r="CL17" s="56">
        <v>0</v>
      </c>
      <c r="CM17" s="56">
        <v>0</v>
      </c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94.5</v>
      </c>
      <c r="DO17" s="55" t="s">
        <v>203</v>
      </c>
    </row>
    <row r="18" spans="1:119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66">
        <v>16.670000000000002</v>
      </c>
      <c r="CE18" s="57">
        <v>7.33</v>
      </c>
      <c r="CF18" s="56">
        <v>3</v>
      </c>
      <c r="CG18" s="56">
        <v>2.67</v>
      </c>
      <c r="CH18" s="56">
        <v>1</v>
      </c>
      <c r="CI18" s="56">
        <v>0</v>
      </c>
      <c r="CJ18" s="54">
        <v>0.33</v>
      </c>
      <c r="CK18" s="56">
        <v>0</v>
      </c>
      <c r="CL18" s="56">
        <v>0</v>
      </c>
      <c r="CM18" s="56">
        <v>0.33</v>
      </c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241.33000000000004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>
        <v>3.91</v>
      </c>
      <c r="CE19" s="76">
        <v>2.77</v>
      </c>
      <c r="CF19" s="75">
        <v>2.3199999999999998</v>
      </c>
      <c r="CG19" s="75">
        <v>2.52</v>
      </c>
      <c r="CH19" s="75">
        <v>1.57</v>
      </c>
      <c r="CI19" s="75">
        <v>1.1100000000000001</v>
      </c>
      <c r="CJ19" s="77">
        <v>0.8</v>
      </c>
      <c r="CK19" s="75">
        <v>0.77</v>
      </c>
      <c r="CL19" s="75">
        <v>0.43</v>
      </c>
      <c r="CM19" s="75">
        <v>0.75</v>
      </c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259.35999999999996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>
        <v>0.61</v>
      </c>
      <c r="CE20" s="63">
        <v>0.41</v>
      </c>
      <c r="CF20" s="62">
        <v>0.18</v>
      </c>
      <c r="CG20" s="62">
        <v>0.14000000000000001</v>
      </c>
      <c r="CH20" s="62">
        <v>0.09</v>
      </c>
      <c r="CI20" s="62">
        <v>7.0000000000000007E-2</v>
      </c>
      <c r="CJ20" s="60">
        <v>0.06</v>
      </c>
      <c r="CK20" s="62">
        <v>7.0000000000000007E-2</v>
      </c>
      <c r="CL20" s="62">
        <v>7.0000000000000007E-2</v>
      </c>
      <c r="CM20" s="62">
        <v>0.08</v>
      </c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270.43999999999994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>
        <v>0</v>
      </c>
      <c r="CE21" s="47">
        <v>0</v>
      </c>
      <c r="CF21" s="45">
        <v>0</v>
      </c>
      <c r="CG21" s="45">
        <v>2</v>
      </c>
      <c r="CH21" s="45">
        <v>0</v>
      </c>
      <c r="CI21" s="45">
        <v>1</v>
      </c>
      <c r="CJ21" s="48">
        <v>7</v>
      </c>
      <c r="CK21" s="45">
        <v>3</v>
      </c>
      <c r="CL21" s="45">
        <v>22</v>
      </c>
      <c r="CM21" s="45">
        <v>20</v>
      </c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65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>
        <v>12</v>
      </c>
      <c r="CE22" s="47">
        <v>4</v>
      </c>
      <c r="CF22" s="45">
        <v>2</v>
      </c>
      <c r="CG22" s="45">
        <v>10</v>
      </c>
      <c r="CH22" s="45">
        <v>12</v>
      </c>
      <c r="CI22" s="45">
        <v>13</v>
      </c>
      <c r="CJ22" s="48">
        <v>7</v>
      </c>
      <c r="CK22" s="45">
        <v>7</v>
      </c>
      <c r="CL22" s="45">
        <v>25</v>
      </c>
      <c r="CM22" s="45">
        <v>34</v>
      </c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137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>
        <v>5</v>
      </c>
      <c r="CE23" s="47">
        <v>3</v>
      </c>
      <c r="CF23" s="45">
        <v>4</v>
      </c>
      <c r="CG23" s="45">
        <v>2</v>
      </c>
      <c r="CH23" s="45">
        <v>5</v>
      </c>
      <c r="CI23" s="45">
        <v>7</v>
      </c>
      <c r="CJ23" s="48">
        <v>11</v>
      </c>
      <c r="CK23" s="45">
        <v>12</v>
      </c>
      <c r="CL23" s="45">
        <v>15</v>
      </c>
      <c r="CM23" s="45">
        <v>14</v>
      </c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90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>
        <v>4</v>
      </c>
      <c r="CE24" s="47">
        <v>5</v>
      </c>
      <c r="CF24" s="45">
        <v>9</v>
      </c>
      <c r="CG24" s="45">
        <v>10</v>
      </c>
      <c r="CH24" s="45">
        <v>14</v>
      </c>
      <c r="CI24" s="45">
        <v>15</v>
      </c>
      <c r="CJ24" s="48">
        <v>12</v>
      </c>
      <c r="CK24" s="45">
        <v>10</v>
      </c>
      <c r="CL24" s="45">
        <v>26</v>
      </c>
      <c r="CM24" s="45">
        <v>29</v>
      </c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156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>
        <v>0</v>
      </c>
      <c r="CE25" s="47">
        <v>0</v>
      </c>
      <c r="CF25" s="45">
        <v>0</v>
      </c>
      <c r="CG25" s="45">
        <v>1</v>
      </c>
      <c r="CH25" s="45">
        <v>4</v>
      </c>
      <c r="CI25" s="45">
        <v>0</v>
      </c>
      <c r="CJ25" s="48">
        <v>0</v>
      </c>
      <c r="CK25" s="45">
        <v>0</v>
      </c>
      <c r="CL25" s="45">
        <v>0</v>
      </c>
      <c r="CM25" s="45">
        <v>0</v>
      </c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7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>
        <v>0</v>
      </c>
      <c r="CE26" s="47">
        <v>0</v>
      </c>
      <c r="CF26" s="45">
        <v>0</v>
      </c>
      <c r="CG26" s="45">
        <v>1</v>
      </c>
      <c r="CH26" s="45">
        <v>0</v>
      </c>
      <c r="CI26" s="45">
        <v>0</v>
      </c>
      <c r="CJ26" s="48">
        <v>1</v>
      </c>
      <c r="CK26" s="45">
        <v>0</v>
      </c>
      <c r="CL26" s="45">
        <v>0</v>
      </c>
      <c r="CM26" s="45">
        <v>3</v>
      </c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6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>
        <v>21</v>
      </c>
      <c r="CE27" s="72">
        <v>12</v>
      </c>
      <c r="CF27" s="71">
        <v>15</v>
      </c>
      <c r="CG27" s="71">
        <v>26</v>
      </c>
      <c r="CH27" s="71">
        <v>35</v>
      </c>
      <c r="CI27" s="71">
        <v>36</v>
      </c>
      <c r="CJ27" s="73">
        <v>38</v>
      </c>
      <c r="CK27" s="71">
        <v>32</v>
      </c>
      <c r="CL27" s="71">
        <v>88</v>
      </c>
      <c r="CM27" s="71">
        <v>100</v>
      </c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461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>
        <v>1201</v>
      </c>
      <c r="CE28" s="53">
        <v>982</v>
      </c>
      <c r="CF28" s="51">
        <v>615</v>
      </c>
      <c r="CG28" s="51">
        <v>633</v>
      </c>
      <c r="CH28" s="51">
        <v>678</v>
      </c>
      <c r="CI28" s="51">
        <v>737</v>
      </c>
      <c r="CJ28" s="52">
        <v>682</v>
      </c>
      <c r="CK28" s="51">
        <v>788</v>
      </c>
      <c r="CL28" s="51">
        <v>885</v>
      </c>
      <c r="CM28" s="51">
        <v>764</v>
      </c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28994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>
        <v>0</v>
      </c>
      <c r="CE29" s="57">
        <v>0</v>
      </c>
      <c r="CF29" s="56">
        <v>0</v>
      </c>
      <c r="CG29" s="56">
        <v>0.67</v>
      </c>
      <c r="CH29" s="56">
        <v>0</v>
      </c>
      <c r="CI29" s="56">
        <v>0.33</v>
      </c>
      <c r="CJ29" s="54">
        <v>2.33</v>
      </c>
      <c r="CK29" s="56">
        <v>1</v>
      </c>
      <c r="CL29" s="56">
        <v>7.33</v>
      </c>
      <c r="CM29" s="56">
        <v>6.67</v>
      </c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21.65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>
        <v>1.71</v>
      </c>
      <c r="CE30" s="57">
        <v>0.56999999999999995</v>
      </c>
      <c r="CF30" s="56">
        <v>0.28999999999999998</v>
      </c>
      <c r="CG30" s="56">
        <v>1.43</v>
      </c>
      <c r="CH30" s="56">
        <v>1.71</v>
      </c>
      <c r="CI30" s="56">
        <v>1.86</v>
      </c>
      <c r="CJ30" s="54">
        <v>1</v>
      </c>
      <c r="CK30" s="56">
        <v>1</v>
      </c>
      <c r="CL30" s="56">
        <v>3.57</v>
      </c>
      <c r="CM30" s="56">
        <v>4.8600000000000003</v>
      </c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19.57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>
        <v>1</v>
      </c>
      <c r="CE31" s="57">
        <v>0.6</v>
      </c>
      <c r="CF31" s="56">
        <v>0.8</v>
      </c>
      <c r="CG31" s="56">
        <v>0.4</v>
      </c>
      <c r="CH31" s="56">
        <v>1</v>
      </c>
      <c r="CI31" s="56">
        <v>1.4</v>
      </c>
      <c r="CJ31" s="54">
        <v>2.2000000000000002</v>
      </c>
      <c r="CK31" s="56">
        <v>2.4</v>
      </c>
      <c r="CL31" s="56">
        <v>3</v>
      </c>
      <c r="CM31" s="56">
        <v>2.8</v>
      </c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17.77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>
        <v>0.67</v>
      </c>
      <c r="CE32" s="57">
        <v>0.83</v>
      </c>
      <c r="CF32" s="56">
        <v>1.5</v>
      </c>
      <c r="CG32" s="56">
        <v>1.67</v>
      </c>
      <c r="CH32" s="56">
        <v>2.33</v>
      </c>
      <c r="CI32" s="56">
        <v>2.5</v>
      </c>
      <c r="CJ32" s="54">
        <v>2</v>
      </c>
      <c r="CK32" s="56">
        <v>1.67</v>
      </c>
      <c r="CL32" s="56">
        <v>4.33</v>
      </c>
      <c r="CM32" s="56">
        <v>4.83</v>
      </c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26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>
        <v>0</v>
      </c>
      <c r="CE33" s="57">
        <v>0</v>
      </c>
      <c r="CF33" s="56">
        <v>0</v>
      </c>
      <c r="CG33" s="56">
        <v>1</v>
      </c>
      <c r="CH33" s="56">
        <v>4</v>
      </c>
      <c r="CI33" s="56">
        <v>0</v>
      </c>
      <c r="CJ33" s="54">
        <v>0</v>
      </c>
      <c r="CK33" s="56">
        <v>0</v>
      </c>
      <c r="CL33" s="56">
        <v>0</v>
      </c>
      <c r="CM33" s="56">
        <v>0</v>
      </c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7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>
        <v>0</v>
      </c>
      <c r="CE34" s="57">
        <v>0</v>
      </c>
      <c r="CF34" s="56">
        <v>0</v>
      </c>
      <c r="CG34" s="56">
        <v>0.5</v>
      </c>
      <c r="CH34" s="56">
        <v>0</v>
      </c>
      <c r="CI34" s="56">
        <v>0</v>
      </c>
      <c r="CJ34" s="54">
        <v>0.5</v>
      </c>
      <c r="CK34" s="56">
        <v>0</v>
      </c>
      <c r="CL34" s="56">
        <v>0</v>
      </c>
      <c r="CM34" s="56">
        <v>1.5</v>
      </c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3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>
        <v>0.88</v>
      </c>
      <c r="CE35" s="76">
        <v>0.5</v>
      </c>
      <c r="CF35" s="75">
        <v>0.63</v>
      </c>
      <c r="CG35" s="75">
        <v>1.08</v>
      </c>
      <c r="CH35" s="75">
        <v>1.46</v>
      </c>
      <c r="CI35" s="75">
        <v>1.5</v>
      </c>
      <c r="CJ35" s="77">
        <v>1.58</v>
      </c>
      <c r="CK35" s="75">
        <v>1.33</v>
      </c>
      <c r="CL35" s="75">
        <v>3.67</v>
      </c>
      <c r="CM35" s="75">
        <v>4.17</v>
      </c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19.149999999999999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>
        <v>0.53</v>
      </c>
      <c r="CE36" s="63">
        <v>0.44</v>
      </c>
      <c r="CF36" s="62">
        <v>0.27</v>
      </c>
      <c r="CG36" s="62">
        <v>0.28000000000000003</v>
      </c>
      <c r="CH36" s="62">
        <v>0.3</v>
      </c>
      <c r="CI36" s="62">
        <v>0.33</v>
      </c>
      <c r="CJ36" s="60">
        <v>0.3</v>
      </c>
      <c r="CK36" s="62">
        <v>0.35</v>
      </c>
      <c r="CL36" s="62">
        <v>0.4</v>
      </c>
      <c r="CM36" s="62">
        <v>0.34</v>
      </c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12.77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>
        <v>2</v>
      </c>
      <c r="CE37" s="47">
        <v>2</v>
      </c>
      <c r="CF37" s="45">
        <v>0</v>
      </c>
      <c r="CG37" s="45">
        <v>2</v>
      </c>
      <c r="CH37" s="45">
        <v>0</v>
      </c>
      <c r="CI37" s="45">
        <v>2</v>
      </c>
      <c r="CJ37" s="48">
        <v>1</v>
      </c>
      <c r="CK37" s="45">
        <v>1</v>
      </c>
      <c r="CL37" s="45">
        <v>0</v>
      </c>
      <c r="CM37" s="45">
        <v>2</v>
      </c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29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>
        <v>4</v>
      </c>
      <c r="CE38" s="47">
        <v>3</v>
      </c>
      <c r="CF38" s="45">
        <v>5</v>
      </c>
      <c r="CG38" s="45">
        <v>3</v>
      </c>
      <c r="CH38" s="45">
        <v>10</v>
      </c>
      <c r="CI38" s="45">
        <v>9</v>
      </c>
      <c r="CJ38" s="48">
        <v>7</v>
      </c>
      <c r="CK38" s="45">
        <v>13</v>
      </c>
      <c r="CL38" s="45">
        <v>7</v>
      </c>
      <c r="CM38" s="45">
        <v>4</v>
      </c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95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>
        <v>1</v>
      </c>
      <c r="CE39" s="47">
        <v>4</v>
      </c>
      <c r="CF39" s="45">
        <v>0</v>
      </c>
      <c r="CG39" s="45">
        <v>0</v>
      </c>
      <c r="CH39" s="45">
        <v>0</v>
      </c>
      <c r="CI39" s="45">
        <v>1</v>
      </c>
      <c r="CJ39" s="48">
        <v>2</v>
      </c>
      <c r="CK39" s="45">
        <v>0</v>
      </c>
      <c r="CL39" s="45">
        <v>0</v>
      </c>
      <c r="CM39" s="45">
        <v>1</v>
      </c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29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>
        <v>1</v>
      </c>
      <c r="CE40" s="47">
        <v>3</v>
      </c>
      <c r="CF40" s="45">
        <v>0</v>
      </c>
      <c r="CG40" s="45">
        <v>3</v>
      </c>
      <c r="CH40" s="45">
        <v>1</v>
      </c>
      <c r="CI40" s="45">
        <v>1</v>
      </c>
      <c r="CJ40" s="48">
        <v>1</v>
      </c>
      <c r="CK40" s="45">
        <v>3</v>
      </c>
      <c r="CL40" s="45">
        <v>3</v>
      </c>
      <c r="CM40" s="45">
        <v>0</v>
      </c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45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>
        <v>0</v>
      </c>
      <c r="CE41" s="47">
        <v>0</v>
      </c>
      <c r="CF41" s="45">
        <v>0</v>
      </c>
      <c r="CG41" s="45">
        <v>0</v>
      </c>
      <c r="CH41" s="45">
        <v>0</v>
      </c>
      <c r="CI41" s="45">
        <v>0</v>
      </c>
      <c r="CJ41" s="48">
        <v>0</v>
      </c>
      <c r="CK41" s="45">
        <v>0</v>
      </c>
      <c r="CL41" s="45">
        <v>0</v>
      </c>
      <c r="CM41" s="45">
        <v>0</v>
      </c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>
        <v>0</v>
      </c>
      <c r="CE42" s="47">
        <v>0</v>
      </c>
      <c r="CF42" s="45">
        <v>0</v>
      </c>
      <c r="CG42" s="45">
        <v>0</v>
      </c>
      <c r="CH42" s="45">
        <v>0</v>
      </c>
      <c r="CI42" s="45">
        <v>0</v>
      </c>
      <c r="CJ42" s="48">
        <v>0</v>
      </c>
      <c r="CK42" s="45">
        <v>1</v>
      </c>
      <c r="CL42" s="45">
        <v>0</v>
      </c>
      <c r="CM42" s="45">
        <v>1</v>
      </c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3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>
        <v>8</v>
      </c>
      <c r="CE43" s="72">
        <v>12</v>
      </c>
      <c r="CF43" s="71">
        <v>5</v>
      </c>
      <c r="CG43" s="71">
        <v>8</v>
      </c>
      <c r="CH43" s="71">
        <v>11</v>
      </c>
      <c r="CI43" s="71">
        <v>13</v>
      </c>
      <c r="CJ43" s="73">
        <v>11</v>
      </c>
      <c r="CK43" s="71">
        <v>18</v>
      </c>
      <c r="CL43" s="71">
        <v>10</v>
      </c>
      <c r="CM43" s="71">
        <v>8</v>
      </c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201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>
        <v>692</v>
      </c>
      <c r="CE44" s="53">
        <v>745</v>
      </c>
      <c r="CF44" s="51">
        <v>586</v>
      </c>
      <c r="CG44" s="51">
        <v>974</v>
      </c>
      <c r="CH44" s="51">
        <v>1034</v>
      </c>
      <c r="CI44" s="51">
        <v>1264</v>
      </c>
      <c r="CJ44" s="52">
        <v>1403</v>
      </c>
      <c r="CK44" s="51">
        <v>1365</v>
      </c>
      <c r="CL44" s="51">
        <v>1344</v>
      </c>
      <c r="CM44" s="51">
        <v>1220</v>
      </c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19657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>
        <v>0.67</v>
      </c>
      <c r="CE45" s="124">
        <v>0.67</v>
      </c>
      <c r="CF45" s="56">
        <v>0</v>
      </c>
      <c r="CG45" s="56">
        <v>0.67</v>
      </c>
      <c r="CH45" s="56">
        <v>0</v>
      </c>
      <c r="CI45" s="56">
        <v>0.67</v>
      </c>
      <c r="CJ45" s="54">
        <v>0.33</v>
      </c>
      <c r="CK45" s="56">
        <v>0.33</v>
      </c>
      <c r="CL45" s="56">
        <v>0</v>
      </c>
      <c r="CM45" s="56">
        <v>0.67</v>
      </c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9.67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>
        <v>0.56999999999999995</v>
      </c>
      <c r="CE46" s="57">
        <v>0.43</v>
      </c>
      <c r="CF46" s="56">
        <v>0.71</v>
      </c>
      <c r="CG46" s="56">
        <v>0.43</v>
      </c>
      <c r="CH46" s="56">
        <v>1.43</v>
      </c>
      <c r="CI46" s="56">
        <v>1.29</v>
      </c>
      <c r="CJ46" s="54">
        <v>1</v>
      </c>
      <c r="CK46" s="56">
        <v>1.86</v>
      </c>
      <c r="CL46" s="56">
        <v>1</v>
      </c>
      <c r="CM46" s="56">
        <v>0.56999999999999995</v>
      </c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13.579999999999998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>
        <v>0.2</v>
      </c>
      <c r="CE47" s="57">
        <v>0.8</v>
      </c>
      <c r="CF47" s="56">
        <v>0</v>
      </c>
      <c r="CG47" s="56">
        <v>0</v>
      </c>
      <c r="CH47" s="56">
        <v>0</v>
      </c>
      <c r="CI47" s="56">
        <v>0.2</v>
      </c>
      <c r="CJ47" s="54">
        <v>0.4</v>
      </c>
      <c r="CK47" s="56">
        <v>0</v>
      </c>
      <c r="CL47" s="56">
        <v>0</v>
      </c>
      <c r="CM47" s="56">
        <v>0.2</v>
      </c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5.1300000000000008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>
        <v>0.17</v>
      </c>
      <c r="CE48" s="57">
        <v>0.5</v>
      </c>
      <c r="CF48" s="56">
        <v>0</v>
      </c>
      <c r="CG48" s="56">
        <v>0.5</v>
      </c>
      <c r="CH48" s="56">
        <v>0.17</v>
      </c>
      <c r="CI48" s="56">
        <v>0.17</v>
      </c>
      <c r="CJ48" s="54">
        <v>0.17</v>
      </c>
      <c r="CK48" s="56">
        <v>0.5</v>
      </c>
      <c r="CL48" s="56">
        <v>0.5</v>
      </c>
      <c r="CM48" s="56">
        <v>0</v>
      </c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7.51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>
        <v>0</v>
      </c>
      <c r="CE49" s="57">
        <v>0</v>
      </c>
      <c r="CF49" s="56">
        <v>0</v>
      </c>
      <c r="CG49" s="56">
        <v>0</v>
      </c>
      <c r="CH49" s="56">
        <v>0</v>
      </c>
      <c r="CI49" s="56">
        <v>0</v>
      </c>
      <c r="CJ49" s="54">
        <v>0</v>
      </c>
      <c r="CK49" s="56">
        <v>0</v>
      </c>
      <c r="CL49" s="56">
        <v>0</v>
      </c>
      <c r="CM49" s="56">
        <v>0</v>
      </c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>
        <v>0</v>
      </c>
      <c r="CE50" s="57">
        <v>0</v>
      </c>
      <c r="CF50" s="56">
        <v>0</v>
      </c>
      <c r="CG50" s="56">
        <v>0</v>
      </c>
      <c r="CH50" s="56">
        <v>0</v>
      </c>
      <c r="CI50" s="56">
        <v>0</v>
      </c>
      <c r="CJ50" s="54">
        <v>0</v>
      </c>
      <c r="CK50" s="56">
        <v>0.5</v>
      </c>
      <c r="CL50" s="56">
        <v>0</v>
      </c>
      <c r="CM50" s="56">
        <v>0.5</v>
      </c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1.5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>
        <v>0.33</v>
      </c>
      <c r="CE51" s="76">
        <v>0.5</v>
      </c>
      <c r="CF51" s="75">
        <v>0.21</v>
      </c>
      <c r="CG51" s="75">
        <v>0.33</v>
      </c>
      <c r="CH51" s="75">
        <v>0.46</v>
      </c>
      <c r="CI51" s="75">
        <v>0.54</v>
      </c>
      <c r="CJ51" s="77">
        <v>0.46</v>
      </c>
      <c r="CK51" s="75">
        <v>0.75</v>
      </c>
      <c r="CL51" s="75">
        <v>0.42</v>
      </c>
      <c r="CM51" s="75">
        <v>0.33</v>
      </c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8.23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>
        <v>0.31</v>
      </c>
      <c r="CE52" s="63">
        <v>0.33</v>
      </c>
      <c r="CF52" s="62">
        <v>0.26</v>
      </c>
      <c r="CG52" s="62">
        <v>0.43</v>
      </c>
      <c r="CH52" s="62">
        <v>0.46</v>
      </c>
      <c r="CI52" s="62">
        <v>0.56000000000000005</v>
      </c>
      <c r="CJ52" s="60">
        <v>0.62</v>
      </c>
      <c r="CK52" s="62">
        <v>0.6</v>
      </c>
      <c r="CL52" s="62">
        <v>0.6</v>
      </c>
      <c r="CM52" s="62">
        <v>0.54</v>
      </c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8.66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>
        <v>2</v>
      </c>
      <c r="CE53" s="47">
        <v>5</v>
      </c>
      <c r="CF53" s="45">
        <v>2</v>
      </c>
      <c r="CG53" s="45">
        <v>6</v>
      </c>
      <c r="CH53" s="45">
        <v>2</v>
      </c>
      <c r="CI53" s="45">
        <v>2</v>
      </c>
      <c r="CJ53" s="48">
        <v>1</v>
      </c>
      <c r="CK53" s="45">
        <v>2</v>
      </c>
      <c r="CL53" s="45">
        <v>0</v>
      </c>
      <c r="CM53" s="45">
        <v>0</v>
      </c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73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>
        <v>18</v>
      </c>
      <c r="CE54" s="47">
        <v>22</v>
      </c>
      <c r="CF54" s="45">
        <v>5</v>
      </c>
      <c r="CG54" s="45">
        <v>9</v>
      </c>
      <c r="CH54" s="45">
        <v>14</v>
      </c>
      <c r="CI54" s="45">
        <v>10</v>
      </c>
      <c r="CJ54" s="48">
        <v>6</v>
      </c>
      <c r="CK54" s="45">
        <v>9</v>
      </c>
      <c r="CL54" s="45">
        <v>7</v>
      </c>
      <c r="CM54" s="45">
        <v>3</v>
      </c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297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>
        <v>3</v>
      </c>
      <c r="CE55" s="47">
        <v>6</v>
      </c>
      <c r="CF55" s="45">
        <v>9</v>
      </c>
      <c r="CG55" s="45">
        <v>7</v>
      </c>
      <c r="CH55" s="45">
        <v>3</v>
      </c>
      <c r="CI55" s="45">
        <v>0</v>
      </c>
      <c r="CJ55" s="48">
        <v>2</v>
      </c>
      <c r="CK55" s="45">
        <v>6</v>
      </c>
      <c r="CL55" s="45">
        <v>3</v>
      </c>
      <c r="CM55" s="45">
        <v>1</v>
      </c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233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>
        <v>5</v>
      </c>
      <c r="CE56" s="47">
        <v>6</v>
      </c>
      <c r="CF56" s="45">
        <v>6</v>
      </c>
      <c r="CG56" s="45">
        <v>3</v>
      </c>
      <c r="CH56" s="45">
        <v>7</v>
      </c>
      <c r="CI56" s="45">
        <v>6</v>
      </c>
      <c r="CJ56" s="48">
        <v>5</v>
      </c>
      <c r="CK56" s="45">
        <v>0</v>
      </c>
      <c r="CL56" s="45">
        <v>1</v>
      </c>
      <c r="CM56" s="45">
        <v>4</v>
      </c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191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>
        <v>1</v>
      </c>
      <c r="CE57" s="47">
        <v>0</v>
      </c>
      <c r="CF57" s="45">
        <v>0</v>
      </c>
      <c r="CG57" s="45">
        <v>0</v>
      </c>
      <c r="CH57" s="45">
        <v>0</v>
      </c>
      <c r="CI57" s="45">
        <v>1</v>
      </c>
      <c r="CJ57" s="48">
        <v>0</v>
      </c>
      <c r="CK57" s="45">
        <v>0</v>
      </c>
      <c r="CL57" s="45">
        <v>1</v>
      </c>
      <c r="CM57" s="45">
        <v>0</v>
      </c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9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>
        <v>2</v>
      </c>
      <c r="CE58" s="47">
        <v>1</v>
      </c>
      <c r="CF58" s="45">
        <v>3</v>
      </c>
      <c r="CG58" s="45">
        <v>6</v>
      </c>
      <c r="CH58" s="45">
        <v>7</v>
      </c>
      <c r="CI58" s="45">
        <v>4</v>
      </c>
      <c r="CJ58" s="48">
        <v>2</v>
      </c>
      <c r="CK58" s="45">
        <v>4</v>
      </c>
      <c r="CL58" s="45">
        <v>3</v>
      </c>
      <c r="CM58" s="45">
        <v>6</v>
      </c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75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>
        <v>31</v>
      </c>
      <c r="CE59" s="72">
        <v>40</v>
      </c>
      <c r="CF59" s="71">
        <v>25</v>
      </c>
      <c r="CG59" s="71">
        <v>31</v>
      </c>
      <c r="CH59" s="71">
        <v>33</v>
      </c>
      <c r="CI59" s="71">
        <v>23</v>
      </c>
      <c r="CJ59" s="73">
        <v>16</v>
      </c>
      <c r="CK59" s="71">
        <v>21</v>
      </c>
      <c r="CL59" s="71">
        <v>15</v>
      </c>
      <c r="CM59" s="71">
        <v>14</v>
      </c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878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>
        <v>7282</v>
      </c>
      <c r="CE60" s="53">
        <v>7214</v>
      </c>
      <c r="CF60" s="51">
        <v>3637</v>
      </c>
      <c r="CG60" s="51">
        <v>6828</v>
      </c>
      <c r="CH60" s="51">
        <v>6927</v>
      </c>
      <c r="CI60" s="51">
        <v>6296</v>
      </c>
      <c r="CJ60" s="52">
        <v>5825</v>
      </c>
      <c r="CK60" s="51">
        <v>5834</v>
      </c>
      <c r="CL60" s="51">
        <v>5512</v>
      </c>
      <c r="CM60" s="51">
        <v>5076</v>
      </c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151486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>
        <v>0.67</v>
      </c>
      <c r="CE61" s="57">
        <v>1.67</v>
      </c>
      <c r="CF61" s="56">
        <v>0.67</v>
      </c>
      <c r="CG61" s="56">
        <v>2</v>
      </c>
      <c r="CH61" s="56">
        <v>0.67</v>
      </c>
      <c r="CI61" s="56">
        <v>0.67</v>
      </c>
      <c r="CJ61" s="54">
        <v>0.33</v>
      </c>
      <c r="CK61" s="56">
        <v>0.67</v>
      </c>
      <c r="CL61" s="56">
        <v>0</v>
      </c>
      <c r="CM61" s="56">
        <v>0</v>
      </c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24.35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>
        <v>2.57</v>
      </c>
      <c r="CE62" s="57">
        <v>3.14</v>
      </c>
      <c r="CF62" s="56">
        <v>0.71</v>
      </c>
      <c r="CG62" s="56">
        <v>1.29</v>
      </c>
      <c r="CH62" s="56">
        <v>2</v>
      </c>
      <c r="CI62" s="56">
        <v>1.43</v>
      </c>
      <c r="CJ62" s="54">
        <v>0.86</v>
      </c>
      <c r="CK62" s="56">
        <v>1.29</v>
      </c>
      <c r="CL62" s="56">
        <v>1</v>
      </c>
      <c r="CM62" s="56">
        <v>0.43</v>
      </c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42.44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>
        <v>0.6</v>
      </c>
      <c r="CE63" s="57">
        <v>1.2</v>
      </c>
      <c r="CF63" s="56">
        <v>1.8</v>
      </c>
      <c r="CG63" s="56">
        <v>1.4</v>
      </c>
      <c r="CH63" s="56">
        <v>0.6</v>
      </c>
      <c r="CI63" s="56">
        <v>0</v>
      </c>
      <c r="CJ63" s="54">
        <v>0.4</v>
      </c>
      <c r="CK63" s="56">
        <v>1.2</v>
      </c>
      <c r="CL63" s="56">
        <v>0.6</v>
      </c>
      <c r="CM63" s="56">
        <v>0.2</v>
      </c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40.730000000000004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>
        <v>0.83</v>
      </c>
      <c r="CE64" s="57">
        <v>1</v>
      </c>
      <c r="CF64" s="56">
        <v>1</v>
      </c>
      <c r="CG64" s="56">
        <v>0.5</v>
      </c>
      <c r="CH64" s="56">
        <v>1.17</v>
      </c>
      <c r="CI64" s="56">
        <v>1</v>
      </c>
      <c r="CJ64" s="54">
        <v>0.83</v>
      </c>
      <c r="CK64" s="56">
        <v>0</v>
      </c>
      <c r="CL64" s="56">
        <v>0.17</v>
      </c>
      <c r="CM64" s="56">
        <v>0.67</v>
      </c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31.82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>
        <v>1</v>
      </c>
      <c r="CE65" s="57">
        <v>0</v>
      </c>
      <c r="CF65" s="56">
        <v>0</v>
      </c>
      <c r="CG65" s="56">
        <v>0</v>
      </c>
      <c r="CH65" s="56">
        <v>0</v>
      </c>
      <c r="CI65" s="56">
        <v>1</v>
      </c>
      <c r="CJ65" s="54">
        <v>0</v>
      </c>
      <c r="CK65" s="56">
        <v>0</v>
      </c>
      <c r="CL65" s="56">
        <v>1</v>
      </c>
      <c r="CM65" s="56">
        <v>0</v>
      </c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9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>
        <v>1</v>
      </c>
      <c r="CE66" s="57">
        <v>0.5</v>
      </c>
      <c r="CF66" s="56">
        <v>1.5</v>
      </c>
      <c r="CG66" s="56">
        <v>3</v>
      </c>
      <c r="CH66" s="56">
        <v>3.5</v>
      </c>
      <c r="CI66" s="56">
        <v>2</v>
      </c>
      <c r="CJ66" s="54">
        <v>1</v>
      </c>
      <c r="CK66" s="56">
        <v>2</v>
      </c>
      <c r="CL66" s="56">
        <v>1.5</v>
      </c>
      <c r="CM66" s="56">
        <v>3</v>
      </c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37.5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>
        <v>1.29</v>
      </c>
      <c r="CE67" s="76">
        <v>1.67</v>
      </c>
      <c r="CF67" s="75">
        <v>1.04</v>
      </c>
      <c r="CG67" s="75">
        <v>1.29</v>
      </c>
      <c r="CH67" s="75">
        <v>1.38</v>
      </c>
      <c r="CI67" s="75">
        <v>0.96</v>
      </c>
      <c r="CJ67" s="77">
        <v>0.67</v>
      </c>
      <c r="CK67" s="75">
        <v>0.88</v>
      </c>
      <c r="CL67" s="75">
        <v>0.63</v>
      </c>
      <c r="CM67" s="75">
        <v>0.57999999999999996</v>
      </c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35.659999999999997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>
        <v>3.23</v>
      </c>
      <c r="CE68" s="63">
        <v>3.21</v>
      </c>
      <c r="CF68" s="62">
        <v>1.61</v>
      </c>
      <c r="CG68" s="62">
        <v>3.02</v>
      </c>
      <c r="CH68" s="62">
        <v>3.07</v>
      </c>
      <c r="CI68" s="62">
        <v>2.79</v>
      </c>
      <c r="CJ68" s="60">
        <v>2.58</v>
      </c>
      <c r="CK68" s="62">
        <v>2.58</v>
      </c>
      <c r="CL68" s="62">
        <v>2.48</v>
      </c>
      <c r="CM68" s="62">
        <v>2.25</v>
      </c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66.61999999999999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>
        <v>9</v>
      </c>
      <c r="CE69" s="47">
        <v>9</v>
      </c>
      <c r="CF69" s="45">
        <v>11</v>
      </c>
      <c r="CG69" s="45">
        <v>2</v>
      </c>
      <c r="CH69" s="45">
        <v>7</v>
      </c>
      <c r="CI69" s="45">
        <v>0</v>
      </c>
      <c r="CJ69" s="48">
        <v>4</v>
      </c>
      <c r="CK69" s="45">
        <v>8</v>
      </c>
      <c r="CL69" s="45">
        <v>6</v>
      </c>
      <c r="CM69" s="45">
        <v>6</v>
      </c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113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>
        <v>5</v>
      </c>
      <c r="CE70" s="47">
        <v>10</v>
      </c>
      <c r="CF70" s="45">
        <v>5</v>
      </c>
      <c r="CG70" s="45">
        <v>13</v>
      </c>
      <c r="CH70" s="45">
        <v>16</v>
      </c>
      <c r="CI70" s="45">
        <v>6</v>
      </c>
      <c r="CJ70" s="48">
        <v>15</v>
      </c>
      <c r="CK70" s="45">
        <v>6</v>
      </c>
      <c r="CL70" s="45">
        <v>9</v>
      </c>
      <c r="CM70" s="45">
        <v>0</v>
      </c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231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>
        <v>31</v>
      </c>
      <c r="CE71" s="47">
        <v>28</v>
      </c>
      <c r="CF71" s="45">
        <v>25</v>
      </c>
      <c r="CG71" s="45">
        <v>20</v>
      </c>
      <c r="CH71" s="45">
        <v>13</v>
      </c>
      <c r="CI71" s="45">
        <v>19</v>
      </c>
      <c r="CJ71" s="48">
        <v>37</v>
      </c>
      <c r="CK71" s="45">
        <v>13</v>
      </c>
      <c r="CL71" s="45">
        <v>22</v>
      </c>
      <c r="CM71" s="45">
        <v>34</v>
      </c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825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>
        <v>34</v>
      </c>
      <c r="CE72" s="47">
        <v>52</v>
      </c>
      <c r="CF72" s="45">
        <v>31</v>
      </c>
      <c r="CG72" s="45">
        <v>40</v>
      </c>
      <c r="CH72" s="45">
        <v>40</v>
      </c>
      <c r="CI72" s="45">
        <v>32</v>
      </c>
      <c r="CJ72" s="48">
        <v>41</v>
      </c>
      <c r="CK72" s="45">
        <v>50</v>
      </c>
      <c r="CL72" s="45">
        <v>57</v>
      </c>
      <c r="CM72" s="45">
        <v>31</v>
      </c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1052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>
        <v>1</v>
      </c>
      <c r="CE73" s="47">
        <v>2</v>
      </c>
      <c r="CF73" s="45">
        <v>0</v>
      </c>
      <c r="CG73" s="45">
        <v>1</v>
      </c>
      <c r="CH73" s="45">
        <v>0</v>
      </c>
      <c r="CI73" s="45">
        <v>6</v>
      </c>
      <c r="CJ73" s="48">
        <v>1</v>
      </c>
      <c r="CK73" s="45">
        <v>2</v>
      </c>
      <c r="CL73" s="45">
        <v>3</v>
      </c>
      <c r="CM73" s="45">
        <v>4</v>
      </c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42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>
        <v>3</v>
      </c>
      <c r="CE74" s="47">
        <v>8</v>
      </c>
      <c r="CF74" s="45">
        <v>5</v>
      </c>
      <c r="CG74" s="45">
        <v>3</v>
      </c>
      <c r="CH74" s="45">
        <v>4</v>
      </c>
      <c r="CI74" s="45">
        <v>0</v>
      </c>
      <c r="CJ74" s="48">
        <v>4</v>
      </c>
      <c r="CK74" s="45">
        <v>2</v>
      </c>
      <c r="CL74" s="45">
        <v>3</v>
      </c>
      <c r="CM74" s="45">
        <v>1</v>
      </c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116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>
        <v>83</v>
      </c>
      <c r="CE75" s="72">
        <v>109</v>
      </c>
      <c r="CF75" s="71">
        <v>77</v>
      </c>
      <c r="CG75" s="71">
        <v>79</v>
      </c>
      <c r="CH75" s="71">
        <v>80</v>
      </c>
      <c r="CI75" s="71">
        <v>63</v>
      </c>
      <c r="CJ75" s="73">
        <v>102</v>
      </c>
      <c r="CK75" s="71">
        <v>81</v>
      </c>
      <c r="CL75" s="71">
        <v>100</v>
      </c>
      <c r="CM75" s="71">
        <v>76</v>
      </c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2379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>
        <v>12073</v>
      </c>
      <c r="CE76" s="53">
        <v>11088</v>
      </c>
      <c r="CF76" s="51">
        <v>6970</v>
      </c>
      <c r="CG76" s="51">
        <v>11317</v>
      </c>
      <c r="CH76" s="51">
        <v>11886</v>
      </c>
      <c r="CI76" s="51">
        <v>11610</v>
      </c>
      <c r="CJ76" s="52">
        <v>11033</v>
      </c>
      <c r="CK76" s="51">
        <v>11140</v>
      </c>
      <c r="CL76" s="51">
        <v>10722</v>
      </c>
      <c r="CM76" s="51">
        <v>10373</v>
      </c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342744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>
        <v>3</v>
      </c>
      <c r="CE77" s="57">
        <v>3</v>
      </c>
      <c r="CF77" s="56">
        <v>3.67</v>
      </c>
      <c r="CG77" s="56">
        <v>0.67</v>
      </c>
      <c r="CH77" s="56">
        <v>2.33</v>
      </c>
      <c r="CI77" s="123">
        <v>0</v>
      </c>
      <c r="CJ77" s="54">
        <v>1.33</v>
      </c>
      <c r="CK77" s="56">
        <v>2.67</v>
      </c>
      <c r="CL77" s="56">
        <v>2</v>
      </c>
      <c r="CM77" s="56">
        <v>2</v>
      </c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37.660000000000004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>
        <v>0.71</v>
      </c>
      <c r="CE78" s="57">
        <v>1.43</v>
      </c>
      <c r="CF78" s="56">
        <v>0.71</v>
      </c>
      <c r="CG78" s="56">
        <v>1.86</v>
      </c>
      <c r="CH78" s="56">
        <v>2.29</v>
      </c>
      <c r="CI78" s="56">
        <v>0.86</v>
      </c>
      <c r="CJ78" s="54">
        <v>2.14</v>
      </c>
      <c r="CK78" s="56">
        <v>0.86</v>
      </c>
      <c r="CL78" s="56">
        <v>1.29</v>
      </c>
      <c r="CM78" s="56">
        <v>0</v>
      </c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33.01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>
        <v>6.2</v>
      </c>
      <c r="CE79" s="57">
        <v>5.6</v>
      </c>
      <c r="CF79" s="56">
        <v>5</v>
      </c>
      <c r="CG79" s="56">
        <v>4</v>
      </c>
      <c r="CH79" s="56">
        <v>2.6</v>
      </c>
      <c r="CI79" s="56">
        <v>3.8</v>
      </c>
      <c r="CJ79" s="54">
        <v>7.4</v>
      </c>
      <c r="CK79" s="56">
        <v>2.6</v>
      </c>
      <c r="CL79" s="56">
        <v>4.4000000000000004</v>
      </c>
      <c r="CM79" s="56">
        <v>6.8</v>
      </c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148.66999999999999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>
        <v>5.67</v>
      </c>
      <c r="CE80" s="57">
        <v>8.67</v>
      </c>
      <c r="CF80" s="56">
        <v>5.17</v>
      </c>
      <c r="CG80" s="56">
        <v>6.67</v>
      </c>
      <c r="CH80" s="56">
        <v>6.67</v>
      </c>
      <c r="CI80" s="56">
        <v>5.33</v>
      </c>
      <c r="CJ80" s="54">
        <v>6.83</v>
      </c>
      <c r="CK80" s="56">
        <v>8.33</v>
      </c>
      <c r="CL80" s="56">
        <v>9.5</v>
      </c>
      <c r="CM80" s="56">
        <v>5.17</v>
      </c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175.33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>
        <v>1</v>
      </c>
      <c r="CE81" s="57">
        <v>2</v>
      </c>
      <c r="CF81" s="56">
        <v>0</v>
      </c>
      <c r="CG81" s="56">
        <v>1</v>
      </c>
      <c r="CH81" s="56">
        <v>0</v>
      </c>
      <c r="CI81" s="56">
        <v>6</v>
      </c>
      <c r="CJ81" s="54">
        <v>1</v>
      </c>
      <c r="CK81" s="56">
        <v>2</v>
      </c>
      <c r="CL81" s="56">
        <v>3</v>
      </c>
      <c r="CM81" s="56">
        <v>4</v>
      </c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42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>
        <v>1.5</v>
      </c>
      <c r="CE82" s="57">
        <v>4</v>
      </c>
      <c r="CF82" s="56">
        <v>2.5</v>
      </c>
      <c r="CG82" s="56">
        <v>1.5</v>
      </c>
      <c r="CH82" s="56">
        <v>2</v>
      </c>
      <c r="CI82" s="56">
        <v>0</v>
      </c>
      <c r="CJ82" s="54">
        <v>2</v>
      </c>
      <c r="CK82" s="56">
        <v>1</v>
      </c>
      <c r="CL82" s="56">
        <v>1.5</v>
      </c>
      <c r="CM82" s="56">
        <v>0.5</v>
      </c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58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>
        <v>3.46</v>
      </c>
      <c r="CE83" s="76">
        <v>4.54</v>
      </c>
      <c r="CF83" s="75">
        <v>3.21</v>
      </c>
      <c r="CG83" s="75">
        <v>3.29</v>
      </c>
      <c r="CH83" s="75">
        <v>3.33</v>
      </c>
      <c r="CI83" s="75">
        <v>2.63</v>
      </c>
      <c r="CJ83" s="77">
        <v>4.25</v>
      </c>
      <c r="CK83" s="75">
        <v>3.38</v>
      </c>
      <c r="CL83" s="75">
        <v>4.17</v>
      </c>
      <c r="CM83" s="75">
        <v>3.17</v>
      </c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96.98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>
        <v>5.35</v>
      </c>
      <c r="CE84" s="63">
        <v>4.9400000000000004</v>
      </c>
      <c r="CF84" s="62">
        <v>3.09</v>
      </c>
      <c r="CG84" s="62">
        <v>5.01</v>
      </c>
      <c r="CH84" s="62">
        <v>5.27</v>
      </c>
      <c r="CI84" s="62">
        <v>5.14</v>
      </c>
      <c r="CJ84" s="60">
        <v>4.88</v>
      </c>
      <c r="CK84" s="62">
        <v>4.9400000000000004</v>
      </c>
      <c r="CL84" s="62">
        <v>4.82</v>
      </c>
      <c r="CM84" s="62">
        <v>4.5999999999999996</v>
      </c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150.37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>
        <v>1</v>
      </c>
      <c r="CE85" s="47">
        <v>0</v>
      </c>
      <c r="CF85" s="45">
        <v>0</v>
      </c>
      <c r="CG85" s="45">
        <v>0</v>
      </c>
      <c r="CH85" s="45">
        <v>1</v>
      </c>
      <c r="CI85" s="45">
        <v>0</v>
      </c>
      <c r="CJ85" s="48">
        <v>0</v>
      </c>
      <c r="CK85" s="45">
        <v>0</v>
      </c>
      <c r="CL85" s="45">
        <v>1</v>
      </c>
      <c r="CM85" s="45">
        <v>0</v>
      </c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17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>
        <v>10</v>
      </c>
      <c r="CE86" s="47">
        <v>2</v>
      </c>
      <c r="CF86" s="45">
        <v>2</v>
      </c>
      <c r="CG86" s="45">
        <v>2</v>
      </c>
      <c r="CH86" s="45">
        <v>2</v>
      </c>
      <c r="CI86" s="45">
        <v>3</v>
      </c>
      <c r="CJ86" s="48">
        <v>2</v>
      </c>
      <c r="CK86" s="45">
        <v>1</v>
      </c>
      <c r="CL86" s="45">
        <v>2</v>
      </c>
      <c r="CM86" s="45">
        <v>1</v>
      </c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129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>
        <v>5</v>
      </c>
      <c r="CE87" s="47">
        <v>3</v>
      </c>
      <c r="CF87" s="45">
        <v>8</v>
      </c>
      <c r="CG87" s="45">
        <v>7</v>
      </c>
      <c r="CH87" s="45">
        <v>1</v>
      </c>
      <c r="CI87" s="45">
        <v>0</v>
      </c>
      <c r="CJ87" s="48">
        <v>0</v>
      </c>
      <c r="CK87" s="45">
        <v>0</v>
      </c>
      <c r="CL87" s="45">
        <v>0</v>
      </c>
      <c r="CM87" s="45">
        <v>1</v>
      </c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91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>
        <v>7</v>
      </c>
      <c r="CE88" s="47">
        <v>6</v>
      </c>
      <c r="CF88" s="45">
        <v>5</v>
      </c>
      <c r="CG88" s="45">
        <v>3</v>
      </c>
      <c r="CH88" s="45">
        <v>5</v>
      </c>
      <c r="CI88" s="45">
        <v>8</v>
      </c>
      <c r="CJ88" s="48">
        <v>7</v>
      </c>
      <c r="CK88" s="45">
        <v>1</v>
      </c>
      <c r="CL88" s="45">
        <v>13</v>
      </c>
      <c r="CM88" s="45">
        <v>4</v>
      </c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216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>
        <v>0</v>
      </c>
      <c r="CE89" s="47">
        <v>0</v>
      </c>
      <c r="CF89" s="45">
        <v>0</v>
      </c>
      <c r="CG89" s="45">
        <v>0</v>
      </c>
      <c r="CH89" s="45">
        <v>0</v>
      </c>
      <c r="CI89" s="45">
        <v>0</v>
      </c>
      <c r="CJ89" s="48">
        <v>0</v>
      </c>
      <c r="CK89" s="45">
        <v>0</v>
      </c>
      <c r="CL89" s="45">
        <v>0</v>
      </c>
      <c r="CM89" s="45">
        <v>0</v>
      </c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>
        <v>0</v>
      </c>
      <c r="CE90" s="47">
        <v>0</v>
      </c>
      <c r="CF90" s="45">
        <v>0</v>
      </c>
      <c r="CG90" s="45">
        <v>0</v>
      </c>
      <c r="CH90" s="45">
        <v>0</v>
      </c>
      <c r="CI90" s="45">
        <v>0</v>
      </c>
      <c r="CJ90" s="48">
        <v>0</v>
      </c>
      <c r="CK90" s="45">
        <v>1</v>
      </c>
      <c r="CL90" s="45">
        <v>0</v>
      </c>
      <c r="CM90" s="45">
        <v>1</v>
      </c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6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>
        <v>23</v>
      </c>
      <c r="CE91" s="72">
        <v>11</v>
      </c>
      <c r="CF91" s="71">
        <v>15</v>
      </c>
      <c r="CG91" s="71">
        <v>12</v>
      </c>
      <c r="CH91" s="71">
        <v>9</v>
      </c>
      <c r="CI91" s="71">
        <v>11</v>
      </c>
      <c r="CJ91" s="73">
        <v>9</v>
      </c>
      <c r="CK91" s="71">
        <v>3</v>
      </c>
      <c r="CL91" s="71">
        <v>16</v>
      </c>
      <c r="CM91" s="71">
        <v>7</v>
      </c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459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>
        <v>861</v>
      </c>
      <c r="CE92" s="53">
        <v>849</v>
      </c>
      <c r="CF92" s="51">
        <v>874</v>
      </c>
      <c r="CG92" s="51">
        <v>1095</v>
      </c>
      <c r="CH92" s="51">
        <v>870</v>
      </c>
      <c r="CI92" s="51">
        <v>999</v>
      </c>
      <c r="CJ92" s="52">
        <v>823</v>
      </c>
      <c r="CK92" s="51">
        <v>987</v>
      </c>
      <c r="CL92" s="51">
        <v>781</v>
      </c>
      <c r="CM92" s="51">
        <v>949</v>
      </c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21304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>
        <v>0.33</v>
      </c>
      <c r="CE93" s="57">
        <v>0</v>
      </c>
      <c r="CF93" s="56">
        <v>0</v>
      </c>
      <c r="CG93" s="56">
        <v>0</v>
      </c>
      <c r="CH93" s="56">
        <v>0.33</v>
      </c>
      <c r="CI93" s="56">
        <v>0</v>
      </c>
      <c r="CJ93" s="54">
        <v>0</v>
      </c>
      <c r="CK93" s="56">
        <v>0</v>
      </c>
      <c r="CL93" s="56">
        <v>0.33</v>
      </c>
      <c r="CM93" s="56">
        <v>0</v>
      </c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5.6400000000000006</v>
      </c>
      <c r="DO93" s="55" t="s">
        <v>198</v>
      </c>
    </row>
    <row r="94" spans="2:119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66">
        <v>1.43</v>
      </c>
      <c r="CE94" s="57">
        <v>0.28999999999999998</v>
      </c>
      <c r="CF94" s="56">
        <v>0.28999999999999998</v>
      </c>
      <c r="CG94" s="56">
        <v>0.28999999999999998</v>
      </c>
      <c r="CH94" s="56">
        <v>0.28999999999999998</v>
      </c>
      <c r="CI94" s="56">
        <v>0.43</v>
      </c>
      <c r="CJ94" s="54">
        <v>0.28999999999999998</v>
      </c>
      <c r="CK94" s="56">
        <v>0.14000000000000001</v>
      </c>
      <c r="CL94" s="56">
        <v>0.28999999999999998</v>
      </c>
      <c r="CM94" s="56">
        <v>0.14000000000000001</v>
      </c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18.439999999999998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66">
        <v>1</v>
      </c>
      <c r="CE95" s="57">
        <v>0.6</v>
      </c>
      <c r="CF95" s="66">
        <v>1.6</v>
      </c>
      <c r="CG95" s="66">
        <v>1.4</v>
      </c>
      <c r="CH95" s="56">
        <v>0.2</v>
      </c>
      <c r="CI95" s="56">
        <v>0</v>
      </c>
      <c r="CJ95" s="54">
        <v>0</v>
      </c>
      <c r="CK95" s="56">
        <v>0</v>
      </c>
      <c r="CL95" s="56">
        <v>0</v>
      </c>
      <c r="CM95" s="56">
        <v>0.2</v>
      </c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16.14</v>
      </c>
      <c r="DO95" s="55" t="s">
        <v>201</v>
      </c>
    </row>
    <row r="96" spans="2:119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64">
        <v>1.17</v>
      </c>
      <c r="CE96" s="65">
        <v>1</v>
      </c>
      <c r="CF96" s="56">
        <v>0.83</v>
      </c>
      <c r="CG96" s="56">
        <v>0.5</v>
      </c>
      <c r="CH96" s="56">
        <v>0.83</v>
      </c>
      <c r="CI96" s="66">
        <v>1.33</v>
      </c>
      <c r="CJ96" s="59">
        <v>1.17</v>
      </c>
      <c r="CK96" s="56">
        <v>0.17</v>
      </c>
      <c r="CL96" s="64">
        <v>2.17</v>
      </c>
      <c r="CM96" s="56">
        <v>0.67</v>
      </c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36.020000000000003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>
        <v>0</v>
      </c>
      <c r="CE97" s="57">
        <v>0</v>
      </c>
      <c r="CF97" s="56">
        <v>0</v>
      </c>
      <c r="CG97" s="56">
        <v>0</v>
      </c>
      <c r="CH97" s="56">
        <v>0</v>
      </c>
      <c r="CI97" s="56">
        <v>0</v>
      </c>
      <c r="CJ97" s="54">
        <v>0</v>
      </c>
      <c r="CK97" s="56">
        <v>0</v>
      </c>
      <c r="CL97" s="56">
        <v>0</v>
      </c>
      <c r="CM97" s="56">
        <v>0</v>
      </c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>
        <v>0</v>
      </c>
      <c r="CE98" s="57">
        <v>0</v>
      </c>
      <c r="CF98" s="56">
        <v>0</v>
      </c>
      <c r="CG98" s="56">
        <v>0</v>
      </c>
      <c r="CH98" s="56">
        <v>0</v>
      </c>
      <c r="CI98" s="56">
        <v>0</v>
      </c>
      <c r="CJ98" s="54">
        <v>0</v>
      </c>
      <c r="CK98" s="56">
        <v>0.5</v>
      </c>
      <c r="CL98" s="56">
        <v>0</v>
      </c>
      <c r="CM98" s="56">
        <v>0.5</v>
      </c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3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>
        <v>0.96</v>
      </c>
      <c r="CE99" s="76">
        <v>0.46</v>
      </c>
      <c r="CF99" s="75">
        <v>0.63</v>
      </c>
      <c r="CG99" s="75">
        <v>0.5</v>
      </c>
      <c r="CH99" s="75">
        <v>0.38</v>
      </c>
      <c r="CI99" s="75">
        <v>0.46</v>
      </c>
      <c r="CJ99" s="77">
        <v>0.38</v>
      </c>
      <c r="CK99" s="75">
        <v>0.13</v>
      </c>
      <c r="CL99" s="75">
        <v>0.67</v>
      </c>
      <c r="CM99" s="75">
        <v>0.28999999999999998</v>
      </c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18.7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>
        <v>0.38</v>
      </c>
      <c r="CE100" s="63">
        <v>0.38</v>
      </c>
      <c r="CF100" s="62">
        <v>0.39</v>
      </c>
      <c r="CG100" s="62">
        <v>0.48</v>
      </c>
      <c r="CH100" s="62">
        <v>0.39</v>
      </c>
      <c r="CI100" s="62">
        <v>0.44</v>
      </c>
      <c r="CJ100" s="60">
        <v>0.36</v>
      </c>
      <c r="CK100" s="62">
        <v>0.44</v>
      </c>
      <c r="CL100" s="62">
        <v>0.35</v>
      </c>
      <c r="CM100" s="62">
        <v>0.42</v>
      </c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9.3999999999999986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>
        <v>0</v>
      </c>
      <c r="CE101" s="47">
        <v>2</v>
      </c>
      <c r="CF101" s="45">
        <v>0</v>
      </c>
      <c r="CG101" s="45">
        <v>0</v>
      </c>
      <c r="CH101" s="45">
        <v>1</v>
      </c>
      <c r="CI101" s="45">
        <v>1</v>
      </c>
      <c r="CJ101" s="48">
        <v>2</v>
      </c>
      <c r="CK101" s="45">
        <v>5</v>
      </c>
      <c r="CL101" s="45">
        <v>5</v>
      </c>
      <c r="CM101" s="45">
        <v>11</v>
      </c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32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>
        <v>1</v>
      </c>
      <c r="CE102" s="47">
        <v>0</v>
      </c>
      <c r="CF102" s="45">
        <v>0</v>
      </c>
      <c r="CG102" s="45">
        <v>0</v>
      </c>
      <c r="CH102" s="45">
        <v>1</v>
      </c>
      <c r="CI102" s="45">
        <v>6</v>
      </c>
      <c r="CJ102" s="48">
        <v>20</v>
      </c>
      <c r="CK102" s="45">
        <v>13</v>
      </c>
      <c r="CL102" s="45">
        <v>27</v>
      </c>
      <c r="CM102" s="45">
        <v>22</v>
      </c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95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>
        <v>0</v>
      </c>
      <c r="CE103" s="47">
        <v>0</v>
      </c>
      <c r="CF103" s="45">
        <v>1</v>
      </c>
      <c r="CG103" s="45">
        <v>1</v>
      </c>
      <c r="CH103" s="45">
        <v>2</v>
      </c>
      <c r="CI103" s="45">
        <v>1</v>
      </c>
      <c r="CJ103" s="48">
        <v>1</v>
      </c>
      <c r="CK103" s="45">
        <v>6</v>
      </c>
      <c r="CL103" s="45">
        <v>2</v>
      </c>
      <c r="CM103" s="45">
        <v>16</v>
      </c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40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>
        <v>2</v>
      </c>
      <c r="CE104" s="47">
        <v>2</v>
      </c>
      <c r="CF104" s="45">
        <v>0</v>
      </c>
      <c r="CG104" s="45">
        <v>5</v>
      </c>
      <c r="CH104" s="45">
        <v>5</v>
      </c>
      <c r="CI104" s="45">
        <v>20</v>
      </c>
      <c r="CJ104" s="48">
        <v>15</v>
      </c>
      <c r="CK104" s="45">
        <v>15</v>
      </c>
      <c r="CL104" s="45">
        <v>5</v>
      </c>
      <c r="CM104" s="45">
        <v>13</v>
      </c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85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>
        <v>0</v>
      </c>
      <c r="CE105" s="47">
        <v>0</v>
      </c>
      <c r="CF105" s="45">
        <v>0</v>
      </c>
      <c r="CG105" s="45">
        <v>0</v>
      </c>
      <c r="CH105" s="45">
        <v>0</v>
      </c>
      <c r="CI105" s="45">
        <v>0</v>
      </c>
      <c r="CJ105" s="48">
        <v>2</v>
      </c>
      <c r="CK105" s="45">
        <v>0</v>
      </c>
      <c r="CL105" s="45">
        <v>0</v>
      </c>
      <c r="CM105" s="45">
        <v>0</v>
      </c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2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>
        <v>0</v>
      </c>
      <c r="CE106" s="47">
        <v>1</v>
      </c>
      <c r="CF106" s="45">
        <v>2</v>
      </c>
      <c r="CG106" s="45">
        <v>9</v>
      </c>
      <c r="CH106" s="45">
        <v>6</v>
      </c>
      <c r="CI106" s="45">
        <v>3</v>
      </c>
      <c r="CJ106" s="48">
        <v>4</v>
      </c>
      <c r="CK106" s="45">
        <v>14</v>
      </c>
      <c r="CL106" s="45">
        <v>30</v>
      </c>
      <c r="CM106" s="45">
        <v>42</v>
      </c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111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>
        <v>3</v>
      </c>
      <c r="CE107" s="72">
        <v>5</v>
      </c>
      <c r="CF107" s="71">
        <v>3</v>
      </c>
      <c r="CG107" s="71">
        <v>15</v>
      </c>
      <c r="CH107" s="71">
        <v>15</v>
      </c>
      <c r="CI107" s="71">
        <v>31</v>
      </c>
      <c r="CJ107" s="73">
        <v>44</v>
      </c>
      <c r="CK107" s="71">
        <v>53</v>
      </c>
      <c r="CL107" s="71">
        <v>69</v>
      </c>
      <c r="CM107" s="71">
        <v>104</v>
      </c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365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>
        <v>588</v>
      </c>
      <c r="CE108" s="53">
        <v>858</v>
      </c>
      <c r="CF108" s="51">
        <v>800</v>
      </c>
      <c r="CG108" s="51">
        <v>1477</v>
      </c>
      <c r="CH108" s="51">
        <v>2213</v>
      </c>
      <c r="CI108" s="125">
        <v>3186</v>
      </c>
      <c r="CJ108" s="52">
        <v>4485</v>
      </c>
      <c r="CK108" s="51">
        <v>6202</v>
      </c>
      <c r="CL108" s="51">
        <v>7576</v>
      </c>
      <c r="CM108" s="51">
        <v>10396</v>
      </c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40240</v>
      </c>
      <c r="DO108" s="50" t="s">
        <v>206</v>
      </c>
    </row>
    <row r="109" spans="2:119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>
        <v>0</v>
      </c>
      <c r="CE109" s="57">
        <v>0.67</v>
      </c>
      <c r="CF109" s="56">
        <v>0</v>
      </c>
      <c r="CG109" s="56">
        <v>0</v>
      </c>
      <c r="CH109" s="56">
        <v>0.33</v>
      </c>
      <c r="CI109" s="56">
        <v>0.33</v>
      </c>
      <c r="CJ109" s="54">
        <v>0.67</v>
      </c>
      <c r="CK109" s="56">
        <v>1.67</v>
      </c>
      <c r="CL109" s="56">
        <v>1.67</v>
      </c>
      <c r="CM109" s="56">
        <v>3.67</v>
      </c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10.67</v>
      </c>
      <c r="DO109" s="55" t="s">
        <v>198</v>
      </c>
    </row>
    <row r="110" spans="2:119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>
        <v>0.14000000000000001</v>
      </c>
      <c r="CE110" s="57">
        <v>0</v>
      </c>
      <c r="CF110" s="56">
        <v>0</v>
      </c>
      <c r="CG110" s="56">
        <v>0</v>
      </c>
      <c r="CH110" s="56">
        <v>0.14000000000000001</v>
      </c>
      <c r="CI110" s="56">
        <v>0.86</v>
      </c>
      <c r="CJ110" s="54">
        <v>2.86</v>
      </c>
      <c r="CK110" s="56">
        <v>1.86</v>
      </c>
      <c r="CL110" s="56">
        <v>3.86</v>
      </c>
      <c r="CM110" s="56">
        <v>3.14</v>
      </c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13.57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>
        <v>0</v>
      </c>
      <c r="CE111" s="57">
        <v>0</v>
      </c>
      <c r="CF111" s="56">
        <v>0.2</v>
      </c>
      <c r="CG111" s="56">
        <v>0.2</v>
      </c>
      <c r="CH111" s="56">
        <v>0.4</v>
      </c>
      <c r="CI111" s="56">
        <v>0.2</v>
      </c>
      <c r="CJ111" s="54">
        <v>0.2</v>
      </c>
      <c r="CK111" s="56">
        <v>1.2</v>
      </c>
      <c r="CL111" s="56">
        <v>0.4</v>
      </c>
      <c r="CM111" s="56">
        <v>3.2</v>
      </c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7.73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>
        <v>0.33</v>
      </c>
      <c r="CE112" s="57">
        <v>0.33</v>
      </c>
      <c r="CF112" s="56">
        <v>0</v>
      </c>
      <c r="CG112" s="56">
        <v>0.83</v>
      </c>
      <c r="CH112" s="56">
        <v>0.83</v>
      </c>
      <c r="CI112" s="56">
        <v>3.33</v>
      </c>
      <c r="CJ112" s="54">
        <v>2.5</v>
      </c>
      <c r="CK112" s="56">
        <v>2.5</v>
      </c>
      <c r="CL112" s="56">
        <v>0.83</v>
      </c>
      <c r="CM112" s="56">
        <v>2.17</v>
      </c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14.16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>
        <v>0</v>
      </c>
      <c r="CE113" s="57">
        <v>0</v>
      </c>
      <c r="CF113" s="56">
        <v>0</v>
      </c>
      <c r="CG113" s="56">
        <v>0</v>
      </c>
      <c r="CH113" s="56">
        <v>0</v>
      </c>
      <c r="CI113" s="56">
        <v>0</v>
      </c>
      <c r="CJ113" s="54">
        <v>2</v>
      </c>
      <c r="CK113" s="56">
        <v>0</v>
      </c>
      <c r="CL113" s="56">
        <v>0</v>
      </c>
      <c r="CM113" s="56">
        <v>0</v>
      </c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2</v>
      </c>
      <c r="DO113" s="55" t="s">
        <v>203</v>
      </c>
    </row>
    <row r="114" spans="2:119">
      <c r="B114" s="54"/>
      <c r="C114" s="17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>
        <v>0</v>
      </c>
      <c r="CE114" s="57">
        <v>0.5</v>
      </c>
      <c r="CF114" s="56">
        <v>1</v>
      </c>
      <c r="CG114" s="56">
        <v>4.5</v>
      </c>
      <c r="CH114" s="56">
        <v>3</v>
      </c>
      <c r="CI114" s="56">
        <v>1.5</v>
      </c>
      <c r="CJ114" s="54">
        <v>2</v>
      </c>
      <c r="CK114" s="64">
        <v>7</v>
      </c>
      <c r="CL114" s="64">
        <v>15</v>
      </c>
      <c r="CM114" s="64">
        <v>21</v>
      </c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55.5</v>
      </c>
      <c r="DO114" s="55" t="s">
        <v>204</v>
      </c>
    </row>
    <row r="115" spans="2:119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>
        <v>0.13</v>
      </c>
      <c r="CE115" s="76">
        <v>0.21</v>
      </c>
      <c r="CF115" s="75">
        <v>0.13</v>
      </c>
      <c r="CG115" s="75">
        <v>0.63</v>
      </c>
      <c r="CH115" s="75">
        <v>0.63</v>
      </c>
      <c r="CI115" s="75">
        <v>1.29</v>
      </c>
      <c r="CJ115" s="77">
        <v>1.83</v>
      </c>
      <c r="CK115" s="75">
        <v>2.21</v>
      </c>
      <c r="CL115" s="75">
        <v>2.88</v>
      </c>
      <c r="CM115" s="75">
        <v>4.33</v>
      </c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15.19</v>
      </c>
      <c r="DO115" s="74" t="s">
        <v>205</v>
      </c>
    </row>
    <row r="116" spans="2:119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>
        <v>0.26</v>
      </c>
      <c r="CE116" s="63">
        <v>0.38</v>
      </c>
      <c r="CF116" s="62">
        <v>0.35</v>
      </c>
      <c r="CG116" s="62">
        <v>0.65</v>
      </c>
      <c r="CH116" s="62">
        <v>0.98</v>
      </c>
      <c r="CI116" s="62">
        <v>1.41</v>
      </c>
      <c r="CJ116" s="60">
        <v>1.98</v>
      </c>
      <c r="CK116" s="62">
        <v>2.75</v>
      </c>
      <c r="CL116" s="62">
        <v>3.4</v>
      </c>
      <c r="CM116" s="62">
        <v>4.6100000000000003</v>
      </c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17.830000000000002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>
        <v>0</v>
      </c>
      <c r="CE117" s="47">
        <v>0</v>
      </c>
      <c r="CF117" s="45">
        <v>0</v>
      </c>
      <c r="CG117" s="45">
        <v>0</v>
      </c>
      <c r="CH117" s="45">
        <v>0</v>
      </c>
      <c r="CI117" s="45">
        <v>0</v>
      </c>
      <c r="CJ117" s="48">
        <v>0</v>
      </c>
      <c r="CK117" s="45">
        <v>0</v>
      </c>
      <c r="CL117" s="45">
        <v>0</v>
      </c>
      <c r="CM117" s="45">
        <v>0</v>
      </c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>
        <v>0</v>
      </c>
      <c r="CE118" s="47">
        <v>0</v>
      </c>
      <c r="CF118" s="45">
        <v>0</v>
      </c>
      <c r="CG118" s="45">
        <v>0</v>
      </c>
      <c r="CH118" s="45">
        <v>0</v>
      </c>
      <c r="CI118" s="45">
        <v>0</v>
      </c>
      <c r="CJ118" s="48">
        <v>0</v>
      </c>
      <c r="CK118" s="45">
        <v>0</v>
      </c>
      <c r="CL118" s="45">
        <v>1</v>
      </c>
      <c r="CM118" s="45">
        <v>0</v>
      </c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15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>
        <v>0</v>
      </c>
      <c r="CE119" s="47">
        <v>1</v>
      </c>
      <c r="CF119" s="45">
        <v>0</v>
      </c>
      <c r="CG119" s="45">
        <v>1</v>
      </c>
      <c r="CH119" s="45">
        <v>0</v>
      </c>
      <c r="CI119" s="45">
        <v>0</v>
      </c>
      <c r="CJ119" s="48">
        <v>0</v>
      </c>
      <c r="CK119" s="45">
        <v>0</v>
      </c>
      <c r="CL119" s="45">
        <v>0</v>
      </c>
      <c r="CM119" s="45">
        <v>0</v>
      </c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8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>
        <v>0</v>
      </c>
      <c r="CE120" s="47">
        <v>0</v>
      </c>
      <c r="CF120" s="45">
        <v>0</v>
      </c>
      <c r="CG120" s="45">
        <v>0</v>
      </c>
      <c r="CH120" s="45">
        <v>0</v>
      </c>
      <c r="CI120" s="45">
        <v>0</v>
      </c>
      <c r="CJ120" s="48">
        <v>0</v>
      </c>
      <c r="CK120" s="45">
        <v>0</v>
      </c>
      <c r="CL120" s="45">
        <v>1</v>
      </c>
      <c r="CM120" s="45">
        <v>0</v>
      </c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7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>
        <v>0</v>
      </c>
      <c r="CE121" s="47">
        <v>0</v>
      </c>
      <c r="CF121" s="45">
        <v>0</v>
      </c>
      <c r="CG121" s="45">
        <v>0</v>
      </c>
      <c r="CH121" s="45">
        <v>0</v>
      </c>
      <c r="CI121" s="45">
        <v>0</v>
      </c>
      <c r="CJ121" s="48">
        <v>0</v>
      </c>
      <c r="CK121" s="45">
        <v>0</v>
      </c>
      <c r="CL121" s="45">
        <v>0</v>
      </c>
      <c r="CM121" s="45">
        <v>0</v>
      </c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>
        <v>0</v>
      </c>
      <c r="CE122" s="47">
        <v>0</v>
      </c>
      <c r="CF122" s="45">
        <v>0</v>
      </c>
      <c r="CG122" s="45">
        <v>0</v>
      </c>
      <c r="CH122" s="45">
        <v>0</v>
      </c>
      <c r="CI122" s="45">
        <v>0</v>
      </c>
      <c r="CJ122" s="48">
        <v>0</v>
      </c>
      <c r="CK122" s="45">
        <v>0</v>
      </c>
      <c r="CL122" s="45">
        <v>0</v>
      </c>
      <c r="CM122" s="45">
        <v>0</v>
      </c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>
        <v>0</v>
      </c>
      <c r="CE123" s="72">
        <v>1</v>
      </c>
      <c r="CF123" s="71">
        <v>0</v>
      </c>
      <c r="CG123" s="71">
        <v>1</v>
      </c>
      <c r="CH123" s="71">
        <v>0</v>
      </c>
      <c r="CI123" s="71">
        <v>0</v>
      </c>
      <c r="CJ123" s="73">
        <v>0</v>
      </c>
      <c r="CK123" s="71">
        <v>0</v>
      </c>
      <c r="CL123" s="71">
        <v>2</v>
      </c>
      <c r="CM123" s="71">
        <v>0</v>
      </c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45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>
        <v>189</v>
      </c>
      <c r="CE124" s="127">
        <v>157</v>
      </c>
      <c r="CF124" s="51">
        <v>120</v>
      </c>
      <c r="CG124" s="51">
        <v>196</v>
      </c>
      <c r="CH124" s="51">
        <v>182</v>
      </c>
      <c r="CI124" s="51">
        <v>187</v>
      </c>
      <c r="CJ124" s="52">
        <v>147</v>
      </c>
      <c r="CK124" s="51">
        <v>143</v>
      </c>
      <c r="CL124" s="51">
        <v>143</v>
      </c>
      <c r="CM124" s="51">
        <v>135</v>
      </c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7277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>
        <v>0</v>
      </c>
      <c r="CE125" s="57">
        <v>0</v>
      </c>
      <c r="CF125" s="56">
        <v>0</v>
      </c>
      <c r="CG125" s="56">
        <v>0</v>
      </c>
      <c r="CH125" s="56">
        <v>0</v>
      </c>
      <c r="CI125" s="56">
        <v>0</v>
      </c>
      <c r="CJ125" s="54">
        <v>0</v>
      </c>
      <c r="CK125" s="56">
        <v>0</v>
      </c>
      <c r="CL125" s="56">
        <v>0</v>
      </c>
      <c r="CM125" s="56">
        <v>0</v>
      </c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>
        <v>0</v>
      </c>
      <c r="CE126" s="57">
        <v>0</v>
      </c>
      <c r="CF126" s="56">
        <v>0</v>
      </c>
      <c r="CG126" s="56">
        <v>0</v>
      </c>
      <c r="CH126" s="56">
        <v>0</v>
      </c>
      <c r="CI126" s="56">
        <v>0</v>
      </c>
      <c r="CJ126" s="54">
        <v>0</v>
      </c>
      <c r="CK126" s="56">
        <v>0</v>
      </c>
      <c r="CL126" s="56">
        <v>0.14000000000000001</v>
      </c>
      <c r="CM126" s="56">
        <v>0</v>
      </c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2.1300000000000003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>
        <v>0</v>
      </c>
      <c r="CE127" s="57">
        <v>0.2</v>
      </c>
      <c r="CF127" s="56">
        <v>0</v>
      </c>
      <c r="CG127" s="56">
        <v>0.2</v>
      </c>
      <c r="CH127" s="56">
        <v>0</v>
      </c>
      <c r="CI127" s="56">
        <v>0</v>
      </c>
      <c r="CJ127" s="54">
        <v>0</v>
      </c>
      <c r="CK127" s="56">
        <v>0</v>
      </c>
      <c r="CL127" s="56">
        <v>0</v>
      </c>
      <c r="CM127" s="56">
        <v>0</v>
      </c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1.4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>
        <v>0</v>
      </c>
      <c r="CE128" s="57">
        <v>0</v>
      </c>
      <c r="CF128" s="56">
        <v>0</v>
      </c>
      <c r="CG128" s="56">
        <v>0</v>
      </c>
      <c r="CH128" s="56">
        <v>0</v>
      </c>
      <c r="CI128" s="56">
        <v>0</v>
      </c>
      <c r="CJ128" s="54">
        <v>0</v>
      </c>
      <c r="CK128" s="56">
        <v>0</v>
      </c>
      <c r="CL128" s="56">
        <v>0.17</v>
      </c>
      <c r="CM128" s="56">
        <v>0</v>
      </c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1.18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>
        <v>0</v>
      </c>
      <c r="CE129" s="57">
        <v>0</v>
      </c>
      <c r="CF129" s="56">
        <v>0</v>
      </c>
      <c r="CG129" s="56">
        <v>0</v>
      </c>
      <c r="CH129" s="56">
        <v>0</v>
      </c>
      <c r="CI129" s="56">
        <v>0</v>
      </c>
      <c r="CJ129" s="54">
        <v>0</v>
      </c>
      <c r="CK129" s="56">
        <v>0</v>
      </c>
      <c r="CL129" s="56">
        <v>0</v>
      </c>
      <c r="CM129" s="56">
        <v>0</v>
      </c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>
        <v>0</v>
      </c>
      <c r="CE130" s="57">
        <v>0</v>
      </c>
      <c r="CF130" s="56">
        <v>0</v>
      </c>
      <c r="CG130" s="56">
        <v>0</v>
      </c>
      <c r="CH130" s="56">
        <v>0</v>
      </c>
      <c r="CI130" s="56">
        <v>0</v>
      </c>
      <c r="CJ130" s="54">
        <v>0</v>
      </c>
      <c r="CK130" s="56">
        <v>0</v>
      </c>
      <c r="CL130" s="56">
        <v>0</v>
      </c>
      <c r="CM130" s="56">
        <v>0</v>
      </c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>
        <v>0</v>
      </c>
      <c r="CE131" s="76">
        <v>0.04</v>
      </c>
      <c r="CF131" s="75">
        <v>0</v>
      </c>
      <c r="CG131" s="75">
        <v>0.04</v>
      </c>
      <c r="CH131" s="75">
        <v>0</v>
      </c>
      <c r="CI131" s="75">
        <v>0</v>
      </c>
      <c r="CJ131" s="77">
        <v>0</v>
      </c>
      <c r="CK131" s="75">
        <v>0</v>
      </c>
      <c r="CL131" s="75">
        <v>0.08</v>
      </c>
      <c r="CM131" s="75">
        <v>0</v>
      </c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1.8000000000000003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>
        <v>0.08</v>
      </c>
      <c r="CE132" s="63">
        <v>7.0000000000000007E-2</v>
      </c>
      <c r="CF132" s="62">
        <v>0.05</v>
      </c>
      <c r="CG132" s="62">
        <v>0.09</v>
      </c>
      <c r="CH132" s="62">
        <v>0.08</v>
      </c>
      <c r="CI132" s="62">
        <v>0.08</v>
      </c>
      <c r="CJ132" s="60">
        <v>7.0000000000000007E-2</v>
      </c>
      <c r="CK132" s="62">
        <v>0.06</v>
      </c>
      <c r="CL132" s="62">
        <v>0.06</v>
      </c>
      <c r="CM132" s="62">
        <v>0.06</v>
      </c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3.17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>
        <v>0</v>
      </c>
      <c r="CE133" s="47">
        <v>0</v>
      </c>
      <c r="CF133" s="45">
        <v>2</v>
      </c>
      <c r="CG133" s="45">
        <v>0</v>
      </c>
      <c r="CH133" s="45">
        <v>0</v>
      </c>
      <c r="CI133" s="45">
        <v>3</v>
      </c>
      <c r="CJ133" s="48">
        <v>0</v>
      </c>
      <c r="CK133" s="45">
        <v>1</v>
      </c>
      <c r="CL133" s="45">
        <v>0</v>
      </c>
      <c r="CM133" s="45">
        <v>2</v>
      </c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10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>
        <v>1</v>
      </c>
      <c r="CE134" s="47">
        <v>2</v>
      </c>
      <c r="CF134" s="45">
        <v>1</v>
      </c>
      <c r="CG134" s="45">
        <v>2</v>
      </c>
      <c r="CH134" s="45">
        <v>2</v>
      </c>
      <c r="CI134" s="45">
        <v>7</v>
      </c>
      <c r="CJ134" s="48">
        <v>6</v>
      </c>
      <c r="CK134" s="45">
        <v>2</v>
      </c>
      <c r="CL134" s="45">
        <v>7</v>
      </c>
      <c r="CM134" s="45">
        <v>1</v>
      </c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51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>
        <v>1</v>
      </c>
      <c r="CE135" s="47">
        <v>1</v>
      </c>
      <c r="CF135" s="45">
        <v>4</v>
      </c>
      <c r="CG135" s="45">
        <v>2</v>
      </c>
      <c r="CH135" s="45">
        <v>1</v>
      </c>
      <c r="CI135" s="45">
        <v>2</v>
      </c>
      <c r="CJ135" s="48">
        <v>0</v>
      </c>
      <c r="CK135" s="45">
        <v>0</v>
      </c>
      <c r="CL135" s="45">
        <v>1</v>
      </c>
      <c r="CM135" s="45">
        <v>3</v>
      </c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32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>
        <v>0</v>
      </c>
      <c r="CE136" s="47">
        <v>1</v>
      </c>
      <c r="CF136" s="45">
        <v>4</v>
      </c>
      <c r="CG136" s="45">
        <v>1</v>
      </c>
      <c r="CH136" s="45">
        <v>2</v>
      </c>
      <c r="CI136" s="45">
        <v>2</v>
      </c>
      <c r="CJ136" s="48">
        <v>2</v>
      </c>
      <c r="CK136" s="45">
        <v>2</v>
      </c>
      <c r="CL136" s="45">
        <v>1</v>
      </c>
      <c r="CM136" s="45">
        <v>0</v>
      </c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37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>
        <v>0</v>
      </c>
      <c r="CE137" s="47">
        <v>0</v>
      </c>
      <c r="CF137" s="45">
        <v>0</v>
      </c>
      <c r="CG137" s="45">
        <v>0</v>
      </c>
      <c r="CH137" s="45">
        <v>0</v>
      </c>
      <c r="CI137" s="45">
        <v>0</v>
      </c>
      <c r="CJ137" s="48">
        <v>0</v>
      </c>
      <c r="CK137" s="45">
        <v>0</v>
      </c>
      <c r="CL137" s="45">
        <v>0</v>
      </c>
      <c r="CM137" s="45">
        <v>0</v>
      </c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>
        <v>0</v>
      </c>
      <c r="CE138" s="47">
        <v>1</v>
      </c>
      <c r="CF138" s="45">
        <v>1</v>
      </c>
      <c r="CG138" s="45">
        <v>1</v>
      </c>
      <c r="CH138" s="45">
        <v>1</v>
      </c>
      <c r="CI138" s="45">
        <v>0</v>
      </c>
      <c r="CJ138" s="48">
        <v>1</v>
      </c>
      <c r="CK138" s="45">
        <v>0</v>
      </c>
      <c r="CL138" s="45">
        <v>1</v>
      </c>
      <c r="CM138" s="45">
        <v>2</v>
      </c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12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>
        <v>2</v>
      </c>
      <c r="CE139" s="72">
        <v>5</v>
      </c>
      <c r="CF139" s="71">
        <v>12</v>
      </c>
      <c r="CG139" s="71">
        <v>6</v>
      </c>
      <c r="CH139" s="71">
        <v>6</v>
      </c>
      <c r="CI139" s="71">
        <v>14</v>
      </c>
      <c r="CJ139" s="73">
        <v>9</v>
      </c>
      <c r="CK139" s="71">
        <v>5</v>
      </c>
      <c r="CL139" s="71">
        <v>10</v>
      </c>
      <c r="CM139" s="71">
        <v>8</v>
      </c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143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>
        <v>719</v>
      </c>
      <c r="CE140" s="53">
        <v>742</v>
      </c>
      <c r="CF140" s="51">
        <v>540</v>
      </c>
      <c r="CG140" s="51">
        <v>823</v>
      </c>
      <c r="CH140" s="51">
        <v>811</v>
      </c>
      <c r="CI140" s="51">
        <v>872</v>
      </c>
      <c r="CJ140" s="52">
        <v>839</v>
      </c>
      <c r="CK140" s="51">
        <v>780</v>
      </c>
      <c r="CL140" s="51">
        <v>799</v>
      </c>
      <c r="CM140" s="51">
        <v>759</v>
      </c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15368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>
        <v>0</v>
      </c>
      <c r="CE141" s="57">
        <v>0</v>
      </c>
      <c r="CF141" s="56">
        <v>0.67</v>
      </c>
      <c r="CG141" s="56">
        <v>0</v>
      </c>
      <c r="CH141" s="56">
        <v>0</v>
      </c>
      <c r="CI141" s="56">
        <v>1</v>
      </c>
      <c r="CJ141" s="54">
        <v>0</v>
      </c>
      <c r="CK141" s="56">
        <v>0.33</v>
      </c>
      <c r="CL141" s="56">
        <v>0</v>
      </c>
      <c r="CM141" s="56">
        <v>0.67</v>
      </c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3.33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>
        <v>0.14000000000000001</v>
      </c>
      <c r="CE142" s="57">
        <v>0.28999999999999998</v>
      </c>
      <c r="CF142" s="56">
        <v>0.14000000000000001</v>
      </c>
      <c r="CG142" s="56">
        <v>0.28999999999999998</v>
      </c>
      <c r="CH142" s="56">
        <v>0.28999999999999998</v>
      </c>
      <c r="CI142" s="56">
        <v>1</v>
      </c>
      <c r="CJ142" s="54">
        <v>0.86</v>
      </c>
      <c r="CK142" s="56">
        <v>0.28999999999999998</v>
      </c>
      <c r="CL142" s="56">
        <v>1</v>
      </c>
      <c r="CM142" s="56">
        <v>0.14000000000000001</v>
      </c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7.2900000000000009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>
        <v>0.2</v>
      </c>
      <c r="CE143" s="57">
        <v>0.2</v>
      </c>
      <c r="CF143" s="56">
        <v>0.8</v>
      </c>
      <c r="CG143" s="56">
        <v>0.4</v>
      </c>
      <c r="CH143" s="56">
        <v>0.2</v>
      </c>
      <c r="CI143" s="56">
        <v>0.4</v>
      </c>
      <c r="CJ143" s="54">
        <v>0</v>
      </c>
      <c r="CK143" s="56">
        <v>0</v>
      </c>
      <c r="CL143" s="56">
        <v>0.2</v>
      </c>
      <c r="CM143" s="56">
        <v>0.6</v>
      </c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5.9400000000000013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>
        <v>0</v>
      </c>
      <c r="CE144" s="57">
        <v>0.17</v>
      </c>
      <c r="CF144" s="56">
        <v>0.67</v>
      </c>
      <c r="CG144" s="56">
        <v>0.17</v>
      </c>
      <c r="CH144" s="56">
        <v>0.33</v>
      </c>
      <c r="CI144" s="56">
        <v>0.33</v>
      </c>
      <c r="CJ144" s="54">
        <v>0.33</v>
      </c>
      <c r="CK144" s="56">
        <v>0.33</v>
      </c>
      <c r="CL144" s="56">
        <v>0.17</v>
      </c>
      <c r="CM144" s="56">
        <v>0</v>
      </c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6.17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>
        <v>0</v>
      </c>
      <c r="CE145" s="57">
        <v>0</v>
      </c>
      <c r="CF145" s="56">
        <v>0</v>
      </c>
      <c r="CG145" s="56">
        <v>0</v>
      </c>
      <c r="CH145" s="56">
        <v>0</v>
      </c>
      <c r="CI145" s="56">
        <v>0</v>
      </c>
      <c r="CJ145" s="54">
        <v>0</v>
      </c>
      <c r="CK145" s="56">
        <v>0</v>
      </c>
      <c r="CL145" s="56">
        <v>0</v>
      </c>
      <c r="CM145" s="56">
        <v>0</v>
      </c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>
        <v>0</v>
      </c>
      <c r="CE146" s="57">
        <v>0.5</v>
      </c>
      <c r="CF146" s="56">
        <v>0.5</v>
      </c>
      <c r="CG146" s="56">
        <v>0.5</v>
      </c>
      <c r="CH146" s="56">
        <v>0.5</v>
      </c>
      <c r="CI146" s="56">
        <v>0</v>
      </c>
      <c r="CJ146" s="54">
        <v>0.5</v>
      </c>
      <c r="CK146" s="56">
        <v>0</v>
      </c>
      <c r="CL146" s="56">
        <v>0.5</v>
      </c>
      <c r="CM146" s="56">
        <v>1</v>
      </c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6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>
        <v>0.08</v>
      </c>
      <c r="CE147" s="76">
        <v>0.21</v>
      </c>
      <c r="CF147" s="75">
        <v>0.5</v>
      </c>
      <c r="CG147" s="75">
        <v>0.25</v>
      </c>
      <c r="CH147" s="75">
        <v>0.25</v>
      </c>
      <c r="CI147" s="75">
        <v>0.57999999999999996</v>
      </c>
      <c r="CJ147" s="77">
        <v>0.38</v>
      </c>
      <c r="CK147" s="75">
        <v>0.21</v>
      </c>
      <c r="CL147" s="75">
        <v>0.42</v>
      </c>
      <c r="CM147" s="75">
        <v>0.33</v>
      </c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5.879999999999999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>
        <v>0.32</v>
      </c>
      <c r="CE148" s="63">
        <v>0.33</v>
      </c>
      <c r="CF148" s="62">
        <v>0.24</v>
      </c>
      <c r="CG148" s="62">
        <v>0.36</v>
      </c>
      <c r="CH148" s="62">
        <v>0.36</v>
      </c>
      <c r="CI148" s="62">
        <v>0.39</v>
      </c>
      <c r="CJ148" s="60">
        <v>0.37</v>
      </c>
      <c r="CK148" s="62">
        <v>0.35</v>
      </c>
      <c r="CL148" s="62">
        <v>0.36</v>
      </c>
      <c r="CM148" s="62">
        <v>0.34</v>
      </c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6.7700000000000005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>
        <v>1</v>
      </c>
      <c r="CE149" s="47">
        <v>0</v>
      </c>
      <c r="CF149" s="45">
        <v>0</v>
      </c>
      <c r="CG149" s="45">
        <v>0</v>
      </c>
      <c r="CH149" s="45">
        <v>0</v>
      </c>
      <c r="CI149" s="45">
        <v>0</v>
      </c>
      <c r="CJ149" s="48">
        <v>0</v>
      </c>
      <c r="CK149" s="45">
        <v>2</v>
      </c>
      <c r="CL149" s="45">
        <v>1</v>
      </c>
      <c r="CM149" s="45">
        <v>1</v>
      </c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6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>
        <v>2</v>
      </c>
      <c r="CE150" s="47">
        <v>1</v>
      </c>
      <c r="CF150" s="45">
        <v>0</v>
      </c>
      <c r="CG150" s="45">
        <v>1</v>
      </c>
      <c r="CH150" s="45">
        <v>5</v>
      </c>
      <c r="CI150" s="45">
        <v>1</v>
      </c>
      <c r="CJ150" s="48">
        <v>2</v>
      </c>
      <c r="CK150" s="45">
        <v>5</v>
      </c>
      <c r="CL150" s="45">
        <v>7</v>
      </c>
      <c r="CM150" s="45">
        <v>2</v>
      </c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29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>
        <v>1</v>
      </c>
      <c r="CE151" s="47">
        <v>1</v>
      </c>
      <c r="CF151" s="45">
        <v>3</v>
      </c>
      <c r="CG151" s="45">
        <v>0</v>
      </c>
      <c r="CH151" s="45">
        <v>3</v>
      </c>
      <c r="CI151" s="45">
        <v>4</v>
      </c>
      <c r="CJ151" s="48">
        <v>2</v>
      </c>
      <c r="CK151" s="45">
        <v>6</v>
      </c>
      <c r="CL151" s="45">
        <v>10</v>
      </c>
      <c r="CM151" s="45">
        <v>5</v>
      </c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40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>
        <v>1</v>
      </c>
      <c r="CE152" s="47">
        <v>5</v>
      </c>
      <c r="CF152" s="45">
        <v>2</v>
      </c>
      <c r="CG152" s="45">
        <v>10</v>
      </c>
      <c r="CH152" s="45">
        <v>11</v>
      </c>
      <c r="CI152" s="45">
        <v>4</v>
      </c>
      <c r="CJ152" s="48">
        <v>6</v>
      </c>
      <c r="CK152" s="45">
        <v>10</v>
      </c>
      <c r="CL152" s="45">
        <v>15</v>
      </c>
      <c r="CM152" s="45">
        <v>17</v>
      </c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86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>
        <v>0</v>
      </c>
      <c r="CE153" s="47">
        <v>0</v>
      </c>
      <c r="CF153" s="45">
        <v>0</v>
      </c>
      <c r="CG153" s="45">
        <v>0</v>
      </c>
      <c r="CH153" s="45">
        <v>0</v>
      </c>
      <c r="CI153" s="45">
        <v>0</v>
      </c>
      <c r="CJ153" s="48">
        <v>0</v>
      </c>
      <c r="CK153" s="45">
        <v>0</v>
      </c>
      <c r="CL153" s="45">
        <v>0</v>
      </c>
      <c r="CM153" s="45">
        <v>0</v>
      </c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>
        <v>0</v>
      </c>
      <c r="CE154" s="47">
        <v>0</v>
      </c>
      <c r="CF154" s="45">
        <v>0</v>
      </c>
      <c r="CG154" s="45">
        <v>0</v>
      </c>
      <c r="CH154" s="45">
        <v>0</v>
      </c>
      <c r="CI154" s="45">
        <v>1</v>
      </c>
      <c r="CJ154" s="48">
        <v>0</v>
      </c>
      <c r="CK154" s="45">
        <v>1</v>
      </c>
      <c r="CL154" s="45">
        <v>3</v>
      </c>
      <c r="CM154" s="45">
        <v>0</v>
      </c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5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>
        <v>5</v>
      </c>
      <c r="CE155" s="72">
        <v>7</v>
      </c>
      <c r="CF155" s="71">
        <v>5</v>
      </c>
      <c r="CG155" s="71">
        <v>11</v>
      </c>
      <c r="CH155" s="71">
        <v>19</v>
      </c>
      <c r="CI155" s="71">
        <v>10</v>
      </c>
      <c r="CJ155" s="73">
        <v>10</v>
      </c>
      <c r="CK155" s="71">
        <v>24</v>
      </c>
      <c r="CL155" s="71">
        <v>36</v>
      </c>
      <c r="CM155" s="71">
        <v>25</v>
      </c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166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>
        <v>131</v>
      </c>
      <c r="CE156" s="53">
        <v>207</v>
      </c>
      <c r="CF156" s="51">
        <v>133</v>
      </c>
      <c r="CG156" s="51">
        <v>331</v>
      </c>
      <c r="CH156" s="51">
        <v>443</v>
      </c>
      <c r="CI156" s="51">
        <v>671</v>
      </c>
      <c r="CJ156" s="52">
        <v>975</v>
      </c>
      <c r="CK156" s="51">
        <v>1496</v>
      </c>
      <c r="CL156" s="51">
        <v>1897</v>
      </c>
      <c r="CM156" s="51">
        <v>2592</v>
      </c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9540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>
        <v>0.33</v>
      </c>
      <c r="CE157" s="57">
        <v>0</v>
      </c>
      <c r="CF157" s="56">
        <v>0</v>
      </c>
      <c r="CG157" s="56">
        <v>0</v>
      </c>
      <c r="CH157" s="56">
        <v>0</v>
      </c>
      <c r="CI157" s="56">
        <v>0</v>
      </c>
      <c r="CJ157" s="54">
        <v>0</v>
      </c>
      <c r="CK157" s="56">
        <v>0.67</v>
      </c>
      <c r="CL157" s="56">
        <v>0.33</v>
      </c>
      <c r="CM157" s="56">
        <v>0.33</v>
      </c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1.9900000000000002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>
        <v>0.28999999999999998</v>
      </c>
      <c r="CE158" s="57">
        <v>0.14000000000000001</v>
      </c>
      <c r="CF158" s="56">
        <v>0</v>
      </c>
      <c r="CG158" s="56">
        <v>0.14000000000000001</v>
      </c>
      <c r="CH158" s="56">
        <v>0.71</v>
      </c>
      <c r="CI158" s="56">
        <v>0.14000000000000001</v>
      </c>
      <c r="CJ158" s="54">
        <v>0.28999999999999998</v>
      </c>
      <c r="CK158" s="56">
        <v>0.71</v>
      </c>
      <c r="CL158" s="56">
        <v>1</v>
      </c>
      <c r="CM158" s="56">
        <v>0.28999999999999998</v>
      </c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4.1399999999999997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>
        <v>0.2</v>
      </c>
      <c r="CE159" s="57">
        <v>0.2</v>
      </c>
      <c r="CF159" s="56">
        <v>0.6</v>
      </c>
      <c r="CG159" s="56">
        <v>0</v>
      </c>
      <c r="CH159" s="56">
        <v>0.6</v>
      </c>
      <c r="CI159" s="56">
        <v>0.8</v>
      </c>
      <c r="CJ159" s="54">
        <v>0.4</v>
      </c>
      <c r="CK159" s="56">
        <v>1.2</v>
      </c>
      <c r="CL159" s="56">
        <v>2</v>
      </c>
      <c r="CM159" s="56">
        <v>1</v>
      </c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7.9099999999999993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>
        <v>0.17</v>
      </c>
      <c r="CE160" s="57">
        <v>0.83</v>
      </c>
      <c r="CF160" s="56">
        <v>0.33</v>
      </c>
      <c r="CG160" s="56">
        <v>1.67</v>
      </c>
      <c r="CH160" s="56">
        <v>1.83</v>
      </c>
      <c r="CI160" s="56">
        <v>0.67</v>
      </c>
      <c r="CJ160" s="54">
        <v>1</v>
      </c>
      <c r="CK160" s="56">
        <v>1.67</v>
      </c>
      <c r="CL160" s="56">
        <v>2.5</v>
      </c>
      <c r="CM160" s="56">
        <v>2.83</v>
      </c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14.34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>
        <v>0</v>
      </c>
      <c r="CE161" s="57">
        <v>0</v>
      </c>
      <c r="CF161" s="56">
        <v>0</v>
      </c>
      <c r="CG161" s="56">
        <v>0</v>
      </c>
      <c r="CH161" s="56">
        <v>0</v>
      </c>
      <c r="CI161" s="56">
        <v>0</v>
      </c>
      <c r="CJ161" s="54">
        <v>0</v>
      </c>
      <c r="CK161" s="56">
        <v>0</v>
      </c>
      <c r="CL161" s="56">
        <v>0</v>
      </c>
      <c r="CM161" s="56">
        <v>0</v>
      </c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>
        <v>0</v>
      </c>
      <c r="CE162" s="57">
        <v>0</v>
      </c>
      <c r="CF162" s="56">
        <v>0</v>
      </c>
      <c r="CG162" s="56">
        <v>0</v>
      </c>
      <c r="CH162" s="56">
        <v>0</v>
      </c>
      <c r="CI162" s="56">
        <v>0.5</v>
      </c>
      <c r="CJ162" s="54">
        <v>0</v>
      </c>
      <c r="CK162" s="56">
        <v>0.5</v>
      </c>
      <c r="CL162" s="56">
        <v>1.5</v>
      </c>
      <c r="CM162" s="56">
        <v>0</v>
      </c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2.5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>
        <v>0.21</v>
      </c>
      <c r="CE163" s="76">
        <v>0.28999999999999998</v>
      </c>
      <c r="CF163" s="75">
        <v>0.21</v>
      </c>
      <c r="CG163" s="75">
        <v>0.46</v>
      </c>
      <c r="CH163" s="75">
        <v>0.79</v>
      </c>
      <c r="CI163" s="75">
        <v>0.42</v>
      </c>
      <c r="CJ163" s="77">
        <v>0.42</v>
      </c>
      <c r="CK163" s="75">
        <v>1</v>
      </c>
      <c r="CL163" s="75">
        <v>1.5</v>
      </c>
      <c r="CM163" s="75">
        <v>1.04</v>
      </c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6.8999999999999995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>
        <v>0.06</v>
      </c>
      <c r="CE164" s="63">
        <v>0.09</v>
      </c>
      <c r="CF164" s="62">
        <v>0.06</v>
      </c>
      <c r="CG164" s="62">
        <v>0.15</v>
      </c>
      <c r="CH164" s="62">
        <v>0.2</v>
      </c>
      <c r="CI164" s="62">
        <v>0.3</v>
      </c>
      <c r="CJ164" s="60">
        <v>0.43</v>
      </c>
      <c r="CK164" s="62">
        <v>0.66</v>
      </c>
      <c r="CL164" s="62">
        <v>0.85</v>
      </c>
      <c r="CM164" s="62">
        <v>1.1499999999999999</v>
      </c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4.2200000000000006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>
        <v>0</v>
      </c>
      <c r="CE165" s="47">
        <v>0</v>
      </c>
      <c r="CF165" s="45">
        <v>0</v>
      </c>
      <c r="CG165" s="45">
        <v>0</v>
      </c>
      <c r="CH165" s="45">
        <v>3</v>
      </c>
      <c r="CI165" s="45">
        <v>0</v>
      </c>
      <c r="CJ165" s="48">
        <v>0</v>
      </c>
      <c r="CK165" s="45">
        <v>0</v>
      </c>
      <c r="CL165" s="45">
        <v>0</v>
      </c>
      <c r="CM165" s="45">
        <v>0</v>
      </c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3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>
        <v>0</v>
      </c>
      <c r="CE166" s="47">
        <v>0</v>
      </c>
      <c r="CF166" s="45">
        <v>0</v>
      </c>
      <c r="CG166" s="45">
        <v>1</v>
      </c>
      <c r="CH166" s="45">
        <v>0</v>
      </c>
      <c r="CI166" s="45">
        <v>0</v>
      </c>
      <c r="CJ166" s="48">
        <v>0</v>
      </c>
      <c r="CK166" s="45">
        <v>0</v>
      </c>
      <c r="CL166" s="45">
        <v>0</v>
      </c>
      <c r="CM166" s="45">
        <v>0</v>
      </c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1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>
        <v>0</v>
      </c>
      <c r="CE167" s="47">
        <v>0</v>
      </c>
      <c r="CF167" s="45">
        <v>0</v>
      </c>
      <c r="CG167" s="45">
        <v>0</v>
      </c>
      <c r="CH167" s="45">
        <v>0</v>
      </c>
      <c r="CI167" s="45">
        <v>0</v>
      </c>
      <c r="CJ167" s="48">
        <v>0</v>
      </c>
      <c r="CK167" s="45">
        <v>0</v>
      </c>
      <c r="CL167" s="45">
        <v>0</v>
      </c>
      <c r="CM167" s="45">
        <v>0</v>
      </c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>
        <v>0</v>
      </c>
      <c r="CE168" s="47">
        <v>0</v>
      </c>
      <c r="CF168" s="45">
        <v>0</v>
      </c>
      <c r="CG168" s="45">
        <v>1</v>
      </c>
      <c r="CH168" s="45">
        <v>0</v>
      </c>
      <c r="CI168" s="45">
        <v>0</v>
      </c>
      <c r="CJ168" s="48">
        <v>0</v>
      </c>
      <c r="CK168" s="45">
        <v>0</v>
      </c>
      <c r="CL168" s="45">
        <v>0</v>
      </c>
      <c r="CM168" s="45">
        <v>0</v>
      </c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4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>
        <v>0</v>
      </c>
      <c r="CE169" s="47">
        <v>0</v>
      </c>
      <c r="CF169" s="45">
        <v>0</v>
      </c>
      <c r="CG169" s="45">
        <v>0</v>
      </c>
      <c r="CH169" s="45">
        <v>0</v>
      </c>
      <c r="CI169" s="45">
        <v>0</v>
      </c>
      <c r="CJ169" s="48">
        <v>0</v>
      </c>
      <c r="CK169" s="45">
        <v>0</v>
      </c>
      <c r="CL169" s="45">
        <v>0</v>
      </c>
      <c r="CM169" s="45">
        <v>0</v>
      </c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>
        <v>0</v>
      </c>
      <c r="CE170" s="47">
        <v>0</v>
      </c>
      <c r="CF170" s="45">
        <v>0</v>
      </c>
      <c r="CG170" s="45">
        <v>0</v>
      </c>
      <c r="CH170" s="45">
        <v>0</v>
      </c>
      <c r="CI170" s="45">
        <v>0</v>
      </c>
      <c r="CJ170" s="48">
        <v>0</v>
      </c>
      <c r="CK170" s="45">
        <v>0</v>
      </c>
      <c r="CL170" s="45">
        <v>0</v>
      </c>
      <c r="CM170" s="45">
        <v>0</v>
      </c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>
        <v>0</v>
      </c>
      <c r="CE171" s="72">
        <v>0</v>
      </c>
      <c r="CF171" s="71">
        <v>0</v>
      </c>
      <c r="CG171" s="71">
        <v>2</v>
      </c>
      <c r="CH171" s="71">
        <v>3</v>
      </c>
      <c r="CI171" s="71">
        <v>0</v>
      </c>
      <c r="CJ171" s="73">
        <v>0</v>
      </c>
      <c r="CK171" s="71">
        <v>0</v>
      </c>
      <c r="CL171" s="71">
        <v>0</v>
      </c>
      <c r="CM171" s="71">
        <v>0</v>
      </c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14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>
        <v>86</v>
      </c>
      <c r="CE172" s="127">
        <v>95</v>
      </c>
      <c r="CF172" s="51">
        <v>62</v>
      </c>
      <c r="CG172" s="51">
        <v>84</v>
      </c>
      <c r="CH172" s="51">
        <v>109</v>
      </c>
      <c r="CI172" s="51">
        <v>114</v>
      </c>
      <c r="CJ172" s="52">
        <v>88</v>
      </c>
      <c r="CK172" s="51">
        <v>100</v>
      </c>
      <c r="CL172" s="51">
        <v>104</v>
      </c>
      <c r="CM172" s="51">
        <v>119</v>
      </c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1890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>
        <v>0</v>
      </c>
      <c r="CE173" s="57">
        <v>0</v>
      </c>
      <c r="CF173" s="56">
        <v>0</v>
      </c>
      <c r="CG173" s="56">
        <v>0</v>
      </c>
      <c r="CH173" s="56">
        <v>1</v>
      </c>
      <c r="CI173" s="56">
        <v>0</v>
      </c>
      <c r="CJ173" s="54">
        <v>0</v>
      </c>
      <c r="CK173" s="56">
        <v>0</v>
      </c>
      <c r="CL173" s="56">
        <v>0</v>
      </c>
      <c r="CM173" s="56">
        <v>0</v>
      </c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1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>
        <v>0</v>
      </c>
      <c r="CE174" s="57">
        <v>0</v>
      </c>
      <c r="CF174" s="56">
        <v>0</v>
      </c>
      <c r="CG174" s="56">
        <v>0.14000000000000001</v>
      </c>
      <c r="CH174" s="56">
        <v>0</v>
      </c>
      <c r="CI174" s="56">
        <v>0</v>
      </c>
      <c r="CJ174" s="54">
        <v>0</v>
      </c>
      <c r="CK174" s="56">
        <v>0</v>
      </c>
      <c r="CL174" s="56">
        <v>0</v>
      </c>
      <c r="CM174" s="56">
        <v>0</v>
      </c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0.14000000000000001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>
        <v>0</v>
      </c>
      <c r="CE175" s="57">
        <v>0</v>
      </c>
      <c r="CF175" s="56">
        <v>0</v>
      </c>
      <c r="CG175" s="56">
        <v>0</v>
      </c>
      <c r="CH175" s="56">
        <v>0</v>
      </c>
      <c r="CI175" s="56">
        <v>0</v>
      </c>
      <c r="CJ175" s="54">
        <v>0</v>
      </c>
      <c r="CK175" s="56">
        <v>0</v>
      </c>
      <c r="CL175" s="56">
        <v>0</v>
      </c>
      <c r="CM175" s="56">
        <v>0</v>
      </c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>
        <v>0</v>
      </c>
      <c r="CE176" s="57">
        <v>0</v>
      </c>
      <c r="CF176" s="56">
        <v>0</v>
      </c>
      <c r="CG176" s="56">
        <v>0.17</v>
      </c>
      <c r="CH176" s="56">
        <v>0</v>
      </c>
      <c r="CI176" s="56">
        <v>0</v>
      </c>
      <c r="CJ176" s="54">
        <v>0</v>
      </c>
      <c r="CK176" s="56">
        <v>0</v>
      </c>
      <c r="CL176" s="56">
        <v>0</v>
      </c>
      <c r="CM176" s="56">
        <v>0</v>
      </c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0.68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>
        <v>0</v>
      </c>
      <c r="CE177" s="57">
        <v>0</v>
      </c>
      <c r="CF177" s="56">
        <v>0</v>
      </c>
      <c r="CG177" s="56">
        <v>0</v>
      </c>
      <c r="CH177" s="56">
        <v>0</v>
      </c>
      <c r="CI177" s="56">
        <v>0</v>
      </c>
      <c r="CJ177" s="54">
        <v>0</v>
      </c>
      <c r="CK177" s="56">
        <v>0</v>
      </c>
      <c r="CL177" s="56">
        <v>0</v>
      </c>
      <c r="CM177" s="56">
        <v>0</v>
      </c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>
        <v>0</v>
      </c>
      <c r="CE178" s="57">
        <v>0</v>
      </c>
      <c r="CF178" s="56">
        <v>0</v>
      </c>
      <c r="CG178" s="56">
        <v>0</v>
      </c>
      <c r="CH178" s="56">
        <v>0</v>
      </c>
      <c r="CI178" s="56">
        <v>0</v>
      </c>
      <c r="CJ178" s="54">
        <v>0</v>
      </c>
      <c r="CK178" s="56">
        <v>0</v>
      </c>
      <c r="CL178" s="56">
        <v>0</v>
      </c>
      <c r="CM178" s="56">
        <v>0</v>
      </c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>
        <v>0</v>
      </c>
      <c r="CE179" s="76">
        <v>0</v>
      </c>
      <c r="CF179" s="75">
        <v>0</v>
      </c>
      <c r="CG179" s="75">
        <v>0.08</v>
      </c>
      <c r="CH179" s="75">
        <v>0.13</v>
      </c>
      <c r="CI179" s="75">
        <v>0</v>
      </c>
      <c r="CJ179" s="77">
        <v>0</v>
      </c>
      <c r="CK179" s="75">
        <v>0</v>
      </c>
      <c r="CL179" s="75">
        <v>0</v>
      </c>
      <c r="CM179" s="75">
        <v>0</v>
      </c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0.57000000000000006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>
        <v>0.04</v>
      </c>
      <c r="CE180" s="63">
        <v>0.04</v>
      </c>
      <c r="CF180" s="62">
        <v>0.03</v>
      </c>
      <c r="CG180" s="62">
        <v>0.04</v>
      </c>
      <c r="CH180" s="62">
        <v>0.05</v>
      </c>
      <c r="CI180" s="62">
        <v>0.05</v>
      </c>
      <c r="CJ180" s="60">
        <v>0.04</v>
      </c>
      <c r="CK180" s="62">
        <v>0.04</v>
      </c>
      <c r="CL180" s="62">
        <v>0.05</v>
      </c>
      <c r="CM180" s="62">
        <v>0.05</v>
      </c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0.82000000000000028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>
        <v>0</v>
      </c>
      <c r="CE181" s="47">
        <v>0</v>
      </c>
      <c r="CF181" s="45">
        <v>0</v>
      </c>
      <c r="CG181" s="45">
        <v>0</v>
      </c>
      <c r="CH181" s="45">
        <v>0</v>
      </c>
      <c r="CI181" s="45">
        <v>0</v>
      </c>
      <c r="CJ181" s="48">
        <v>0</v>
      </c>
      <c r="CK181" s="45">
        <v>0</v>
      </c>
      <c r="CL181" s="45">
        <v>0</v>
      </c>
      <c r="CM181" s="45">
        <v>0</v>
      </c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>
        <v>0</v>
      </c>
      <c r="CE182" s="47">
        <v>0</v>
      </c>
      <c r="CF182" s="45">
        <v>0</v>
      </c>
      <c r="CG182" s="45">
        <v>0</v>
      </c>
      <c r="CH182" s="45">
        <v>0</v>
      </c>
      <c r="CI182" s="45">
        <v>0</v>
      </c>
      <c r="CJ182" s="48">
        <v>0</v>
      </c>
      <c r="CK182" s="45">
        <v>0</v>
      </c>
      <c r="CL182" s="45">
        <v>0</v>
      </c>
      <c r="CM182" s="45">
        <v>0</v>
      </c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>
        <v>0</v>
      </c>
      <c r="CE183" s="47">
        <v>0</v>
      </c>
      <c r="CF183" s="45">
        <v>0</v>
      </c>
      <c r="CG183" s="45">
        <v>0</v>
      </c>
      <c r="CH183" s="45">
        <v>0</v>
      </c>
      <c r="CI183" s="45">
        <v>1</v>
      </c>
      <c r="CJ183" s="48">
        <v>0</v>
      </c>
      <c r="CK183" s="45">
        <v>0</v>
      </c>
      <c r="CL183" s="45">
        <v>0</v>
      </c>
      <c r="CM183" s="45">
        <v>0</v>
      </c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3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>
        <v>0</v>
      </c>
      <c r="CE184" s="47">
        <v>0</v>
      </c>
      <c r="CF184" s="45">
        <v>0</v>
      </c>
      <c r="CG184" s="45">
        <v>0</v>
      </c>
      <c r="CH184" s="45">
        <v>0</v>
      </c>
      <c r="CI184" s="45">
        <v>0</v>
      </c>
      <c r="CJ184" s="48">
        <v>0</v>
      </c>
      <c r="CK184" s="45">
        <v>0</v>
      </c>
      <c r="CL184" s="45">
        <v>0</v>
      </c>
      <c r="CM184" s="45">
        <v>0</v>
      </c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>
        <v>0</v>
      </c>
      <c r="CE185" s="47">
        <v>0</v>
      </c>
      <c r="CF185" s="45">
        <v>0</v>
      </c>
      <c r="CG185" s="45">
        <v>0</v>
      </c>
      <c r="CH185" s="45">
        <v>0</v>
      </c>
      <c r="CI185" s="45">
        <v>0</v>
      </c>
      <c r="CJ185" s="48">
        <v>0</v>
      </c>
      <c r="CK185" s="45">
        <v>0</v>
      </c>
      <c r="CL185" s="45">
        <v>0</v>
      </c>
      <c r="CM185" s="45">
        <v>0</v>
      </c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>
        <v>0</v>
      </c>
      <c r="CE186" s="47">
        <v>0</v>
      </c>
      <c r="CF186" s="45">
        <v>0</v>
      </c>
      <c r="CG186" s="45">
        <v>0</v>
      </c>
      <c r="CH186" s="45">
        <v>0</v>
      </c>
      <c r="CI186" s="45">
        <v>0</v>
      </c>
      <c r="CJ186" s="48">
        <v>0</v>
      </c>
      <c r="CK186" s="45">
        <v>0</v>
      </c>
      <c r="CL186" s="45">
        <v>0</v>
      </c>
      <c r="CM186" s="45">
        <v>0</v>
      </c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>
        <v>0</v>
      </c>
      <c r="CE187" s="72">
        <v>0</v>
      </c>
      <c r="CF187" s="71">
        <v>0</v>
      </c>
      <c r="CG187" s="71">
        <v>0</v>
      </c>
      <c r="CH187" s="71">
        <v>0</v>
      </c>
      <c r="CI187" s="71">
        <v>1</v>
      </c>
      <c r="CJ187" s="73">
        <v>0</v>
      </c>
      <c r="CK187" s="71">
        <v>0</v>
      </c>
      <c r="CL187" s="71">
        <v>0</v>
      </c>
      <c r="CM187" s="71">
        <v>0</v>
      </c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3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>
        <v>3</v>
      </c>
      <c r="CE188" s="53">
        <v>6</v>
      </c>
      <c r="CF188" s="51">
        <v>7</v>
      </c>
      <c r="CG188" s="51">
        <v>8</v>
      </c>
      <c r="CH188" s="51">
        <v>10</v>
      </c>
      <c r="CI188" s="51">
        <v>5</v>
      </c>
      <c r="CJ188" s="52">
        <v>9</v>
      </c>
      <c r="CK188" s="51">
        <v>5</v>
      </c>
      <c r="CL188" s="51">
        <v>5</v>
      </c>
      <c r="CM188" s="51">
        <v>4</v>
      </c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166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>
        <v>0</v>
      </c>
      <c r="CE189" s="57">
        <v>0</v>
      </c>
      <c r="CF189" s="56">
        <v>0</v>
      </c>
      <c r="CG189" s="56">
        <v>0</v>
      </c>
      <c r="CH189" s="56">
        <v>0</v>
      </c>
      <c r="CI189" s="56">
        <v>0</v>
      </c>
      <c r="CJ189" s="54">
        <v>0</v>
      </c>
      <c r="CK189" s="56">
        <v>0</v>
      </c>
      <c r="CL189" s="56">
        <v>0</v>
      </c>
      <c r="CM189" s="56">
        <v>0</v>
      </c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>
        <v>0</v>
      </c>
      <c r="CE190" s="57">
        <v>0</v>
      </c>
      <c r="CF190" s="56">
        <v>0</v>
      </c>
      <c r="CG190" s="56">
        <v>0</v>
      </c>
      <c r="CH190" s="56">
        <v>0</v>
      </c>
      <c r="CI190" s="56">
        <v>0</v>
      </c>
      <c r="CJ190" s="54">
        <v>0</v>
      </c>
      <c r="CK190" s="56">
        <v>0</v>
      </c>
      <c r="CL190" s="56">
        <v>0</v>
      </c>
      <c r="CM190" s="56">
        <v>0</v>
      </c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>
        <v>0</v>
      </c>
      <c r="CE191" s="57">
        <v>0</v>
      </c>
      <c r="CF191" s="56">
        <v>0</v>
      </c>
      <c r="CG191" s="56">
        <v>0</v>
      </c>
      <c r="CH191" s="56">
        <v>0</v>
      </c>
      <c r="CI191" s="64">
        <v>1</v>
      </c>
      <c r="CJ191" s="54">
        <v>0</v>
      </c>
      <c r="CK191" s="56">
        <v>0</v>
      </c>
      <c r="CL191" s="56">
        <v>0</v>
      </c>
      <c r="CM191" s="56">
        <v>0</v>
      </c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3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>
        <v>0</v>
      </c>
      <c r="CE192" s="57">
        <v>0</v>
      </c>
      <c r="CF192" s="56">
        <v>0</v>
      </c>
      <c r="CG192" s="56">
        <v>0</v>
      </c>
      <c r="CH192" s="56">
        <v>0</v>
      </c>
      <c r="CI192" s="56">
        <v>0</v>
      </c>
      <c r="CJ192" s="54">
        <v>0</v>
      </c>
      <c r="CK192" s="56">
        <v>0</v>
      </c>
      <c r="CL192" s="56">
        <v>0</v>
      </c>
      <c r="CM192" s="56">
        <v>0</v>
      </c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>
        <v>0</v>
      </c>
      <c r="CE193" s="57">
        <v>0</v>
      </c>
      <c r="CF193" s="56">
        <v>0</v>
      </c>
      <c r="CG193" s="56">
        <v>0</v>
      </c>
      <c r="CH193" s="56">
        <v>0</v>
      </c>
      <c r="CI193" s="56">
        <v>0</v>
      </c>
      <c r="CJ193" s="54">
        <v>0</v>
      </c>
      <c r="CK193" s="56">
        <v>0</v>
      </c>
      <c r="CL193" s="56">
        <v>0</v>
      </c>
      <c r="CM193" s="56">
        <v>0</v>
      </c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>
        <v>0</v>
      </c>
      <c r="CE194" s="57">
        <v>0</v>
      </c>
      <c r="CF194" s="56">
        <v>0</v>
      </c>
      <c r="CG194" s="56">
        <v>0</v>
      </c>
      <c r="CH194" s="56">
        <v>0</v>
      </c>
      <c r="CI194" s="56">
        <v>0</v>
      </c>
      <c r="CJ194" s="54">
        <v>0</v>
      </c>
      <c r="CK194" s="56">
        <v>0</v>
      </c>
      <c r="CL194" s="56">
        <v>0</v>
      </c>
      <c r="CM194" s="56">
        <v>0</v>
      </c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>
        <v>0</v>
      </c>
      <c r="CE195" s="76">
        <v>0</v>
      </c>
      <c r="CF195" s="75">
        <v>0</v>
      </c>
      <c r="CG195" s="75">
        <v>0</v>
      </c>
      <c r="CH195" s="75">
        <v>0</v>
      </c>
      <c r="CI195" s="75">
        <v>0.11</v>
      </c>
      <c r="CJ195" s="77">
        <v>0</v>
      </c>
      <c r="CK195" s="75">
        <v>0</v>
      </c>
      <c r="CL195" s="75">
        <v>0</v>
      </c>
      <c r="CM195" s="75">
        <v>0</v>
      </c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0.33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>
        <v>0</v>
      </c>
      <c r="CE196" s="63">
        <v>0.01</v>
      </c>
      <c r="CF196" s="62">
        <v>0.01</v>
      </c>
      <c r="CG196" s="62">
        <v>0.01</v>
      </c>
      <c r="CH196" s="62">
        <v>0.01</v>
      </c>
      <c r="CI196" s="62">
        <v>0.01</v>
      </c>
      <c r="CJ196" s="60">
        <v>0.01</v>
      </c>
      <c r="CK196" s="62">
        <v>0.01</v>
      </c>
      <c r="CL196" s="62">
        <v>0.01</v>
      </c>
      <c r="CM196" s="62">
        <v>0.01</v>
      </c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0.24000000000000007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>
        <v>1</v>
      </c>
      <c r="CE197" s="47">
        <v>1</v>
      </c>
      <c r="CF197" s="45">
        <v>0</v>
      </c>
      <c r="CG197" s="45">
        <v>0</v>
      </c>
      <c r="CH197" s="45">
        <v>0</v>
      </c>
      <c r="CI197" s="45">
        <v>0</v>
      </c>
      <c r="CJ197" s="48">
        <v>0</v>
      </c>
      <c r="CK197" s="45">
        <v>0</v>
      </c>
      <c r="CL197" s="45">
        <v>0</v>
      </c>
      <c r="CM197" s="45">
        <v>0</v>
      </c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29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>
        <v>2</v>
      </c>
      <c r="CE198" s="47">
        <v>1</v>
      </c>
      <c r="CF198" s="45">
        <v>0</v>
      </c>
      <c r="CG198" s="45">
        <v>0</v>
      </c>
      <c r="CH198" s="45">
        <v>1</v>
      </c>
      <c r="CI198" s="45">
        <v>2</v>
      </c>
      <c r="CJ198" s="48">
        <v>0</v>
      </c>
      <c r="CK198" s="45">
        <v>0</v>
      </c>
      <c r="CL198" s="45">
        <v>0</v>
      </c>
      <c r="CM198" s="45">
        <v>1</v>
      </c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25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>
        <v>1</v>
      </c>
      <c r="CE199" s="47">
        <v>0</v>
      </c>
      <c r="CF199" s="45">
        <v>1</v>
      </c>
      <c r="CG199" s="45">
        <v>0</v>
      </c>
      <c r="CH199" s="45">
        <v>0</v>
      </c>
      <c r="CI199" s="45">
        <v>2</v>
      </c>
      <c r="CJ199" s="48">
        <v>0</v>
      </c>
      <c r="CK199" s="45">
        <v>1</v>
      </c>
      <c r="CL199" s="45">
        <v>2</v>
      </c>
      <c r="CM199" s="45">
        <v>4</v>
      </c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41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>
        <v>6</v>
      </c>
      <c r="CE200" s="47">
        <v>5</v>
      </c>
      <c r="CF200" s="45">
        <v>4</v>
      </c>
      <c r="CG200" s="45">
        <v>15</v>
      </c>
      <c r="CH200" s="45">
        <v>12</v>
      </c>
      <c r="CI200" s="45">
        <v>15</v>
      </c>
      <c r="CJ200" s="48">
        <v>24</v>
      </c>
      <c r="CK200" s="45">
        <v>23</v>
      </c>
      <c r="CL200" s="45">
        <v>21</v>
      </c>
      <c r="CM200" s="45">
        <v>22</v>
      </c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296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>
        <v>2</v>
      </c>
      <c r="CE201" s="47">
        <v>1</v>
      </c>
      <c r="CF201" s="45">
        <v>0</v>
      </c>
      <c r="CG201" s="45">
        <v>1</v>
      </c>
      <c r="CH201" s="45">
        <v>1</v>
      </c>
      <c r="CI201" s="45">
        <v>1</v>
      </c>
      <c r="CJ201" s="48">
        <v>2</v>
      </c>
      <c r="CK201" s="45">
        <v>1</v>
      </c>
      <c r="CL201" s="45">
        <v>3</v>
      </c>
      <c r="CM201" s="45">
        <v>1</v>
      </c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33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>
        <v>4</v>
      </c>
      <c r="CE202" s="47">
        <v>4</v>
      </c>
      <c r="CF202" s="45">
        <v>9</v>
      </c>
      <c r="CG202" s="45">
        <v>6</v>
      </c>
      <c r="CH202" s="45">
        <v>5</v>
      </c>
      <c r="CI202" s="45">
        <v>6</v>
      </c>
      <c r="CJ202" s="48">
        <v>7</v>
      </c>
      <c r="CK202" s="45">
        <v>6</v>
      </c>
      <c r="CL202" s="45">
        <v>5</v>
      </c>
      <c r="CM202" s="45">
        <v>4</v>
      </c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110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>
        <v>16</v>
      </c>
      <c r="CE203" s="72">
        <v>12</v>
      </c>
      <c r="CF203" s="71">
        <v>14</v>
      </c>
      <c r="CG203" s="71">
        <v>22</v>
      </c>
      <c r="CH203" s="71">
        <v>19</v>
      </c>
      <c r="CI203" s="71">
        <v>26</v>
      </c>
      <c r="CJ203" s="73">
        <v>33</v>
      </c>
      <c r="CK203" s="71">
        <v>31</v>
      </c>
      <c r="CL203" s="71">
        <v>31</v>
      </c>
      <c r="CM203" s="71">
        <v>32</v>
      </c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534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>
        <v>295</v>
      </c>
      <c r="CE204" s="53">
        <v>258</v>
      </c>
      <c r="CF204" s="51">
        <v>251</v>
      </c>
      <c r="CG204" s="51">
        <v>358</v>
      </c>
      <c r="CH204" s="51">
        <v>316</v>
      </c>
      <c r="CI204" s="51">
        <v>318</v>
      </c>
      <c r="CJ204" s="52">
        <v>331</v>
      </c>
      <c r="CK204" s="51">
        <v>328</v>
      </c>
      <c r="CL204" s="51">
        <v>299</v>
      </c>
      <c r="CM204" s="51">
        <v>308</v>
      </c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7294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>
        <v>1</v>
      </c>
      <c r="CE205" s="57">
        <v>1</v>
      </c>
      <c r="CF205" s="56">
        <v>0</v>
      </c>
      <c r="CG205" s="56">
        <v>0</v>
      </c>
      <c r="CH205" s="56">
        <v>0</v>
      </c>
      <c r="CI205" s="56">
        <v>0</v>
      </c>
      <c r="CJ205" s="54">
        <v>0</v>
      </c>
      <c r="CK205" s="56">
        <v>0</v>
      </c>
      <c r="CL205" s="56">
        <v>0</v>
      </c>
      <c r="CM205" s="56">
        <v>0</v>
      </c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29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>
        <v>1</v>
      </c>
      <c r="CE206" s="57">
        <v>0.5</v>
      </c>
      <c r="CF206" s="56">
        <v>0</v>
      </c>
      <c r="CG206" s="56">
        <v>0</v>
      </c>
      <c r="CH206" s="56">
        <v>0.5</v>
      </c>
      <c r="CI206" s="56">
        <v>1</v>
      </c>
      <c r="CJ206" s="54">
        <v>0</v>
      </c>
      <c r="CK206" s="56">
        <v>0</v>
      </c>
      <c r="CL206" s="56">
        <v>0</v>
      </c>
      <c r="CM206" s="56">
        <v>0.5</v>
      </c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12.5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>
        <v>1</v>
      </c>
      <c r="CE207" s="57">
        <v>0</v>
      </c>
      <c r="CF207" s="56">
        <v>1</v>
      </c>
      <c r="CG207" s="56">
        <v>0</v>
      </c>
      <c r="CH207" s="56">
        <v>0</v>
      </c>
      <c r="CI207" s="56">
        <v>2</v>
      </c>
      <c r="CJ207" s="54">
        <v>0</v>
      </c>
      <c r="CK207" s="56">
        <v>1</v>
      </c>
      <c r="CL207" s="56">
        <v>2</v>
      </c>
      <c r="CM207" s="56">
        <v>4</v>
      </c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41</v>
      </c>
      <c r="DO207" s="55" t="s">
        <v>201</v>
      </c>
    </row>
    <row r="208" spans="2:119">
      <c r="B208" s="54"/>
      <c r="C208" s="17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>
        <v>2</v>
      </c>
      <c r="CE208" s="57">
        <v>1.67</v>
      </c>
      <c r="CF208" s="56">
        <v>1.33</v>
      </c>
      <c r="CG208" s="56">
        <v>5</v>
      </c>
      <c r="CH208" s="56">
        <v>4</v>
      </c>
      <c r="CI208" s="56">
        <v>5</v>
      </c>
      <c r="CJ208" s="58">
        <v>8</v>
      </c>
      <c r="CK208" s="64">
        <v>7.67</v>
      </c>
      <c r="CL208" s="64">
        <v>7</v>
      </c>
      <c r="CM208" s="64">
        <v>7.33</v>
      </c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98.68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>
        <v>2</v>
      </c>
      <c r="CE209" s="57">
        <v>1</v>
      </c>
      <c r="CF209" s="56">
        <v>0</v>
      </c>
      <c r="CG209" s="56">
        <v>1</v>
      </c>
      <c r="CH209" s="56">
        <v>1</v>
      </c>
      <c r="CI209" s="56">
        <v>1</v>
      </c>
      <c r="CJ209" s="54">
        <v>2</v>
      </c>
      <c r="CK209" s="56">
        <v>1</v>
      </c>
      <c r="CL209" s="56">
        <v>3</v>
      </c>
      <c r="CM209" s="56">
        <v>1</v>
      </c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33</v>
      </c>
      <c r="DO209" s="55" t="s">
        <v>203</v>
      </c>
    </row>
    <row r="210" spans="2:119">
      <c r="B210" s="54"/>
      <c r="C210" s="17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>
        <v>4</v>
      </c>
      <c r="CE210" s="57">
        <v>4</v>
      </c>
      <c r="CF210" s="64">
        <v>9</v>
      </c>
      <c r="CG210" s="64">
        <v>6</v>
      </c>
      <c r="CH210" s="64">
        <v>5</v>
      </c>
      <c r="CI210" s="64">
        <v>6</v>
      </c>
      <c r="CJ210" s="58">
        <v>7</v>
      </c>
      <c r="CK210" s="64">
        <v>6</v>
      </c>
      <c r="CL210" s="64">
        <v>5</v>
      </c>
      <c r="CM210" s="64">
        <v>4</v>
      </c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110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>
        <v>1.78</v>
      </c>
      <c r="CE211" s="76">
        <v>1.33</v>
      </c>
      <c r="CF211" s="75">
        <v>1.56</v>
      </c>
      <c r="CG211" s="75">
        <v>2.44</v>
      </c>
      <c r="CH211" s="75">
        <v>2.11</v>
      </c>
      <c r="CI211" s="75">
        <v>2.89</v>
      </c>
      <c r="CJ211" s="77">
        <v>3.67</v>
      </c>
      <c r="CK211" s="75">
        <v>3.44</v>
      </c>
      <c r="CL211" s="75">
        <v>3.44</v>
      </c>
      <c r="CM211" s="75">
        <v>3.56</v>
      </c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59.319999999999993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>
        <v>0.43</v>
      </c>
      <c r="CE212" s="63">
        <v>0.38</v>
      </c>
      <c r="CF212" s="62">
        <v>0.36</v>
      </c>
      <c r="CG212" s="62">
        <v>0.52</v>
      </c>
      <c r="CH212" s="62">
        <v>0.46</v>
      </c>
      <c r="CI212" s="62">
        <v>0.46</v>
      </c>
      <c r="CJ212" s="60">
        <v>0.48</v>
      </c>
      <c r="CK212" s="62">
        <v>0.47</v>
      </c>
      <c r="CL212" s="62">
        <v>0.44</v>
      </c>
      <c r="CM212" s="62">
        <v>0.44</v>
      </c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10.600000000000001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>
        <v>0</v>
      </c>
      <c r="CE213" s="47">
        <v>0</v>
      </c>
      <c r="CF213" s="45">
        <v>0</v>
      </c>
      <c r="CG213" s="45">
        <v>1</v>
      </c>
      <c r="CH213" s="44">
        <v>0</v>
      </c>
      <c r="CI213" s="45">
        <v>0</v>
      </c>
      <c r="CJ213" s="48">
        <v>0</v>
      </c>
      <c r="CK213" s="45">
        <v>0</v>
      </c>
      <c r="CL213" s="45">
        <v>1</v>
      </c>
      <c r="CM213" s="45">
        <v>0</v>
      </c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2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>
        <v>0</v>
      </c>
      <c r="CE214" s="47">
        <v>0</v>
      </c>
      <c r="CF214" s="45">
        <v>0</v>
      </c>
      <c r="CG214" s="45">
        <v>0</v>
      </c>
      <c r="CH214" s="45">
        <v>0</v>
      </c>
      <c r="CI214" s="45">
        <v>0</v>
      </c>
      <c r="CJ214" s="48">
        <v>0</v>
      </c>
      <c r="CK214" s="45">
        <v>0</v>
      </c>
      <c r="CL214" s="45">
        <v>1</v>
      </c>
      <c r="CM214" s="45">
        <v>0</v>
      </c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4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>
        <v>0</v>
      </c>
      <c r="CE215" s="47">
        <v>0</v>
      </c>
      <c r="CF215" s="45">
        <v>0</v>
      </c>
      <c r="CG215" s="45">
        <v>0</v>
      </c>
      <c r="CH215" s="45">
        <v>2</v>
      </c>
      <c r="CI215" s="45">
        <v>0</v>
      </c>
      <c r="CJ215" s="48">
        <v>0</v>
      </c>
      <c r="CK215" s="45">
        <v>0</v>
      </c>
      <c r="CL215" s="45">
        <v>0</v>
      </c>
      <c r="CM215" s="45">
        <v>0</v>
      </c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3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>
        <v>0</v>
      </c>
      <c r="CE216" s="47">
        <v>0</v>
      </c>
      <c r="CF216" s="45">
        <v>1</v>
      </c>
      <c r="CG216" s="45">
        <v>1</v>
      </c>
      <c r="CH216" s="45">
        <v>0</v>
      </c>
      <c r="CI216" s="45">
        <v>1</v>
      </c>
      <c r="CJ216" s="48">
        <v>0</v>
      </c>
      <c r="CK216" s="45">
        <v>0</v>
      </c>
      <c r="CL216" s="45">
        <v>0</v>
      </c>
      <c r="CM216" s="45">
        <v>0</v>
      </c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3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>
        <v>0</v>
      </c>
      <c r="CE217" s="47">
        <v>0</v>
      </c>
      <c r="CF217" s="45">
        <v>0</v>
      </c>
      <c r="CG217" s="45">
        <v>0</v>
      </c>
      <c r="CH217" s="45">
        <v>0</v>
      </c>
      <c r="CI217" s="45">
        <v>0</v>
      </c>
      <c r="CJ217" s="48">
        <v>0</v>
      </c>
      <c r="CK217" s="45">
        <v>0</v>
      </c>
      <c r="CL217" s="45">
        <v>0</v>
      </c>
      <c r="CM217" s="45">
        <v>0</v>
      </c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>
        <v>0</v>
      </c>
      <c r="CE218" s="47">
        <v>0</v>
      </c>
      <c r="CF218" s="45">
        <v>0</v>
      </c>
      <c r="CG218" s="45">
        <v>0</v>
      </c>
      <c r="CH218" s="45">
        <v>0</v>
      </c>
      <c r="CI218" s="45">
        <v>0</v>
      </c>
      <c r="CJ218" s="48">
        <v>0</v>
      </c>
      <c r="CK218" s="45">
        <v>0</v>
      </c>
      <c r="CL218" s="45">
        <v>0</v>
      </c>
      <c r="CM218" s="45">
        <v>0</v>
      </c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>
        <v>0</v>
      </c>
      <c r="CE219" s="72">
        <v>0</v>
      </c>
      <c r="CF219" s="71">
        <v>1</v>
      </c>
      <c r="CG219" s="71">
        <v>2</v>
      </c>
      <c r="CH219" s="71">
        <v>2</v>
      </c>
      <c r="CI219" s="71">
        <v>1</v>
      </c>
      <c r="CJ219" s="73">
        <v>0</v>
      </c>
      <c r="CK219" s="71">
        <v>0</v>
      </c>
      <c r="CL219" s="71">
        <v>2</v>
      </c>
      <c r="CM219" s="71">
        <v>0</v>
      </c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12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>
        <v>7</v>
      </c>
      <c r="CE220" s="53">
        <v>9</v>
      </c>
      <c r="CF220" s="51">
        <v>8</v>
      </c>
      <c r="CG220" s="51">
        <v>10</v>
      </c>
      <c r="CH220" s="51">
        <v>14</v>
      </c>
      <c r="CI220" s="51">
        <v>9</v>
      </c>
      <c r="CJ220" s="52">
        <v>14</v>
      </c>
      <c r="CK220" s="51">
        <v>7</v>
      </c>
      <c r="CL220" s="51">
        <v>10</v>
      </c>
      <c r="CM220" s="51">
        <v>7</v>
      </c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230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>
        <v>0</v>
      </c>
      <c r="CE221" s="57">
        <v>0</v>
      </c>
      <c r="CF221" s="56">
        <v>0</v>
      </c>
      <c r="CG221" s="56">
        <v>1</v>
      </c>
      <c r="CH221" s="56">
        <v>0</v>
      </c>
      <c r="CI221" s="56">
        <v>0</v>
      </c>
      <c r="CJ221" s="54">
        <v>0</v>
      </c>
      <c r="CK221" s="56">
        <v>0</v>
      </c>
      <c r="CL221" s="56">
        <v>1</v>
      </c>
      <c r="CM221" s="56">
        <v>0</v>
      </c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2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>
        <v>0</v>
      </c>
      <c r="CE222" s="57">
        <v>0</v>
      </c>
      <c r="CF222" s="56">
        <v>0</v>
      </c>
      <c r="CG222" s="56">
        <v>0</v>
      </c>
      <c r="CH222" s="56">
        <v>0</v>
      </c>
      <c r="CI222" s="56">
        <v>0</v>
      </c>
      <c r="CJ222" s="54">
        <v>0</v>
      </c>
      <c r="CK222" s="56">
        <v>0</v>
      </c>
      <c r="CL222" s="56">
        <v>0.5</v>
      </c>
      <c r="CM222" s="56">
        <v>0</v>
      </c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2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>
        <v>0</v>
      </c>
      <c r="CE223" s="57">
        <v>0</v>
      </c>
      <c r="CF223" s="56">
        <v>0</v>
      </c>
      <c r="CG223" s="56">
        <v>0</v>
      </c>
      <c r="CH223" s="56">
        <v>2</v>
      </c>
      <c r="CI223" s="56">
        <v>0</v>
      </c>
      <c r="CJ223" s="54">
        <v>0</v>
      </c>
      <c r="CK223" s="56">
        <v>0</v>
      </c>
      <c r="CL223" s="56">
        <v>0</v>
      </c>
      <c r="CM223" s="56">
        <v>0</v>
      </c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3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>
        <v>0</v>
      </c>
      <c r="CE224" s="57">
        <v>0</v>
      </c>
      <c r="CF224" s="56">
        <v>1</v>
      </c>
      <c r="CG224" s="56">
        <v>1</v>
      </c>
      <c r="CH224" s="56">
        <v>0</v>
      </c>
      <c r="CI224" s="56">
        <v>1</v>
      </c>
      <c r="CJ224" s="54">
        <v>0</v>
      </c>
      <c r="CK224" s="56">
        <v>0</v>
      </c>
      <c r="CL224" s="56">
        <v>0</v>
      </c>
      <c r="CM224" s="56">
        <v>0</v>
      </c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3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>
        <v>0</v>
      </c>
      <c r="CE225" s="57">
        <v>0</v>
      </c>
      <c r="CF225" s="56">
        <v>0</v>
      </c>
      <c r="CG225" s="56">
        <v>0</v>
      </c>
      <c r="CH225" s="56">
        <v>0</v>
      </c>
      <c r="CI225" s="56">
        <v>0</v>
      </c>
      <c r="CJ225" s="54">
        <v>0</v>
      </c>
      <c r="CK225" s="56">
        <v>0</v>
      </c>
      <c r="CL225" s="56">
        <v>0</v>
      </c>
      <c r="CM225" s="56">
        <v>0</v>
      </c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>
        <v>0</v>
      </c>
      <c r="CE226" s="57">
        <v>0</v>
      </c>
      <c r="CF226" s="56">
        <v>0</v>
      </c>
      <c r="CG226" s="56">
        <v>0</v>
      </c>
      <c r="CH226" s="56">
        <v>0</v>
      </c>
      <c r="CI226" s="56">
        <v>0</v>
      </c>
      <c r="CJ226" s="54">
        <v>0</v>
      </c>
      <c r="CK226" s="56">
        <v>0</v>
      </c>
      <c r="CL226" s="56">
        <v>0</v>
      </c>
      <c r="CM226" s="56">
        <v>0</v>
      </c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>
        <v>0</v>
      </c>
      <c r="CE227" s="76">
        <v>0</v>
      </c>
      <c r="CF227" s="75">
        <v>0.14000000000000001</v>
      </c>
      <c r="CG227" s="75">
        <v>0.28999999999999998</v>
      </c>
      <c r="CH227" s="75">
        <v>0.28999999999999998</v>
      </c>
      <c r="CI227" s="75">
        <v>0.14000000000000001</v>
      </c>
      <c r="CJ227" s="77">
        <v>0</v>
      </c>
      <c r="CK227" s="75">
        <v>0</v>
      </c>
      <c r="CL227" s="75">
        <v>0.28999999999999998</v>
      </c>
      <c r="CM227" s="75">
        <v>0</v>
      </c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1.71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>
        <v>0.01</v>
      </c>
      <c r="CE228" s="63">
        <v>0.02</v>
      </c>
      <c r="CF228" s="62">
        <v>0.02</v>
      </c>
      <c r="CG228" s="62">
        <v>0.02</v>
      </c>
      <c r="CH228" s="62">
        <v>0.03</v>
      </c>
      <c r="CI228" s="62">
        <v>0.02</v>
      </c>
      <c r="CJ228" s="60">
        <v>0.03</v>
      </c>
      <c r="CK228" s="62">
        <v>0.01</v>
      </c>
      <c r="CL228" s="62">
        <v>0.02</v>
      </c>
      <c r="CM228" s="62">
        <v>0.01</v>
      </c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0.4800000000000002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>
        <v>0</v>
      </c>
      <c r="CE229" s="47">
        <v>1</v>
      </c>
      <c r="CF229" s="45">
        <v>0</v>
      </c>
      <c r="CG229" s="45">
        <v>0</v>
      </c>
      <c r="CH229" s="45">
        <v>0</v>
      </c>
      <c r="CI229" s="45">
        <v>0</v>
      </c>
      <c r="CJ229" s="48">
        <v>0</v>
      </c>
      <c r="CK229" s="45">
        <v>0</v>
      </c>
      <c r="CL229" s="45">
        <v>0</v>
      </c>
      <c r="CM229" s="45">
        <v>0</v>
      </c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3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>
        <v>0</v>
      </c>
      <c r="CE230" s="47">
        <v>0</v>
      </c>
      <c r="CF230" s="45">
        <v>0</v>
      </c>
      <c r="CG230" s="45">
        <v>0</v>
      </c>
      <c r="CH230" s="45">
        <v>0</v>
      </c>
      <c r="CI230" s="45">
        <v>0</v>
      </c>
      <c r="CJ230" s="48">
        <v>1</v>
      </c>
      <c r="CK230" s="45">
        <v>0</v>
      </c>
      <c r="CL230" s="45">
        <v>0</v>
      </c>
      <c r="CM230" s="45">
        <v>0</v>
      </c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3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>
        <v>0</v>
      </c>
      <c r="CE231" s="47">
        <v>0</v>
      </c>
      <c r="CF231" s="45">
        <v>0</v>
      </c>
      <c r="CG231" s="45">
        <v>0</v>
      </c>
      <c r="CH231" s="45">
        <v>0</v>
      </c>
      <c r="CI231" s="45">
        <v>1</v>
      </c>
      <c r="CJ231" s="48">
        <v>0</v>
      </c>
      <c r="CK231" s="45">
        <v>0</v>
      </c>
      <c r="CL231" s="45">
        <v>2</v>
      </c>
      <c r="CM231" s="45">
        <v>0</v>
      </c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9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>
        <v>0</v>
      </c>
      <c r="CE232" s="47">
        <v>1</v>
      </c>
      <c r="CF232" s="45">
        <v>0</v>
      </c>
      <c r="CG232" s="45">
        <v>0</v>
      </c>
      <c r="CH232" s="45">
        <v>0</v>
      </c>
      <c r="CI232" s="45">
        <v>0</v>
      </c>
      <c r="CJ232" s="48">
        <v>0</v>
      </c>
      <c r="CK232" s="45">
        <v>0</v>
      </c>
      <c r="CL232" s="45">
        <v>0</v>
      </c>
      <c r="CM232" s="45">
        <v>1</v>
      </c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5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>
        <v>0</v>
      </c>
      <c r="CE233" s="47">
        <v>0</v>
      </c>
      <c r="CF233" s="45">
        <v>0</v>
      </c>
      <c r="CG233" s="45">
        <v>0</v>
      </c>
      <c r="CH233" s="45">
        <v>0</v>
      </c>
      <c r="CI233" s="45">
        <v>0</v>
      </c>
      <c r="CJ233" s="48">
        <v>0</v>
      </c>
      <c r="CK233" s="45">
        <v>0</v>
      </c>
      <c r="CL233" s="45">
        <v>0</v>
      </c>
      <c r="CM233" s="45">
        <v>0</v>
      </c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>
        <v>0</v>
      </c>
      <c r="CE234" s="47">
        <v>0</v>
      </c>
      <c r="CF234" s="45">
        <v>0</v>
      </c>
      <c r="CG234" s="45">
        <v>0</v>
      </c>
      <c r="CH234" s="45">
        <v>0</v>
      </c>
      <c r="CI234" s="45">
        <v>0</v>
      </c>
      <c r="CJ234" s="48">
        <v>0</v>
      </c>
      <c r="CK234" s="45">
        <v>0</v>
      </c>
      <c r="CL234" s="45">
        <v>0</v>
      </c>
      <c r="CM234" s="45">
        <v>0</v>
      </c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>
        <v>0</v>
      </c>
      <c r="CE235" s="72">
        <v>2</v>
      </c>
      <c r="CF235" s="71">
        <v>0</v>
      </c>
      <c r="CG235" s="71">
        <v>0</v>
      </c>
      <c r="CH235" s="71">
        <v>0</v>
      </c>
      <c r="CI235" s="71">
        <v>1</v>
      </c>
      <c r="CJ235" s="73">
        <v>1</v>
      </c>
      <c r="CK235" s="71">
        <v>0</v>
      </c>
      <c r="CL235" s="71">
        <v>2</v>
      </c>
      <c r="CM235" s="71">
        <v>1</v>
      </c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20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>
        <v>22</v>
      </c>
      <c r="CE236" s="53">
        <v>22</v>
      </c>
      <c r="CF236" s="51">
        <v>11</v>
      </c>
      <c r="CG236" s="51">
        <v>13</v>
      </c>
      <c r="CH236" s="51">
        <v>22</v>
      </c>
      <c r="CI236" s="51">
        <v>12</v>
      </c>
      <c r="CJ236" s="52">
        <v>19</v>
      </c>
      <c r="CK236" s="51">
        <v>20</v>
      </c>
      <c r="CL236" s="51">
        <v>20</v>
      </c>
      <c r="CM236" s="51">
        <v>19</v>
      </c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403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>
        <v>0</v>
      </c>
      <c r="CE237" s="57">
        <v>1</v>
      </c>
      <c r="CF237" s="56">
        <v>0</v>
      </c>
      <c r="CG237" s="56">
        <v>0</v>
      </c>
      <c r="CH237" s="56">
        <v>0</v>
      </c>
      <c r="CI237" s="56">
        <v>0</v>
      </c>
      <c r="CJ237" s="54">
        <v>0</v>
      </c>
      <c r="CK237" s="56">
        <v>0</v>
      </c>
      <c r="CL237" s="56">
        <v>0</v>
      </c>
      <c r="CM237" s="56">
        <v>0</v>
      </c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3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>
        <v>0</v>
      </c>
      <c r="CE238" s="57">
        <v>0</v>
      </c>
      <c r="CF238" s="56">
        <v>0</v>
      </c>
      <c r="CG238" s="56">
        <v>0</v>
      </c>
      <c r="CH238" s="56">
        <v>0</v>
      </c>
      <c r="CI238" s="56">
        <v>0</v>
      </c>
      <c r="CJ238" s="54">
        <v>0.5</v>
      </c>
      <c r="CK238" s="56">
        <v>0</v>
      </c>
      <c r="CL238" s="56">
        <v>0</v>
      </c>
      <c r="CM238" s="56">
        <v>0</v>
      </c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1.5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>
        <v>0</v>
      </c>
      <c r="CE239" s="57">
        <v>0</v>
      </c>
      <c r="CF239" s="56">
        <v>0</v>
      </c>
      <c r="CG239" s="56">
        <v>0</v>
      </c>
      <c r="CH239" s="56">
        <v>0</v>
      </c>
      <c r="CI239" s="56">
        <v>1</v>
      </c>
      <c r="CJ239" s="54">
        <v>0</v>
      </c>
      <c r="CK239" s="56">
        <v>0</v>
      </c>
      <c r="CL239" s="56">
        <v>2</v>
      </c>
      <c r="CM239" s="56">
        <v>0</v>
      </c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9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>
        <v>0</v>
      </c>
      <c r="CE240" s="57">
        <v>1</v>
      </c>
      <c r="CF240" s="56">
        <v>0</v>
      </c>
      <c r="CG240" s="56">
        <v>0</v>
      </c>
      <c r="CH240" s="56">
        <v>0</v>
      </c>
      <c r="CI240" s="56">
        <v>0</v>
      </c>
      <c r="CJ240" s="54">
        <v>0</v>
      </c>
      <c r="CK240" s="56">
        <v>0</v>
      </c>
      <c r="CL240" s="56">
        <v>0</v>
      </c>
      <c r="CM240" s="56">
        <v>1</v>
      </c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5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>
        <v>0</v>
      </c>
      <c r="CE241" s="57">
        <v>0</v>
      </c>
      <c r="CF241" s="56">
        <v>0</v>
      </c>
      <c r="CG241" s="56">
        <v>0</v>
      </c>
      <c r="CH241" s="56">
        <v>0</v>
      </c>
      <c r="CI241" s="56">
        <v>0</v>
      </c>
      <c r="CJ241" s="54">
        <v>0</v>
      </c>
      <c r="CK241" s="56">
        <v>0</v>
      </c>
      <c r="CL241" s="56">
        <v>0</v>
      </c>
      <c r="CM241" s="56">
        <v>0</v>
      </c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>
        <v>0</v>
      </c>
      <c r="CE242" s="57">
        <v>0</v>
      </c>
      <c r="CF242" s="56">
        <v>0</v>
      </c>
      <c r="CG242" s="56">
        <v>0</v>
      </c>
      <c r="CH242" s="56">
        <v>0</v>
      </c>
      <c r="CI242" s="56">
        <v>0</v>
      </c>
      <c r="CJ242" s="54">
        <v>0</v>
      </c>
      <c r="CK242" s="56">
        <v>0</v>
      </c>
      <c r="CL242" s="56">
        <v>0</v>
      </c>
      <c r="CM242" s="56">
        <v>0</v>
      </c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>
        <v>0</v>
      </c>
      <c r="CE243" s="76">
        <v>0.28999999999999998</v>
      </c>
      <c r="CF243" s="75">
        <v>0</v>
      </c>
      <c r="CG243" s="75">
        <v>0</v>
      </c>
      <c r="CH243" s="75">
        <v>0</v>
      </c>
      <c r="CI243" s="75">
        <v>0.14000000000000001</v>
      </c>
      <c r="CJ243" s="77">
        <v>0.14000000000000001</v>
      </c>
      <c r="CK243" s="75">
        <v>0</v>
      </c>
      <c r="CL243" s="75">
        <v>0.28999999999999998</v>
      </c>
      <c r="CM243" s="75">
        <v>0.14000000000000001</v>
      </c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2.8500000000000005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>
        <v>0.05</v>
      </c>
      <c r="CE244" s="63">
        <v>0.05</v>
      </c>
      <c r="CF244" s="62">
        <v>0.02</v>
      </c>
      <c r="CG244" s="62">
        <v>0.03</v>
      </c>
      <c r="CH244" s="62">
        <v>0.05</v>
      </c>
      <c r="CI244" s="62">
        <v>0.02</v>
      </c>
      <c r="CJ244" s="60">
        <v>0.04</v>
      </c>
      <c r="CK244" s="62">
        <v>0.04</v>
      </c>
      <c r="CL244" s="62">
        <v>0.04</v>
      </c>
      <c r="CM244" s="62">
        <v>0.04</v>
      </c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0.83000000000000029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>
        <v>0</v>
      </c>
      <c r="CE245" s="47">
        <v>0</v>
      </c>
      <c r="CF245" s="45">
        <v>0</v>
      </c>
      <c r="CG245" s="45">
        <v>0</v>
      </c>
      <c r="CH245" s="45">
        <v>0</v>
      </c>
      <c r="CI245" s="45">
        <v>0</v>
      </c>
      <c r="CJ245" s="48">
        <v>0</v>
      </c>
      <c r="CK245" s="45">
        <v>0</v>
      </c>
      <c r="CL245" s="44">
        <v>0</v>
      </c>
      <c r="CM245" s="45">
        <v>0</v>
      </c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>
        <v>0</v>
      </c>
      <c r="CE246" s="47">
        <v>0</v>
      </c>
      <c r="CF246" s="45">
        <v>0</v>
      </c>
      <c r="CG246" s="45">
        <v>1</v>
      </c>
      <c r="CH246" s="45">
        <v>0</v>
      </c>
      <c r="CI246" s="45">
        <v>0</v>
      </c>
      <c r="CJ246" s="48">
        <v>0</v>
      </c>
      <c r="CK246" s="45">
        <v>0</v>
      </c>
      <c r="CL246" s="45">
        <v>0</v>
      </c>
      <c r="CM246" s="45">
        <v>0</v>
      </c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1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>
        <v>0</v>
      </c>
      <c r="CE247" s="47">
        <v>1</v>
      </c>
      <c r="CF247" s="45">
        <v>1</v>
      </c>
      <c r="CG247" s="45">
        <v>0</v>
      </c>
      <c r="CH247" s="45">
        <v>0</v>
      </c>
      <c r="CI247" s="45">
        <v>0</v>
      </c>
      <c r="CJ247" s="48">
        <v>0</v>
      </c>
      <c r="CK247" s="45">
        <v>1</v>
      </c>
      <c r="CL247" s="45">
        <v>1</v>
      </c>
      <c r="CM247" s="45">
        <v>0</v>
      </c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9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>
        <v>0</v>
      </c>
      <c r="CE248" s="47">
        <v>0</v>
      </c>
      <c r="CF248" s="45">
        <v>0</v>
      </c>
      <c r="CG248" s="45">
        <v>0</v>
      </c>
      <c r="CH248" s="45">
        <v>0</v>
      </c>
      <c r="CI248" s="45">
        <v>0</v>
      </c>
      <c r="CJ248" s="48">
        <v>0</v>
      </c>
      <c r="CK248" s="45">
        <v>0</v>
      </c>
      <c r="CL248" s="45">
        <v>0</v>
      </c>
      <c r="CM248" s="45">
        <v>0</v>
      </c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>
        <v>0</v>
      </c>
      <c r="CE249" s="47">
        <v>0</v>
      </c>
      <c r="CF249" s="45">
        <v>0</v>
      </c>
      <c r="CG249" s="45">
        <v>0</v>
      </c>
      <c r="CH249" s="45">
        <v>0</v>
      </c>
      <c r="CI249" s="45">
        <v>0</v>
      </c>
      <c r="CJ249" s="48">
        <v>0</v>
      </c>
      <c r="CK249" s="45">
        <v>0</v>
      </c>
      <c r="CL249" s="45">
        <v>0</v>
      </c>
      <c r="CM249" s="45">
        <v>0</v>
      </c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>
        <v>0</v>
      </c>
      <c r="CE250" s="47">
        <v>0</v>
      </c>
      <c r="CF250" s="45">
        <v>0</v>
      </c>
      <c r="CG250" s="45">
        <v>0</v>
      </c>
      <c r="CH250" s="45">
        <v>0</v>
      </c>
      <c r="CI250" s="45">
        <v>0</v>
      </c>
      <c r="CJ250" s="48">
        <v>0</v>
      </c>
      <c r="CK250" s="45">
        <v>0</v>
      </c>
      <c r="CL250" s="45">
        <v>0</v>
      </c>
      <c r="CM250" s="45">
        <v>0</v>
      </c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>
        <v>0</v>
      </c>
      <c r="CE251" s="72">
        <v>1</v>
      </c>
      <c r="CF251" s="71">
        <v>1</v>
      </c>
      <c r="CG251" s="71">
        <v>1</v>
      </c>
      <c r="CH251" s="71">
        <v>0</v>
      </c>
      <c r="CI251" s="71">
        <v>0</v>
      </c>
      <c r="CJ251" s="73">
        <v>0</v>
      </c>
      <c r="CK251" s="71">
        <v>1</v>
      </c>
      <c r="CL251" s="71">
        <v>1</v>
      </c>
      <c r="CM251" s="71">
        <v>0</v>
      </c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12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>
        <v>76</v>
      </c>
      <c r="CE252" s="53">
        <v>85</v>
      </c>
      <c r="CF252" s="51">
        <v>81</v>
      </c>
      <c r="CG252" s="51">
        <v>75</v>
      </c>
      <c r="CH252" s="51">
        <v>108</v>
      </c>
      <c r="CI252" s="51">
        <v>112</v>
      </c>
      <c r="CJ252" s="52">
        <v>97</v>
      </c>
      <c r="CK252" s="51">
        <v>102</v>
      </c>
      <c r="CL252" s="51">
        <v>110</v>
      </c>
      <c r="CM252" s="51">
        <v>108</v>
      </c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3200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>
        <v>0</v>
      </c>
      <c r="CE253" s="57">
        <v>0</v>
      </c>
      <c r="CF253" s="56">
        <v>0</v>
      </c>
      <c r="CG253" s="56">
        <v>0</v>
      </c>
      <c r="CH253" s="56">
        <v>0</v>
      </c>
      <c r="CI253" s="56">
        <v>0</v>
      </c>
      <c r="CJ253" s="54">
        <v>0</v>
      </c>
      <c r="CK253" s="56">
        <v>0</v>
      </c>
      <c r="CL253" s="56">
        <v>0</v>
      </c>
      <c r="CM253" s="56">
        <v>0</v>
      </c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>
        <v>0</v>
      </c>
      <c r="CE254" s="57">
        <v>0</v>
      </c>
      <c r="CF254" s="56">
        <v>0</v>
      </c>
      <c r="CG254" s="56">
        <v>0.5</v>
      </c>
      <c r="CH254" s="56">
        <v>0</v>
      </c>
      <c r="CI254" s="56">
        <v>0</v>
      </c>
      <c r="CJ254" s="54">
        <v>0</v>
      </c>
      <c r="CK254" s="56">
        <v>0</v>
      </c>
      <c r="CL254" s="56">
        <v>0</v>
      </c>
      <c r="CM254" s="56">
        <v>0</v>
      </c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0.5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>
        <v>0</v>
      </c>
      <c r="CE255" s="57">
        <v>1</v>
      </c>
      <c r="CF255" s="56">
        <v>1</v>
      </c>
      <c r="CG255" s="56">
        <v>0</v>
      </c>
      <c r="CH255" s="56">
        <v>0</v>
      </c>
      <c r="CI255" s="56">
        <v>0</v>
      </c>
      <c r="CJ255" s="54">
        <v>0</v>
      </c>
      <c r="CK255" s="56">
        <v>1</v>
      </c>
      <c r="CL255" s="56">
        <v>1</v>
      </c>
      <c r="CM255" s="56">
        <v>0</v>
      </c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9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>
        <v>0</v>
      </c>
      <c r="CE256" s="57">
        <v>0</v>
      </c>
      <c r="CF256" s="56">
        <v>0</v>
      </c>
      <c r="CG256" s="56">
        <v>0</v>
      </c>
      <c r="CH256" s="56">
        <v>0</v>
      </c>
      <c r="CI256" s="56">
        <v>0</v>
      </c>
      <c r="CJ256" s="54">
        <v>0</v>
      </c>
      <c r="CK256" s="56">
        <v>0</v>
      </c>
      <c r="CL256" s="56">
        <v>0</v>
      </c>
      <c r="CM256" s="56">
        <v>0</v>
      </c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>
        <v>0</v>
      </c>
      <c r="CE257" s="57">
        <v>0</v>
      </c>
      <c r="CF257" s="56">
        <v>0</v>
      </c>
      <c r="CG257" s="56">
        <v>0</v>
      </c>
      <c r="CH257" s="56">
        <v>0</v>
      </c>
      <c r="CI257" s="56">
        <v>0</v>
      </c>
      <c r="CJ257" s="54">
        <v>0</v>
      </c>
      <c r="CK257" s="56">
        <v>0</v>
      </c>
      <c r="CL257" s="56">
        <v>0</v>
      </c>
      <c r="CM257" s="56">
        <v>0</v>
      </c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>
        <v>0</v>
      </c>
      <c r="CE258" s="57">
        <v>0</v>
      </c>
      <c r="CF258" s="56">
        <v>0</v>
      </c>
      <c r="CG258" s="56">
        <v>0</v>
      </c>
      <c r="CH258" s="56">
        <v>0</v>
      </c>
      <c r="CI258" s="56">
        <v>0</v>
      </c>
      <c r="CJ258" s="54">
        <v>0</v>
      </c>
      <c r="CK258" s="56">
        <v>0</v>
      </c>
      <c r="CL258" s="56">
        <v>0</v>
      </c>
      <c r="CM258" s="56">
        <v>0</v>
      </c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>
        <v>0</v>
      </c>
      <c r="CE259" s="76">
        <v>0.14000000000000001</v>
      </c>
      <c r="CF259" s="75">
        <v>0.14000000000000001</v>
      </c>
      <c r="CG259" s="75">
        <v>0.14000000000000001</v>
      </c>
      <c r="CH259" s="75">
        <v>0</v>
      </c>
      <c r="CI259" s="75">
        <v>0</v>
      </c>
      <c r="CJ259" s="77">
        <v>0</v>
      </c>
      <c r="CK259" s="75">
        <v>0.14000000000000001</v>
      </c>
      <c r="CL259" s="75">
        <v>0.14000000000000001</v>
      </c>
      <c r="CM259" s="75">
        <v>0</v>
      </c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1.7000000000000006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>
        <v>0.16</v>
      </c>
      <c r="CE260" s="63">
        <v>0.18</v>
      </c>
      <c r="CF260" s="62">
        <v>0.17</v>
      </c>
      <c r="CG260" s="62">
        <v>0.16</v>
      </c>
      <c r="CH260" s="126">
        <v>0.22</v>
      </c>
      <c r="CI260" s="62">
        <v>0.23</v>
      </c>
      <c r="CJ260" s="60">
        <v>0.2</v>
      </c>
      <c r="CK260" s="62">
        <v>0.21</v>
      </c>
      <c r="CL260" s="62">
        <v>0.23</v>
      </c>
      <c r="CM260" s="62">
        <v>0.22</v>
      </c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6.6400000000000006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>
        <v>0</v>
      </c>
      <c r="CE261" s="47">
        <v>0</v>
      </c>
      <c r="CF261" s="45">
        <v>0</v>
      </c>
      <c r="CG261" s="45">
        <v>0</v>
      </c>
      <c r="CH261" s="45">
        <v>0</v>
      </c>
      <c r="CI261" s="45">
        <v>0</v>
      </c>
      <c r="CJ261" s="48">
        <v>0</v>
      </c>
      <c r="CK261" s="45">
        <v>0</v>
      </c>
      <c r="CL261" s="45">
        <v>0</v>
      </c>
      <c r="CM261" s="45">
        <v>0</v>
      </c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>
        <v>0</v>
      </c>
      <c r="CE262" s="47">
        <v>0</v>
      </c>
      <c r="CF262" s="45">
        <v>0</v>
      </c>
      <c r="CG262" s="45">
        <v>0</v>
      </c>
      <c r="CH262" s="45">
        <v>0</v>
      </c>
      <c r="CI262" s="45">
        <v>0</v>
      </c>
      <c r="CJ262" s="48">
        <v>0</v>
      </c>
      <c r="CK262" s="45">
        <v>0</v>
      </c>
      <c r="CL262" s="45">
        <v>0</v>
      </c>
      <c r="CM262" s="45">
        <v>0</v>
      </c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>
        <v>0</v>
      </c>
      <c r="CE263" s="47">
        <v>0</v>
      </c>
      <c r="CF263" s="45">
        <v>0</v>
      </c>
      <c r="CG263" s="45">
        <v>0</v>
      </c>
      <c r="CH263" s="45">
        <v>0</v>
      </c>
      <c r="CI263" s="45">
        <v>0</v>
      </c>
      <c r="CJ263" s="48">
        <v>0</v>
      </c>
      <c r="CK263" s="45">
        <v>0</v>
      </c>
      <c r="CL263" s="45">
        <v>0</v>
      </c>
      <c r="CM263" s="45">
        <v>0</v>
      </c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>
        <v>0</v>
      </c>
      <c r="CE264" s="47">
        <v>0</v>
      </c>
      <c r="CF264" s="45">
        <v>0</v>
      </c>
      <c r="CG264" s="45">
        <v>0</v>
      </c>
      <c r="CH264" s="45">
        <v>0</v>
      </c>
      <c r="CI264" s="45">
        <v>0</v>
      </c>
      <c r="CJ264" s="48">
        <v>0</v>
      </c>
      <c r="CK264" s="45">
        <v>0</v>
      </c>
      <c r="CL264" s="45">
        <v>0</v>
      </c>
      <c r="CM264" s="45">
        <v>0</v>
      </c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>
        <v>0</v>
      </c>
      <c r="CE265" s="47">
        <v>0</v>
      </c>
      <c r="CF265" s="45">
        <v>0</v>
      </c>
      <c r="CG265" s="45">
        <v>0</v>
      </c>
      <c r="CH265" s="45">
        <v>0</v>
      </c>
      <c r="CI265" s="45">
        <v>0</v>
      </c>
      <c r="CJ265" s="48">
        <v>0</v>
      </c>
      <c r="CK265" s="45">
        <v>0</v>
      </c>
      <c r="CL265" s="45">
        <v>0</v>
      </c>
      <c r="CM265" s="45">
        <v>0</v>
      </c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>
        <v>0</v>
      </c>
      <c r="CE266" s="47">
        <v>0</v>
      </c>
      <c r="CF266" s="45">
        <v>0</v>
      </c>
      <c r="CG266" s="45">
        <v>0</v>
      </c>
      <c r="CH266" s="45">
        <v>0</v>
      </c>
      <c r="CI266" s="45">
        <v>0</v>
      </c>
      <c r="CJ266" s="48">
        <v>0</v>
      </c>
      <c r="CK266" s="45">
        <v>0</v>
      </c>
      <c r="CL266" s="45">
        <v>0</v>
      </c>
      <c r="CM266" s="45">
        <v>0</v>
      </c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>
        <v>0</v>
      </c>
      <c r="CE267" s="72">
        <v>0</v>
      </c>
      <c r="CF267" s="71">
        <v>0</v>
      </c>
      <c r="CG267" s="71">
        <v>0</v>
      </c>
      <c r="CH267" s="71">
        <v>0</v>
      </c>
      <c r="CI267" s="71">
        <v>0</v>
      </c>
      <c r="CJ267" s="73">
        <v>0</v>
      </c>
      <c r="CK267" s="71">
        <v>0</v>
      </c>
      <c r="CL267" s="71">
        <v>0</v>
      </c>
      <c r="CM267" s="71">
        <v>0</v>
      </c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>
        <v>3</v>
      </c>
      <c r="CE268" s="53">
        <v>11</v>
      </c>
      <c r="CF268" s="51">
        <v>4</v>
      </c>
      <c r="CG268" s="51">
        <v>7</v>
      </c>
      <c r="CH268" s="51">
        <v>2</v>
      </c>
      <c r="CI268" s="51">
        <v>10</v>
      </c>
      <c r="CJ268" s="52">
        <v>4</v>
      </c>
      <c r="CK268" s="51">
        <v>3</v>
      </c>
      <c r="CL268" s="125">
        <v>5</v>
      </c>
      <c r="CM268" s="51">
        <v>4</v>
      </c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135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>
        <v>0</v>
      </c>
      <c r="CE269" s="57">
        <v>0</v>
      </c>
      <c r="CF269" s="56">
        <v>0</v>
      </c>
      <c r="CG269" s="56">
        <v>0</v>
      </c>
      <c r="CH269" s="56">
        <v>0</v>
      </c>
      <c r="CI269" s="56">
        <v>0</v>
      </c>
      <c r="CJ269" s="54">
        <v>0</v>
      </c>
      <c r="CK269" s="56">
        <v>0</v>
      </c>
      <c r="CL269" s="56">
        <v>0</v>
      </c>
      <c r="CM269" s="56">
        <v>0</v>
      </c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>
        <v>0</v>
      </c>
      <c r="CE270" s="57">
        <v>0</v>
      </c>
      <c r="CF270" s="56">
        <v>0</v>
      </c>
      <c r="CG270" s="56">
        <v>0</v>
      </c>
      <c r="CH270" s="56">
        <v>0</v>
      </c>
      <c r="CI270" s="56">
        <v>0</v>
      </c>
      <c r="CJ270" s="54">
        <v>0</v>
      </c>
      <c r="CK270" s="56">
        <v>0</v>
      </c>
      <c r="CL270" s="56">
        <v>0</v>
      </c>
      <c r="CM270" s="56">
        <v>0</v>
      </c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>
        <v>0</v>
      </c>
      <c r="CE271" s="57">
        <v>0</v>
      </c>
      <c r="CF271" s="56">
        <v>0</v>
      </c>
      <c r="CG271" s="56">
        <v>0</v>
      </c>
      <c r="CH271" s="56">
        <v>0</v>
      </c>
      <c r="CI271" s="56">
        <v>0</v>
      </c>
      <c r="CJ271" s="54">
        <v>0</v>
      </c>
      <c r="CK271" s="56">
        <v>0</v>
      </c>
      <c r="CL271" s="56">
        <v>0</v>
      </c>
      <c r="CM271" s="56">
        <v>0</v>
      </c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>
        <v>0</v>
      </c>
      <c r="CE272" s="57">
        <v>0</v>
      </c>
      <c r="CF272" s="56">
        <v>0</v>
      </c>
      <c r="CG272" s="56">
        <v>0</v>
      </c>
      <c r="CH272" s="56">
        <v>0</v>
      </c>
      <c r="CI272" s="56">
        <v>0</v>
      </c>
      <c r="CJ272" s="54">
        <v>0</v>
      </c>
      <c r="CK272" s="56">
        <v>0</v>
      </c>
      <c r="CL272" s="56">
        <v>0</v>
      </c>
      <c r="CM272" s="56">
        <v>0</v>
      </c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>
        <v>0</v>
      </c>
      <c r="CE273" s="57">
        <v>0</v>
      </c>
      <c r="CF273" s="56">
        <v>0</v>
      </c>
      <c r="CG273" s="56">
        <v>0</v>
      </c>
      <c r="CH273" s="56">
        <v>0</v>
      </c>
      <c r="CI273" s="56">
        <v>0</v>
      </c>
      <c r="CJ273" s="54">
        <v>0</v>
      </c>
      <c r="CK273" s="56">
        <v>0</v>
      </c>
      <c r="CL273" s="56">
        <v>0</v>
      </c>
      <c r="CM273" s="56">
        <v>0</v>
      </c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>
        <v>0</v>
      </c>
      <c r="CE274" s="57">
        <v>0</v>
      </c>
      <c r="CF274" s="56">
        <v>0</v>
      </c>
      <c r="CG274" s="56">
        <v>0</v>
      </c>
      <c r="CH274" s="56">
        <v>0</v>
      </c>
      <c r="CI274" s="56">
        <v>0</v>
      </c>
      <c r="CJ274" s="54">
        <v>0</v>
      </c>
      <c r="CK274" s="56">
        <v>0</v>
      </c>
      <c r="CL274" s="56">
        <v>0</v>
      </c>
      <c r="CM274" s="56">
        <v>0</v>
      </c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>
        <v>0</v>
      </c>
      <c r="CE275" s="76">
        <v>0</v>
      </c>
      <c r="CF275" s="75">
        <v>0</v>
      </c>
      <c r="CG275" s="75">
        <v>0</v>
      </c>
      <c r="CH275" s="75">
        <v>0</v>
      </c>
      <c r="CI275" s="75">
        <v>0</v>
      </c>
      <c r="CJ275" s="77">
        <v>0</v>
      </c>
      <c r="CK275" s="75">
        <v>0</v>
      </c>
      <c r="CL275" s="75">
        <v>0</v>
      </c>
      <c r="CM275" s="75">
        <v>0</v>
      </c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>
        <v>0.01</v>
      </c>
      <c r="CE276" s="63">
        <v>0.02</v>
      </c>
      <c r="CF276" s="62">
        <v>0.01</v>
      </c>
      <c r="CG276" s="62">
        <v>0.01</v>
      </c>
      <c r="CH276" s="62">
        <v>0</v>
      </c>
      <c r="CI276" s="62">
        <v>0.02</v>
      </c>
      <c r="CJ276" s="60">
        <v>0.01</v>
      </c>
      <c r="CK276" s="62">
        <v>0.01</v>
      </c>
      <c r="CL276" s="62">
        <v>0.01</v>
      </c>
      <c r="CM276" s="62">
        <v>0.01</v>
      </c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0.29000000000000009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>
        <v>0</v>
      </c>
      <c r="CE277" s="47">
        <v>0</v>
      </c>
      <c r="CF277" s="45">
        <v>0</v>
      </c>
      <c r="CG277" s="45">
        <v>0</v>
      </c>
      <c r="CH277" s="45">
        <v>0</v>
      </c>
      <c r="CI277" s="45">
        <v>0</v>
      </c>
      <c r="CJ277" s="48">
        <v>0</v>
      </c>
      <c r="CK277" s="45">
        <v>0</v>
      </c>
      <c r="CL277" s="45">
        <v>0</v>
      </c>
      <c r="CM277" s="45">
        <v>0</v>
      </c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>
        <v>0</v>
      </c>
      <c r="CE278" s="47">
        <v>0</v>
      </c>
      <c r="CF278" s="45">
        <v>0</v>
      </c>
      <c r="CG278" s="45">
        <v>0</v>
      </c>
      <c r="CH278" s="45">
        <v>0</v>
      </c>
      <c r="CI278" s="45">
        <v>0</v>
      </c>
      <c r="CJ278" s="48">
        <v>0</v>
      </c>
      <c r="CK278" s="45">
        <v>0</v>
      </c>
      <c r="CL278" s="45">
        <v>0</v>
      </c>
      <c r="CM278" s="45">
        <v>0</v>
      </c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>
        <v>0</v>
      </c>
      <c r="CE279" s="47">
        <v>0</v>
      </c>
      <c r="CF279" s="45">
        <v>1</v>
      </c>
      <c r="CG279" s="45">
        <v>0</v>
      </c>
      <c r="CH279" s="45">
        <v>0</v>
      </c>
      <c r="CI279" s="45">
        <v>0</v>
      </c>
      <c r="CJ279" s="48">
        <v>0</v>
      </c>
      <c r="CK279" s="45">
        <v>0</v>
      </c>
      <c r="CL279" s="45">
        <v>0</v>
      </c>
      <c r="CM279" s="45">
        <v>0</v>
      </c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6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>
        <v>0</v>
      </c>
      <c r="CE280" s="47">
        <v>0</v>
      </c>
      <c r="CF280" s="45">
        <v>0</v>
      </c>
      <c r="CG280" s="45">
        <v>0</v>
      </c>
      <c r="CH280" s="45">
        <v>0</v>
      </c>
      <c r="CI280" s="45">
        <v>0</v>
      </c>
      <c r="CJ280" s="48">
        <v>0</v>
      </c>
      <c r="CK280" s="45">
        <v>0</v>
      </c>
      <c r="CL280" s="45">
        <v>0</v>
      </c>
      <c r="CM280" s="45">
        <v>0</v>
      </c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>
        <v>0</v>
      </c>
      <c r="CE281" s="47">
        <v>0</v>
      </c>
      <c r="CF281" s="45">
        <v>0</v>
      </c>
      <c r="CG281" s="45">
        <v>0</v>
      </c>
      <c r="CH281" s="45">
        <v>0</v>
      </c>
      <c r="CI281" s="45">
        <v>0</v>
      </c>
      <c r="CJ281" s="48">
        <v>0</v>
      </c>
      <c r="CK281" s="45">
        <v>0</v>
      </c>
      <c r="CL281" s="45">
        <v>0</v>
      </c>
      <c r="CM281" s="45">
        <v>0</v>
      </c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>
        <v>0</v>
      </c>
      <c r="CE282" s="47">
        <v>0</v>
      </c>
      <c r="CF282" s="45">
        <v>0</v>
      </c>
      <c r="CG282" s="45">
        <v>0</v>
      </c>
      <c r="CH282" s="45">
        <v>0</v>
      </c>
      <c r="CI282" s="45">
        <v>0</v>
      </c>
      <c r="CJ282" s="48">
        <v>0</v>
      </c>
      <c r="CK282" s="45">
        <v>0</v>
      </c>
      <c r="CL282" s="45">
        <v>0</v>
      </c>
      <c r="CM282" s="45">
        <v>0</v>
      </c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>
        <v>0</v>
      </c>
      <c r="CE283" s="72">
        <v>0</v>
      </c>
      <c r="CF283" s="71">
        <v>1</v>
      </c>
      <c r="CG283" s="71">
        <v>0</v>
      </c>
      <c r="CH283" s="71">
        <v>0</v>
      </c>
      <c r="CI283" s="71">
        <v>0</v>
      </c>
      <c r="CJ283" s="73">
        <v>0</v>
      </c>
      <c r="CK283" s="71">
        <v>0</v>
      </c>
      <c r="CL283" s="71">
        <v>0</v>
      </c>
      <c r="CM283" s="71">
        <v>0</v>
      </c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9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>
        <v>41</v>
      </c>
      <c r="CE284" s="53">
        <v>37</v>
      </c>
      <c r="CF284" s="51">
        <v>30</v>
      </c>
      <c r="CG284" s="51">
        <v>30</v>
      </c>
      <c r="CH284" s="51">
        <v>25</v>
      </c>
      <c r="CI284" s="51">
        <v>23</v>
      </c>
      <c r="CJ284" s="52">
        <v>17</v>
      </c>
      <c r="CK284" s="51">
        <v>15</v>
      </c>
      <c r="CL284" s="51">
        <v>10</v>
      </c>
      <c r="CM284" s="51">
        <v>14</v>
      </c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665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>
        <v>0</v>
      </c>
      <c r="CE285" s="57">
        <v>0</v>
      </c>
      <c r="CF285" s="56">
        <v>0</v>
      </c>
      <c r="CG285" s="56">
        <v>0</v>
      </c>
      <c r="CH285" s="56">
        <v>0</v>
      </c>
      <c r="CI285" s="56">
        <v>0</v>
      </c>
      <c r="CJ285" s="54">
        <v>0</v>
      </c>
      <c r="CK285" s="56">
        <v>0</v>
      </c>
      <c r="CL285" s="56">
        <v>0</v>
      </c>
      <c r="CM285" s="56">
        <v>0</v>
      </c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>
        <v>0</v>
      </c>
      <c r="CE286" s="57">
        <v>0</v>
      </c>
      <c r="CF286" s="56">
        <v>0</v>
      </c>
      <c r="CG286" s="56">
        <v>0</v>
      </c>
      <c r="CH286" s="56">
        <v>0</v>
      </c>
      <c r="CI286" s="56">
        <v>0</v>
      </c>
      <c r="CJ286" s="54">
        <v>0</v>
      </c>
      <c r="CK286" s="56">
        <v>0</v>
      </c>
      <c r="CL286" s="56">
        <v>0</v>
      </c>
      <c r="CM286" s="56">
        <v>0</v>
      </c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>
        <v>0</v>
      </c>
      <c r="CE287" s="57">
        <v>0</v>
      </c>
      <c r="CF287" s="56">
        <v>1</v>
      </c>
      <c r="CG287" s="56">
        <v>0</v>
      </c>
      <c r="CH287" s="56">
        <v>0</v>
      </c>
      <c r="CI287" s="56">
        <v>0</v>
      </c>
      <c r="CJ287" s="54">
        <v>0</v>
      </c>
      <c r="CK287" s="56">
        <v>0</v>
      </c>
      <c r="CL287" s="56">
        <v>0</v>
      </c>
      <c r="CM287" s="56">
        <v>0</v>
      </c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6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>
        <v>0</v>
      </c>
      <c r="CE288" s="57">
        <v>0</v>
      </c>
      <c r="CF288" s="56">
        <v>0</v>
      </c>
      <c r="CG288" s="56">
        <v>0</v>
      </c>
      <c r="CH288" s="56">
        <v>0</v>
      </c>
      <c r="CI288" s="56">
        <v>0</v>
      </c>
      <c r="CJ288" s="54">
        <v>0</v>
      </c>
      <c r="CK288" s="56">
        <v>0</v>
      </c>
      <c r="CL288" s="56">
        <v>0</v>
      </c>
      <c r="CM288" s="56">
        <v>0</v>
      </c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>
        <v>0</v>
      </c>
      <c r="CE289" s="57">
        <v>0</v>
      </c>
      <c r="CF289" s="56">
        <v>0</v>
      </c>
      <c r="CG289" s="56">
        <v>0</v>
      </c>
      <c r="CH289" s="56">
        <v>0</v>
      </c>
      <c r="CI289" s="56">
        <v>0</v>
      </c>
      <c r="CJ289" s="54">
        <v>0</v>
      </c>
      <c r="CK289" s="56">
        <v>0</v>
      </c>
      <c r="CL289" s="56">
        <v>0</v>
      </c>
      <c r="CM289" s="56">
        <v>0</v>
      </c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>
        <v>0</v>
      </c>
      <c r="CE290" s="57">
        <v>0</v>
      </c>
      <c r="CF290" s="56">
        <v>0</v>
      </c>
      <c r="CG290" s="56">
        <v>0</v>
      </c>
      <c r="CH290" s="56">
        <v>0</v>
      </c>
      <c r="CI290" s="56">
        <v>0</v>
      </c>
      <c r="CJ290" s="54">
        <v>0</v>
      </c>
      <c r="CK290" s="56">
        <v>0</v>
      </c>
      <c r="CL290" s="56">
        <v>0</v>
      </c>
      <c r="CM290" s="56">
        <v>0</v>
      </c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>
        <v>0</v>
      </c>
      <c r="CE291" s="76">
        <v>0</v>
      </c>
      <c r="CF291" s="75">
        <v>0.14000000000000001</v>
      </c>
      <c r="CG291" s="75">
        <v>0</v>
      </c>
      <c r="CH291" s="75">
        <v>0</v>
      </c>
      <c r="CI291" s="75">
        <v>0</v>
      </c>
      <c r="CJ291" s="77">
        <v>0</v>
      </c>
      <c r="CK291" s="75">
        <v>0</v>
      </c>
      <c r="CL291" s="75">
        <v>0</v>
      </c>
      <c r="CM291" s="75">
        <v>0</v>
      </c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1.27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>
        <v>0.09</v>
      </c>
      <c r="CE292" s="63">
        <v>0.08</v>
      </c>
      <c r="CF292" s="62">
        <v>0.06</v>
      </c>
      <c r="CG292" s="62">
        <v>0.06</v>
      </c>
      <c r="CH292" s="126">
        <v>0.05</v>
      </c>
      <c r="CI292" s="62">
        <v>0.05</v>
      </c>
      <c r="CJ292" s="60">
        <v>0.04</v>
      </c>
      <c r="CK292" s="62">
        <v>0.03</v>
      </c>
      <c r="CL292" s="62">
        <v>0.02</v>
      </c>
      <c r="CM292" s="62">
        <v>0.03</v>
      </c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1.4100000000000004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>
        <v>4</v>
      </c>
      <c r="CE293" s="47">
        <v>0</v>
      </c>
      <c r="CF293" s="45">
        <v>1</v>
      </c>
      <c r="CG293" s="45">
        <v>0</v>
      </c>
      <c r="CH293" s="45">
        <v>0</v>
      </c>
      <c r="CI293" s="45">
        <v>0</v>
      </c>
      <c r="CJ293" s="48">
        <v>0</v>
      </c>
      <c r="CK293" s="45">
        <v>0</v>
      </c>
      <c r="CL293" s="45">
        <v>3</v>
      </c>
      <c r="CM293" s="45">
        <v>0</v>
      </c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134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>
        <v>18</v>
      </c>
      <c r="CE294" s="47">
        <v>19</v>
      </c>
      <c r="CF294" s="45">
        <v>8</v>
      </c>
      <c r="CG294" s="45">
        <v>10</v>
      </c>
      <c r="CH294" s="45">
        <v>7</v>
      </c>
      <c r="CI294" s="45">
        <v>8</v>
      </c>
      <c r="CJ294" s="48">
        <v>4</v>
      </c>
      <c r="CK294" s="45">
        <v>1</v>
      </c>
      <c r="CL294" s="45">
        <v>4</v>
      </c>
      <c r="CM294" s="45">
        <v>10</v>
      </c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587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>
        <v>15</v>
      </c>
      <c r="CE295" s="47">
        <v>19</v>
      </c>
      <c r="CF295" s="45">
        <v>10</v>
      </c>
      <c r="CG295" s="45">
        <v>4</v>
      </c>
      <c r="CH295" s="45">
        <v>5</v>
      </c>
      <c r="CI295" s="45">
        <v>5</v>
      </c>
      <c r="CJ295" s="48">
        <v>3</v>
      </c>
      <c r="CK295" s="45">
        <v>3</v>
      </c>
      <c r="CL295" s="45">
        <v>3</v>
      </c>
      <c r="CM295" s="45">
        <v>2</v>
      </c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192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>
        <v>12</v>
      </c>
      <c r="CE296" s="47">
        <v>14</v>
      </c>
      <c r="CF296" s="45">
        <v>14</v>
      </c>
      <c r="CG296" s="45">
        <v>9</v>
      </c>
      <c r="CH296" s="45">
        <v>5</v>
      </c>
      <c r="CI296" s="45">
        <v>3</v>
      </c>
      <c r="CJ296" s="48">
        <v>1</v>
      </c>
      <c r="CK296" s="45">
        <v>2</v>
      </c>
      <c r="CL296" s="45">
        <v>0</v>
      </c>
      <c r="CM296" s="45">
        <v>1</v>
      </c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348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>
        <v>2</v>
      </c>
      <c r="CE297" s="47">
        <v>4</v>
      </c>
      <c r="CF297" s="45">
        <v>4</v>
      </c>
      <c r="CG297" s="45">
        <v>5</v>
      </c>
      <c r="CH297" s="45">
        <v>3</v>
      </c>
      <c r="CI297" s="45">
        <v>2</v>
      </c>
      <c r="CJ297" s="48">
        <v>1</v>
      </c>
      <c r="CK297" s="45">
        <v>0</v>
      </c>
      <c r="CL297" s="45">
        <v>0</v>
      </c>
      <c r="CM297" s="45">
        <v>0</v>
      </c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35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>
        <v>0</v>
      </c>
      <c r="CE298" s="47">
        <v>1</v>
      </c>
      <c r="CF298" s="45">
        <v>0</v>
      </c>
      <c r="CG298" s="45">
        <v>3</v>
      </c>
      <c r="CH298" s="45">
        <v>2</v>
      </c>
      <c r="CI298" s="45">
        <v>0</v>
      </c>
      <c r="CJ298" s="48">
        <v>0</v>
      </c>
      <c r="CK298" s="45">
        <v>0</v>
      </c>
      <c r="CL298" s="45">
        <v>0</v>
      </c>
      <c r="CM298" s="45">
        <v>0</v>
      </c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14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>
        <v>51</v>
      </c>
      <c r="CE299" s="72">
        <v>57</v>
      </c>
      <c r="CF299" s="71">
        <v>37</v>
      </c>
      <c r="CG299" s="71">
        <v>31</v>
      </c>
      <c r="CH299" s="71">
        <v>22</v>
      </c>
      <c r="CI299" s="71">
        <v>18</v>
      </c>
      <c r="CJ299" s="73">
        <v>9</v>
      </c>
      <c r="CK299" s="71">
        <v>6</v>
      </c>
      <c r="CL299" s="71">
        <v>10</v>
      </c>
      <c r="CM299" s="71">
        <v>13</v>
      </c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1310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>
        <v>2528</v>
      </c>
      <c r="CE300" s="53">
        <v>2170</v>
      </c>
      <c r="CF300" s="51">
        <v>1266</v>
      </c>
      <c r="CG300" s="51">
        <v>1395</v>
      </c>
      <c r="CH300" s="51">
        <v>1348</v>
      </c>
      <c r="CI300" s="51">
        <v>1361</v>
      </c>
      <c r="CJ300" s="52">
        <v>1589</v>
      </c>
      <c r="CK300" s="51">
        <v>2147</v>
      </c>
      <c r="CL300" s="51">
        <v>3140</v>
      </c>
      <c r="CM300" s="51">
        <v>4044</v>
      </c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108713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>
        <v>0.8</v>
      </c>
      <c r="CE301" s="57">
        <v>0</v>
      </c>
      <c r="CF301" s="56">
        <v>0.2</v>
      </c>
      <c r="CG301" s="56">
        <v>0</v>
      </c>
      <c r="CH301" s="56">
        <v>0</v>
      </c>
      <c r="CI301" s="56">
        <v>0</v>
      </c>
      <c r="CJ301" s="54">
        <v>0</v>
      </c>
      <c r="CK301" s="56">
        <v>0</v>
      </c>
      <c r="CL301" s="56">
        <v>0.6</v>
      </c>
      <c r="CM301" s="56">
        <v>0</v>
      </c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26.800000000000004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>
        <v>1.38</v>
      </c>
      <c r="CE302" s="57">
        <v>1.46</v>
      </c>
      <c r="CF302" s="56">
        <v>0.62</v>
      </c>
      <c r="CG302" s="56">
        <v>0.77</v>
      </c>
      <c r="CH302" s="56">
        <v>0.54</v>
      </c>
      <c r="CI302" s="56">
        <v>0.62</v>
      </c>
      <c r="CJ302" s="54">
        <v>0.31</v>
      </c>
      <c r="CK302" s="56">
        <v>0.08</v>
      </c>
      <c r="CL302" s="56">
        <v>0.31</v>
      </c>
      <c r="CM302" s="56">
        <v>0.77</v>
      </c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45.170000000000009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>
        <v>1.67</v>
      </c>
      <c r="CE303" s="57">
        <v>2.11</v>
      </c>
      <c r="CF303" s="56">
        <v>1.1100000000000001</v>
      </c>
      <c r="CG303" s="56">
        <v>0.44</v>
      </c>
      <c r="CH303" s="56">
        <v>0.56000000000000005</v>
      </c>
      <c r="CI303" s="56">
        <v>0.56000000000000005</v>
      </c>
      <c r="CJ303" s="54">
        <v>0.33</v>
      </c>
      <c r="CK303" s="56">
        <v>0.33</v>
      </c>
      <c r="CL303" s="56">
        <v>0.33</v>
      </c>
      <c r="CM303" s="56">
        <v>0.22</v>
      </c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20.269999999999992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>
        <v>1</v>
      </c>
      <c r="CE304" s="57">
        <v>1.17</v>
      </c>
      <c r="CF304" s="56">
        <v>1.17</v>
      </c>
      <c r="CG304" s="56">
        <v>0.75</v>
      </c>
      <c r="CH304" s="56">
        <v>0.42</v>
      </c>
      <c r="CI304" s="56">
        <v>0.25</v>
      </c>
      <c r="CJ304" s="54">
        <v>0.08</v>
      </c>
      <c r="CK304" s="56">
        <v>0.17</v>
      </c>
      <c r="CL304" s="56">
        <v>0</v>
      </c>
      <c r="CM304" s="56">
        <v>0.08</v>
      </c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29.000000000000007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>
        <v>1</v>
      </c>
      <c r="CE305" s="57">
        <v>2</v>
      </c>
      <c r="CF305" s="56">
        <v>2</v>
      </c>
      <c r="CG305" s="56">
        <v>2.5</v>
      </c>
      <c r="CH305" s="56">
        <v>1.5</v>
      </c>
      <c r="CI305" s="56">
        <v>1</v>
      </c>
      <c r="CJ305" s="54">
        <v>0.5</v>
      </c>
      <c r="CK305" s="56">
        <v>0</v>
      </c>
      <c r="CL305" s="56">
        <v>0</v>
      </c>
      <c r="CM305" s="56">
        <v>0</v>
      </c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17.5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>
        <v>0</v>
      </c>
      <c r="CE306" s="57">
        <v>0.33</v>
      </c>
      <c r="CF306" s="56">
        <v>0</v>
      </c>
      <c r="CG306" s="56">
        <v>1</v>
      </c>
      <c r="CH306" s="56">
        <v>0.67</v>
      </c>
      <c r="CI306" s="56">
        <v>0</v>
      </c>
      <c r="CJ306" s="54">
        <v>0</v>
      </c>
      <c r="CK306" s="56">
        <v>0</v>
      </c>
      <c r="CL306" s="56">
        <v>0</v>
      </c>
      <c r="CM306" s="56">
        <v>0</v>
      </c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4.6500000000000004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>
        <v>1.1599999999999999</v>
      </c>
      <c r="CE307" s="76">
        <v>1.3</v>
      </c>
      <c r="CF307" s="75">
        <v>0.84</v>
      </c>
      <c r="CG307" s="75">
        <v>0.7</v>
      </c>
      <c r="CH307" s="75">
        <v>0.5</v>
      </c>
      <c r="CI307" s="75">
        <v>0.41</v>
      </c>
      <c r="CJ307" s="77">
        <v>0.2</v>
      </c>
      <c r="CK307" s="75">
        <v>0.14000000000000001</v>
      </c>
      <c r="CL307" s="75">
        <v>0.23</v>
      </c>
      <c r="CM307" s="75">
        <v>0.3</v>
      </c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29.380000000000003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>
        <v>0.68</v>
      </c>
      <c r="CE308" s="63">
        <v>0.59</v>
      </c>
      <c r="CF308" s="62">
        <v>0.34</v>
      </c>
      <c r="CG308" s="62">
        <v>0.37</v>
      </c>
      <c r="CH308" s="126">
        <v>0.36</v>
      </c>
      <c r="CI308" s="62">
        <v>0.36</v>
      </c>
      <c r="CJ308" s="60">
        <v>0.42</v>
      </c>
      <c r="CK308" s="62">
        <v>0.57999999999999996</v>
      </c>
      <c r="CL308" s="62">
        <v>0.85</v>
      </c>
      <c r="CM308" s="62">
        <v>1.08</v>
      </c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28.92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8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>
        <f>[5]流行!$C18</f>
        <v>16</v>
      </c>
      <c r="D22" s="17">
        <f>[5]流行!$D18</f>
        <v>0</v>
      </c>
      <c r="E22" s="17">
        <f>[5]流行!$E18</f>
        <v>0</v>
      </c>
      <c r="F22" s="17">
        <f>[5]流行!$F18</f>
        <v>1</v>
      </c>
      <c r="G22" s="17">
        <f>[5]流行!$G18</f>
        <v>0</v>
      </c>
      <c r="H22" s="17">
        <f>[5]流行!$H18</f>
        <v>1</v>
      </c>
      <c r="I22" s="17">
        <f>[5]流行!$I18</f>
        <v>0</v>
      </c>
      <c r="J22" s="17">
        <f>[5]流行!$J18</f>
        <v>1</v>
      </c>
      <c r="K22" s="17">
        <f>[5]流行!$K18</f>
        <v>0</v>
      </c>
      <c r="L22" s="17">
        <f>[5]流行!$L18</f>
        <v>1</v>
      </c>
      <c r="M22" s="17">
        <f>[5]流行!$M18</f>
        <v>0</v>
      </c>
      <c r="N22" s="17">
        <f>[5]流行!$N18</f>
        <v>0</v>
      </c>
      <c r="O22" s="17">
        <f>[5]流行!$O18</f>
        <v>0</v>
      </c>
      <c r="P22" s="17">
        <f>[5]流行!$P18</f>
        <v>0</v>
      </c>
      <c r="Q22" s="17">
        <f>[5]流行!$Q18</f>
        <v>2</v>
      </c>
      <c r="R22" s="17">
        <f>[5]流行!$R18</f>
        <v>2</v>
      </c>
      <c r="S22" s="17">
        <f>[5]流行!$S18</f>
        <v>1</v>
      </c>
      <c r="T22" s="17">
        <f>[5]流行!$T18</f>
        <v>2</v>
      </c>
      <c r="U22" s="17">
        <f>[5]流行!$U18</f>
        <v>2</v>
      </c>
      <c r="V22" s="17">
        <f>[5]流行!$V18</f>
        <v>3</v>
      </c>
      <c r="X22">
        <f t="shared" si="0"/>
        <v>16</v>
      </c>
      <c r="Y22" t="b">
        <f t="shared" si="1"/>
        <v>1</v>
      </c>
    </row>
    <row r="23" spans="2:25">
      <c r="B23" s="17">
        <v>18</v>
      </c>
      <c r="C23" s="17">
        <f>[5]流行!$C19</f>
        <v>12</v>
      </c>
      <c r="D23" s="17">
        <f>[5]流行!$D19</f>
        <v>0</v>
      </c>
      <c r="E23" s="17">
        <f>[5]流行!$E19</f>
        <v>0</v>
      </c>
      <c r="F23" s="17">
        <f>[5]流行!$F19</f>
        <v>1</v>
      </c>
      <c r="G23" s="17">
        <f>[5]流行!$G19</f>
        <v>0</v>
      </c>
      <c r="H23" s="17">
        <f>[5]流行!$H19</f>
        <v>0</v>
      </c>
      <c r="I23" s="17">
        <f>[5]流行!$I19</f>
        <v>1</v>
      </c>
      <c r="J23" s="17">
        <f>[5]流行!$J19</f>
        <v>0</v>
      </c>
      <c r="K23" s="17">
        <f>[5]流行!$K19</f>
        <v>0</v>
      </c>
      <c r="L23" s="17">
        <f>[5]流行!$L19</f>
        <v>0</v>
      </c>
      <c r="M23" s="17">
        <f>[5]流行!$M19</f>
        <v>0</v>
      </c>
      <c r="N23" s="17">
        <f>[5]流行!$N19</f>
        <v>1</v>
      </c>
      <c r="O23" s="17">
        <f>[5]流行!$O19</f>
        <v>0</v>
      </c>
      <c r="P23" s="17">
        <f>[5]流行!$P19</f>
        <v>0</v>
      </c>
      <c r="Q23" s="17">
        <f>[5]流行!$Q19</f>
        <v>2</v>
      </c>
      <c r="R23" s="17">
        <f>[5]流行!$R19</f>
        <v>0</v>
      </c>
      <c r="S23" s="17">
        <f>[5]流行!$S19</f>
        <v>1</v>
      </c>
      <c r="T23" s="17">
        <f>[5]流行!$T19</f>
        <v>0</v>
      </c>
      <c r="U23" s="17">
        <f>[5]流行!$U19</f>
        <v>4</v>
      </c>
      <c r="V23" s="17">
        <f>[5]流行!$V19</f>
        <v>2</v>
      </c>
      <c r="X23">
        <f t="shared" si="0"/>
        <v>12</v>
      </c>
      <c r="Y23" t="b">
        <f t="shared" si="1"/>
        <v>1</v>
      </c>
    </row>
    <row r="24" spans="2:25">
      <c r="B24" s="17">
        <v>19</v>
      </c>
      <c r="C24" s="17">
        <f>[5]流行!$C20</f>
        <v>14</v>
      </c>
      <c r="D24" s="17">
        <f>[5]流行!$D20</f>
        <v>0</v>
      </c>
      <c r="E24" s="17">
        <f>[5]流行!$E20</f>
        <v>0</v>
      </c>
      <c r="F24" s="17">
        <f>[5]流行!$F20</f>
        <v>1</v>
      </c>
      <c r="G24" s="17">
        <f>[5]流行!$G20</f>
        <v>0</v>
      </c>
      <c r="H24" s="17">
        <f>[5]流行!$H20</f>
        <v>0</v>
      </c>
      <c r="I24" s="17">
        <f>[5]流行!$I20</f>
        <v>1</v>
      </c>
      <c r="J24" s="17">
        <f>[5]流行!$J20</f>
        <v>0</v>
      </c>
      <c r="K24" s="17">
        <f>[5]流行!$K20</f>
        <v>0</v>
      </c>
      <c r="L24" s="17">
        <f>[5]流行!$L20</f>
        <v>0</v>
      </c>
      <c r="M24" s="17">
        <f>[5]流行!$M20</f>
        <v>0</v>
      </c>
      <c r="N24" s="17">
        <f>[5]流行!$N20</f>
        <v>0</v>
      </c>
      <c r="O24" s="17">
        <f>[5]流行!$O20</f>
        <v>0</v>
      </c>
      <c r="P24" s="17">
        <f>[5]流行!$P20</f>
        <v>0</v>
      </c>
      <c r="Q24" s="17">
        <f>[5]流行!$Q20</f>
        <v>3</v>
      </c>
      <c r="R24" s="17">
        <f>[5]流行!$R20</f>
        <v>2</v>
      </c>
      <c r="S24" s="17">
        <f>[5]流行!$S20</f>
        <v>0</v>
      </c>
      <c r="T24" s="17">
        <f>[5]流行!$T20</f>
        <v>2</v>
      </c>
      <c r="U24" s="17">
        <f>[5]流行!$U20</f>
        <v>2</v>
      </c>
      <c r="V24" s="17">
        <f>[5]流行!$V20</f>
        <v>3</v>
      </c>
      <c r="X24">
        <f t="shared" si="0"/>
        <v>14</v>
      </c>
      <c r="Y24" t="b">
        <f t="shared" si="1"/>
        <v>1</v>
      </c>
    </row>
    <row r="25" spans="2:25">
      <c r="B25" s="17">
        <v>20</v>
      </c>
      <c r="C25" s="17">
        <f>[5]流行!$C21</f>
        <v>22</v>
      </c>
      <c r="D25" s="17">
        <f>[5]流行!$D21</f>
        <v>0</v>
      </c>
      <c r="E25" s="17">
        <f>[5]流行!$E21</f>
        <v>0</v>
      </c>
      <c r="F25" s="17">
        <f>[5]流行!$F21</f>
        <v>1</v>
      </c>
      <c r="G25" s="17">
        <f>[5]流行!$G21</f>
        <v>2</v>
      </c>
      <c r="H25" s="17">
        <f>[5]流行!$H21</f>
        <v>0</v>
      </c>
      <c r="I25" s="17">
        <f>[5]流行!$I21</f>
        <v>1</v>
      </c>
      <c r="J25" s="17">
        <f>[5]流行!$J21</f>
        <v>1</v>
      </c>
      <c r="K25" s="17">
        <f>[5]流行!$K21</f>
        <v>0</v>
      </c>
      <c r="L25" s="17">
        <f>[5]流行!$L21</f>
        <v>3</v>
      </c>
      <c r="M25" s="17">
        <f>[5]流行!$M21</f>
        <v>0</v>
      </c>
      <c r="N25" s="17">
        <f>[5]流行!$N21</f>
        <v>1</v>
      </c>
      <c r="O25" s="17">
        <f>[5]流行!$O21</f>
        <v>1</v>
      </c>
      <c r="P25" s="17">
        <f>[5]流行!$P21</f>
        <v>0</v>
      </c>
      <c r="Q25" s="17">
        <f>[5]流行!$Q21</f>
        <v>4</v>
      </c>
      <c r="R25" s="17">
        <f>[5]流行!$R21</f>
        <v>4</v>
      </c>
      <c r="S25" s="17">
        <f>[5]流行!$S21</f>
        <v>2</v>
      </c>
      <c r="T25" s="17">
        <f>[5]流行!$T21</f>
        <v>0</v>
      </c>
      <c r="U25" s="17">
        <f>[5]流行!$U21</f>
        <v>1</v>
      </c>
      <c r="V25" s="17">
        <f>[5]流行!$V21</f>
        <v>1</v>
      </c>
      <c r="X25">
        <f t="shared" si="0"/>
        <v>22</v>
      </c>
      <c r="Y25" t="b">
        <f t="shared" si="1"/>
        <v>1</v>
      </c>
    </row>
    <row r="26" spans="2:25">
      <c r="B26" s="17">
        <v>21</v>
      </c>
      <c r="C26" s="17">
        <f>[5]流行!$C22</f>
        <v>19</v>
      </c>
      <c r="D26" s="17">
        <f>[5]流行!$D22</f>
        <v>0</v>
      </c>
      <c r="E26" s="17">
        <f>[5]流行!$E22</f>
        <v>0</v>
      </c>
      <c r="F26" s="17">
        <f>[5]流行!$F22</f>
        <v>0</v>
      </c>
      <c r="G26" s="17">
        <f>[5]流行!$G22</f>
        <v>0</v>
      </c>
      <c r="H26" s="17">
        <f>[5]流行!$H22</f>
        <v>1</v>
      </c>
      <c r="I26" s="17">
        <f>[5]流行!$I22</f>
        <v>1</v>
      </c>
      <c r="J26" s="17">
        <f>[5]流行!$J22</f>
        <v>1</v>
      </c>
      <c r="K26" s="17">
        <f>[5]流行!$K22</f>
        <v>0</v>
      </c>
      <c r="L26" s="17">
        <f>[5]流行!$L22</f>
        <v>1</v>
      </c>
      <c r="M26" s="17">
        <f>[5]流行!$M22</f>
        <v>0</v>
      </c>
      <c r="N26" s="17">
        <f>[5]流行!$N22</f>
        <v>1</v>
      </c>
      <c r="O26" s="17">
        <f>[5]流行!$O22</f>
        <v>1</v>
      </c>
      <c r="P26" s="17">
        <f>[5]流行!$P22</f>
        <v>0</v>
      </c>
      <c r="Q26" s="17">
        <f>[5]流行!$Q22</f>
        <v>1</v>
      </c>
      <c r="R26" s="17">
        <f>[5]流行!$R22</f>
        <v>3</v>
      </c>
      <c r="S26" s="17">
        <f>[5]流行!$S22</f>
        <v>0</v>
      </c>
      <c r="T26" s="17">
        <f>[5]流行!$T22</f>
        <v>4</v>
      </c>
      <c r="U26" s="17">
        <f>[5]流行!$U22</f>
        <v>1</v>
      </c>
      <c r="V26" s="17">
        <f>[5]流行!$V22</f>
        <v>4</v>
      </c>
      <c r="X26">
        <f t="shared" si="0"/>
        <v>19</v>
      </c>
      <c r="Y26" t="b">
        <f t="shared" si="1"/>
        <v>1</v>
      </c>
    </row>
    <row r="27" spans="2:25">
      <c r="B27" s="17">
        <v>22</v>
      </c>
      <c r="C27" s="17">
        <f>[5]流行!$C23</f>
        <v>26</v>
      </c>
      <c r="D27" s="17">
        <f>[5]流行!$D23</f>
        <v>0</v>
      </c>
      <c r="E27" s="17">
        <f>[5]流行!$E23</f>
        <v>1</v>
      </c>
      <c r="F27" s="17">
        <f>[5]流行!$F23</f>
        <v>1</v>
      </c>
      <c r="G27" s="17">
        <f>[5]流行!$G23</f>
        <v>1</v>
      </c>
      <c r="H27" s="17">
        <f>[5]流行!$H23</f>
        <v>0</v>
      </c>
      <c r="I27" s="17">
        <f>[5]流行!$I23</f>
        <v>3</v>
      </c>
      <c r="J27" s="17">
        <f>[5]流行!$J23</f>
        <v>2</v>
      </c>
      <c r="K27" s="17">
        <f>[5]流行!$K23</f>
        <v>0</v>
      </c>
      <c r="L27" s="17">
        <f>[5]流行!$L23</f>
        <v>1</v>
      </c>
      <c r="M27" s="17">
        <f>[5]流行!$M23</f>
        <v>0</v>
      </c>
      <c r="N27" s="17">
        <f>[5]流行!$N23</f>
        <v>0</v>
      </c>
      <c r="O27" s="17">
        <f>[5]流行!$O23</f>
        <v>1</v>
      </c>
      <c r="P27" s="17">
        <f>[5]流行!$P23</f>
        <v>1</v>
      </c>
      <c r="Q27" s="17">
        <f>[5]流行!$Q23</f>
        <v>2</v>
      </c>
      <c r="R27" s="17">
        <f>[5]流行!$R23</f>
        <v>2</v>
      </c>
      <c r="S27" s="17">
        <f>[5]流行!$S23</f>
        <v>5</v>
      </c>
      <c r="T27" s="17">
        <f>[5]流行!$T23</f>
        <v>4</v>
      </c>
      <c r="U27" s="17">
        <f>[5]流行!$U23</f>
        <v>0</v>
      </c>
      <c r="V27" s="17">
        <f>[5]流行!$V23</f>
        <v>2</v>
      </c>
      <c r="X27">
        <f t="shared" si="0"/>
        <v>26</v>
      </c>
      <c r="Y27" t="b">
        <f t="shared" si="1"/>
        <v>1</v>
      </c>
    </row>
    <row r="28" spans="2:25">
      <c r="B28" s="17">
        <v>23</v>
      </c>
      <c r="C28" s="17">
        <f>[5]流行!$C24</f>
        <v>33</v>
      </c>
      <c r="D28" s="17">
        <f>[5]流行!$D24</f>
        <v>0</v>
      </c>
      <c r="E28" s="17">
        <f>[5]流行!$E24</f>
        <v>1</v>
      </c>
      <c r="F28" s="17">
        <f>[5]流行!$F24</f>
        <v>1</v>
      </c>
      <c r="G28" s="17">
        <f>[5]流行!$G24</f>
        <v>0</v>
      </c>
      <c r="H28" s="17">
        <f>[5]流行!$H24</f>
        <v>0</v>
      </c>
      <c r="I28" s="17">
        <f>[5]流行!$I24</f>
        <v>1</v>
      </c>
      <c r="J28" s="17">
        <f>[5]流行!$J24</f>
        <v>4</v>
      </c>
      <c r="K28" s="17">
        <f>[5]流行!$K24</f>
        <v>1</v>
      </c>
      <c r="L28" s="17">
        <f>[5]流行!$L24</f>
        <v>1</v>
      </c>
      <c r="M28" s="17">
        <f>[5]流行!$M24</f>
        <v>1</v>
      </c>
      <c r="N28" s="17">
        <f>[5]流行!$N24</f>
        <v>1</v>
      </c>
      <c r="O28" s="17">
        <f>[5]流行!$O24</f>
        <v>4</v>
      </c>
      <c r="P28" s="17">
        <f>[5]流行!$P24</f>
        <v>1</v>
      </c>
      <c r="Q28" s="17">
        <f>[5]流行!$Q24</f>
        <v>4</v>
      </c>
      <c r="R28" s="17">
        <f>[5]流行!$R24</f>
        <v>4</v>
      </c>
      <c r="S28" s="17">
        <f>[5]流行!$S24</f>
        <v>7</v>
      </c>
      <c r="T28" s="17">
        <f>[5]流行!$T24</f>
        <v>1</v>
      </c>
      <c r="U28" s="17">
        <f>[5]流行!$U24</f>
        <v>1</v>
      </c>
      <c r="V28" s="17">
        <f>[5]流行!$V24</f>
        <v>0</v>
      </c>
      <c r="X28">
        <f t="shared" si="0"/>
        <v>33</v>
      </c>
      <c r="Y28" t="b">
        <f t="shared" si="1"/>
        <v>1</v>
      </c>
    </row>
    <row r="29" spans="2:25">
      <c r="B29" s="17">
        <v>24</v>
      </c>
      <c r="C29" s="17">
        <f>[5]流行!$C25</f>
        <v>31</v>
      </c>
      <c r="D29" s="17">
        <f>[5]流行!$D25</f>
        <v>0</v>
      </c>
      <c r="E29" s="17">
        <f>[5]流行!$E25</f>
        <v>1</v>
      </c>
      <c r="F29" s="17">
        <f>[5]流行!$F25</f>
        <v>0</v>
      </c>
      <c r="G29" s="17">
        <f>[5]流行!$G25</f>
        <v>0</v>
      </c>
      <c r="H29" s="17">
        <f>[5]流行!$H25</f>
        <v>0</v>
      </c>
      <c r="I29" s="17">
        <f>[5]流行!$I25</f>
        <v>2</v>
      </c>
      <c r="J29" s="17">
        <f>[5]流行!$J25</f>
        <v>1</v>
      </c>
      <c r="K29" s="17">
        <f>[5]流行!$K25</f>
        <v>0</v>
      </c>
      <c r="L29" s="17">
        <f>[5]流行!$L25</f>
        <v>1</v>
      </c>
      <c r="M29" s="17">
        <f>[5]流行!$M25</f>
        <v>1</v>
      </c>
      <c r="N29" s="17">
        <f>[5]流行!$N25</f>
        <v>0</v>
      </c>
      <c r="O29" s="17">
        <f>[5]流行!$O25</f>
        <v>2</v>
      </c>
      <c r="P29" s="17">
        <f>[5]流行!$P25</f>
        <v>1</v>
      </c>
      <c r="Q29" s="17">
        <f>[5]流行!$Q25</f>
        <v>1</v>
      </c>
      <c r="R29" s="17">
        <f>[5]流行!$R25</f>
        <v>7</v>
      </c>
      <c r="S29" s="17">
        <f>[5]流行!$S25</f>
        <v>4</v>
      </c>
      <c r="T29" s="17">
        <f>[5]流行!$T25</f>
        <v>4</v>
      </c>
      <c r="U29" s="17">
        <f>[5]流行!$U25</f>
        <v>3</v>
      </c>
      <c r="V29" s="17">
        <f>[5]流行!$V25</f>
        <v>3</v>
      </c>
      <c r="X29">
        <f t="shared" si="0"/>
        <v>31</v>
      </c>
      <c r="Y29" t="b">
        <f t="shared" si="1"/>
        <v>1</v>
      </c>
    </row>
    <row r="30" spans="2:25">
      <c r="B30" s="17">
        <v>25</v>
      </c>
      <c r="C30" s="17">
        <f>[5]流行!$C26</f>
        <v>31</v>
      </c>
      <c r="D30" s="17">
        <f>[5]流行!$D26</f>
        <v>0</v>
      </c>
      <c r="E30" s="17">
        <f>[5]流行!$E26</f>
        <v>0</v>
      </c>
      <c r="F30" s="17">
        <f>[5]流行!$F26</f>
        <v>5</v>
      </c>
      <c r="G30" s="17">
        <f>[5]流行!$G26</f>
        <v>2</v>
      </c>
      <c r="H30" s="17">
        <f>[5]流行!$H26</f>
        <v>0</v>
      </c>
      <c r="I30" s="17">
        <f>[5]流行!$I26</f>
        <v>0</v>
      </c>
      <c r="J30" s="17">
        <f>[5]流行!$J26</f>
        <v>0</v>
      </c>
      <c r="K30" s="17">
        <f>[5]流行!$K26</f>
        <v>0</v>
      </c>
      <c r="L30" s="17">
        <f>[5]流行!$L26</f>
        <v>1</v>
      </c>
      <c r="M30" s="17">
        <f>[5]流行!$M26</f>
        <v>3</v>
      </c>
      <c r="N30" s="17">
        <f>[5]流行!$N26</f>
        <v>0</v>
      </c>
      <c r="O30" s="17">
        <f>[5]流行!$O26</f>
        <v>4</v>
      </c>
      <c r="P30" s="17">
        <f>[5]流行!$P26</f>
        <v>1</v>
      </c>
      <c r="Q30" s="17">
        <f>[5]流行!$Q26</f>
        <v>1</v>
      </c>
      <c r="R30" s="17">
        <f>[5]流行!$R26</f>
        <v>5</v>
      </c>
      <c r="S30" s="17">
        <f>[5]流行!$S26</f>
        <v>6</v>
      </c>
      <c r="T30" s="17">
        <f>[5]流行!$T26</f>
        <v>0</v>
      </c>
      <c r="U30" s="17">
        <f>[5]流行!$U26</f>
        <v>1</v>
      </c>
      <c r="V30" s="17">
        <f>[5]流行!$V26</f>
        <v>2</v>
      </c>
      <c r="X30">
        <f t="shared" si="0"/>
        <v>31</v>
      </c>
      <c r="Y30" t="b">
        <f t="shared" si="1"/>
        <v>1</v>
      </c>
    </row>
    <row r="31" spans="2:25">
      <c r="B31" s="17">
        <v>26</v>
      </c>
      <c r="C31" s="17">
        <f>[5]流行!$C27</f>
        <v>32</v>
      </c>
      <c r="D31" s="17">
        <f>[5]流行!$D27</f>
        <v>1</v>
      </c>
      <c r="E31" s="17">
        <f>[5]流行!$E27</f>
        <v>0</v>
      </c>
      <c r="F31" s="17">
        <f>[5]流行!$F27</f>
        <v>0</v>
      </c>
      <c r="G31" s="17">
        <f>[5]流行!$G27</f>
        <v>4</v>
      </c>
      <c r="H31" s="17">
        <f>[5]流行!$H27</f>
        <v>2</v>
      </c>
      <c r="I31" s="17">
        <f>[5]流行!$I27</f>
        <v>1</v>
      </c>
      <c r="J31" s="17">
        <f>[5]流行!$J27</f>
        <v>1</v>
      </c>
      <c r="K31" s="17">
        <f>[5]流行!$K27</f>
        <v>1</v>
      </c>
      <c r="L31" s="17">
        <f>[5]流行!$L27</f>
        <v>0</v>
      </c>
      <c r="M31" s="17">
        <f>[5]流行!$M27</f>
        <v>1</v>
      </c>
      <c r="N31" s="17">
        <f>[5]流行!$N27</f>
        <v>0</v>
      </c>
      <c r="O31" s="17">
        <f>[5]流行!$O27</f>
        <v>0</v>
      </c>
      <c r="P31" s="17">
        <f>[5]流行!$P27</f>
        <v>1</v>
      </c>
      <c r="Q31" s="17">
        <f>[5]流行!$Q27</f>
        <v>4</v>
      </c>
      <c r="R31" s="17">
        <f>[5]流行!$R27</f>
        <v>4</v>
      </c>
      <c r="S31" s="17">
        <f>[5]流行!$S27</f>
        <v>3</v>
      </c>
      <c r="T31" s="17">
        <f>[5]流行!$T27</f>
        <v>2</v>
      </c>
      <c r="U31" s="17">
        <f>[5]流行!$U27</f>
        <v>5</v>
      </c>
      <c r="V31" s="17">
        <f>[5]流行!$V27</f>
        <v>2</v>
      </c>
      <c r="X31">
        <f t="shared" si="0"/>
        <v>32</v>
      </c>
      <c r="Y31" t="b">
        <f t="shared" si="1"/>
        <v>1</v>
      </c>
    </row>
    <row r="32" spans="2:25">
      <c r="B32" s="17">
        <v>27</v>
      </c>
      <c r="C32" s="17" t="e">
        <f>[5]流行!$C28</f>
        <v>#N/A</v>
      </c>
      <c r="D32" s="17" t="e">
        <f>[5]流行!$D28</f>
        <v>#N/A</v>
      </c>
      <c r="E32" s="17" t="e">
        <f>[5]流行!$E28</f>
        <v>#N/A</v>
      </c>
      <c r="F32" s="17" t="e">
        <f>[5]流行!$F28</f>
        <v>#N/A</v>
      </c>
      <c r="G32" s="17" t="e">
        <f>[5]流行!$G28</f>
        <v>#N/A</v>
      </c>
      <c r="H32" s="17" t="e">
        <f>[5]流行!$H28</f>
        <v>#N/A</v>
      </c>
      <c r="I32" s="17" t="e">
        <f>[5]流行!$I28</f>
        <v>#N/A</v>
      </c>
      <c r="J32" s="17" t="e">
        <f>[5]流行!$J28</f>
        <v>#N/A</v>
      </c>
      <c r="K32" s="17" t="e">
        <f>[5]流行!$K28</f>
        <v>#N/A</v>
      </c>
      <c r="L32" s="17" t="e">
        <f>[5]流行!$L28</f>
        <v>#N/A</v>
      </c>
      <c r="M32" s="17" t="e">
        <f>[5]流行!$M28</f>
        <v>#N/A</v>
      </c>
      <c r="N32" s="17" t="e">
        <f>[5]流行!$N28</f>
        <v>#N/A</v>
      </c>
      <c r="O32" s="17" t="e">
        <f>[5]流行!$O28</f>
        <v>#N/A</v>
      </c>
      <c r="P32" s="17" t="e">
        <f>[5]流行!$P28</f>
        <v>#N/A</v>
      </c>
      <c r="Q32" s="17" t="e">
        <f>[5]流行!$Q28</f>
        <v>#N/A</v>
      </c>
      <c r="R32" s="17" t="e">
        <f>[5]流行!$R28</f>
        <v>#N/A</v>
      </c>
      <c r="S32" s="17" t="e">
        <f>[5]流行!$S28</f>
        <v>#N/A</v>
      </c>
      <c r="T32" s="17" t="e">
        <f>[5]流行!$T28</f>
        <v>#N/A</v>
      </c>
      <c r="U32" s="17" t="e">
        <f>[5]流行!$U28</f>
        <v>#N/A</v>
      </c>
      <c r="V32" s="17" t="e">
        <f>[5]流行!$V28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[5]流行!$C29</f>
        <v>#N/A</v>
      </c>
      <c r="D33" s="17" t="e">
        <f>[5]流行!$D29</f>
        <v>#N/A</v>
      </c>
      <c r="E33" s="17" t="e">
        <f>[5]流行!$E29</f>
        <v>#N/A</v>
      </c>
      <c r="F33" s="17" t="e">
        <f>[5]流行!$F29</f>
        <v>#N/A</v>
      </c>
      <c r="G33" s="17" t="e">
        <f>[5]流行!$G29</f>
        <v>#N/A</v>
      </c>
      <c r="H33" s="17" t="e">
        <f>[5]流行!$H29</f>
        <v>#N/A</v>
      </c>
      <c r="I33" s="17" t="e">
        <f>[5]流行!$I29</f>
        <v>#N/A</v>
      </c>
      <c r="J33" s="17" t="e">
        <f>[5]流行!$J29</f>
        <v>#N/A</v>
      </c>
      <c r="K33" s="17" t="e">
        <f>[5]流行!$K29</f>
        <v>#N/A</v>
      </c>
      <c r="L33" s="17" t="e">
        <f>[5]流行!$L29</f>
        <v>#N/A</v>
      </c>
      <c r="M33" s="17" t="e">
        <f>[5]流行!$M29</f>
        <v>#N/A</v>
      </c>
      <c r="N33" s="17" t="e">
        <f>[5]流行!$N29</f>
        <v>#N/A</v>
      </c>
      <c r="O33" s="17" t="e">
        <f>[5]流行!$O29</f>
        <v>#N/A</v>
      </c>
      <c r="P33" s="17" t="e">
        <f>[5]流行!$P29</f>
        <v>#N/A</v>
      </c>
      <c r="Q33" s="17" t="e">
        <f>[5]流行!$Q29</f>
        <v>#N/A</v>
      </c>
      <c r="R33" s="17" t="e">
        <f>[5]流行!$R29</f>
        <v>#N/A</v>
      </c>
      <c r="S33" s="17" t="e">
        <f>[5]流行!$S29</f>
        <v>#N/A</v>
      </c>
      <c r="T33" s="17" t="e">
        <f>[5]流行!$T29</f>
        <v>#N/A</v>
      </c>
      <c r="U33" s="17" t="e">
        <f>[5]流行!$U29</f>
        <v>#N/A</v>
      </c>
      <c r="V33" s="17" t="e">
        <f>[5]流行!$V29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534</v>
      </c>
      <c r="D60" s="2">
        <f t="array" ref="D60">+SUM(IF(NOT(ISERROR(D6:D58)),D6:D58))</f>
        <v>2</v>
      </c>
      <c r="E60" s="2">
        <f t="array" ref="E60">+SUM(IF(NOT(ISERROR(E6:E58)),E6:E58))</f>
        <v>5</v>
      </c>
      <c r="F60" s="2">
        <f t="array" ref="F60">+SUM(IF(NOT(ISERROR(F6:F58)),F6:F58))</f>
        <v>14</v>
      </c>
      <c r="G60" s="2">
        <f t="array" ref="G60">+SUM(IF(NOT(ISERROR(G6:G58)),G6:G58))</f>
        <v>16</v>
      </c>
      <c r="H60" s="2">
        <f t="array" ref="H60">+SUM(IF(NOT(ISERROR(H6:H58)),H6:H58))</f>
        <v>6</v>
      </c>
      <c r="I60" s="2">
        <f t="array" ref="I60">+SUM(IF(NOT(ISERROR(I6:I58)),I6:I58))</f>
        <v>17</v>
      </c>
      <c r="J60" s="2">
        <f t="array" ref="J60">+SUM(IF(NOT(ISERROR(J6:J58)),J6:J58))</f>
        <v>18</v>
      </c>
      <c r="K60" s="2">
        <f t="array" ref="K60">+SUM(IF(NOT(ISERROR(K6:K58)),K6:K58))</f>
        <v>5</v>
      </c>
      <c r="L60" s="2">
        <f t="array" ref="L60">+SUM(IF(NOT(ISERROR(L6:L58)),L6:L58))</f>
        <v>16</v>
      </c>
      <c r="M60" s="2">
        <f t="array" ref="M60">+SUM(IF(NOT(ISERROR(M6:M58)),M6:M58))</f>
        <v>17</v>
      </c>
      <c r="N60" s="2">
        <f t="array" ref="N60">+SUM(IF(NOT(ISERROR(N6:N58)),N6:N58))</f>
        <v>11</v>
      </c>
      <c r="O60" s="2">
        <f t="array" ref="O60">+SUM(IF(NOT(ISERROR(O6:O58)),O6:O58))</f>
        <v>33</v>
      </c>
      <c r="P60" s="2">
        <f t="array" ref="P60">+SUM(IF(NOT(ISERROR(P6:P58)),P6:P58))</f>
        <v>16</v>
      </c>
      <c r="Q60" s="2">
        <f t="array" ref="Q60">+SUM(IF(NOT(ISERROR(Q6:Q58)),Q6:Q58))</f>
        <v>50</v>
      </c>
      <c r="R60" s="2">
        <f t="array" ref="R60">+SUM(IF(NOT(ISERROR(R6:R58)),R6:R58))</f>
        <v>88</v>
      </c>
      <c r="S60" s="2">
        <f t="array" ref="S60">+SUM(IF(NOT(ISERROR(S6:S58)),S6:S58))</f>
        <v>76</v>
      </c>
      <c r="T60" s="2">
        <f t="array" ref="T60">+SUM(IF(NOT(ISERROR(T6:T58)),T6:T58))</f>
        <v>42</v>
      </c>
      <c r="U60" s="2">
        <f t="array" ref="U60">+SUM(IF(NOT(ISERROR(U6:U58)),U6:U58))</f>
        <v>57</v>
      </c>
      <c r="V60" s="2">
        <f t="array" ref="V60">+SUM(IF(NOT(ISERROR(V6:V58)),V6:V58))</f>
        <v>45</v>
      </c>
      <c r="W60" s="2"/>
      <c r="X60" s="2">
        <f>SUM(D60:V60)</f>
        <v>534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0.37453183520599254</v>
      </c>
      <c r="E61" s="4">
        <f t="shared" si="2"/>
        <v>0.93632958801498134</v>
      </c>
      <c r="F61" s="4">
        <f t="shared" si="2"/>
        <v>2.6217228464419478</v>
      </c>
      <c r="G61" s="4">
        <f t="shared" si="2"/>
        <v>2.9962546816479403</v>
      </c>
      <c r="H61" s="4">
        <f t="shared" si="2"/>
        <v>1.1235955056179776</v>
      </c>
      <c r="I61" s="4">
        <f t="shared" si="2"/>
        <v>3.1835205992509366</v>
      </c>
      <c r="J61" s="4">
        <f t="shared" si="2"/>
        <v>3.3707865168539324</v>
      </c>
      <c r="K61" s="4">
        <f t="shared" si="2"/>
        <v>0.93632958801498134</v>
      </c>
      <c r="L61" s="4">
        <f t="shared" si="2"/>
        <v>2.9962546816479403</v>
      </c>
      <c r="M61" s="4">
        <f t="shared" si="2"/>
        <v>3.1835205992509366</v>
      </c>
      <c r="N61" s="4">
        <f t="shared" si="2"/>
        <v>2.0599250936329585</v>
      </c>
      <c r="O61" s="4">
        <f t="shared" si="2"/>
        <v>6.179775280898876</v>
      </c>
      <c r="P61" s="4">
        <f t="shared" si="2"/>
        <v>2.9962546816479403</v>
      </c>
      <c r="Q61" s="4">
        <f t="shared" si="2"/>
        <v>9.3632958801498134</v>
      </c>
      <c r="R61" s="4">
        <f t="shared" si="2"/>
        <v>16.479400749063668</v>
      </c>
      <c r="S61" s="4">
        <f t="shared" si="2"/>
        <v>14.232209737827715</v>
      </c>
      <c r="T61" s="4">
        <f t="shared" si="2"/>
        <v>7.8651685393258424</v>
      </c>
      <c r="U61" s="4">
        <f t="shared" si="2"/>
        <v>10.674157303370785</v>
      </c>
      <c r="V61" s="4">
        <f t="shared" si="2"/>
        <v>8.4269662921348321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534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[6]細髄!$C18</f>
        <v>0</v>
      </c>
      <c r="D22" s="17">
        <f>[6]細髄!$D18</f>
        <v>0</v>
      </c>
      <c r="E22" s="17">
        <f>[6]細髄!$E18</f>
        <v>0</v>
      </c>
      <c r="F22" s="17">
        <f>[6]細髄!$F18</f>
        <v>0</v>
      </c>
      <c r="G22" s="17">
        <f>[6]細髄!$G18</f>
        <v>0</v>
      </c>
      <c r="H22" s="17">
        <f>[6]細髄!$H18</f>
        <v>0</v>
      </c>
      <c r="I22" s="17">
        <f>[6]細髄!$I18</f>
        <v>0</v>
      </c>
      <c r="J22" s="17">
        <f>[6]細髄!$J18</f>
        <v>0</v>
      </c>
      <c r="K22" s="17">
        <f>[6]細髄!$K18</f>
        <v>0</v>
      </c>
      <c r="L22" s="17">
        <f>[6]細髄!$L18</f>
        <v>0</v>
      </c>
      <c r="M22" s="17">
        <f>[6]細髄!$M18</f>
        <v>0</v>
      </c>
      <c r="N22" s="17">
        <f>[6]細髄!$N18</f>
        <v>0</v>
      </c>
      <c r="O22" s="17">
        <f>[6]細髄!$O18</f>
        <v>0</v>
      </c>
      <c r="P22" s="17">
        <f>[6]細髄!$P18</f>
        <v>0</v>
      </c>
      <c r="Q22" s="17">
        <f>[6]細髄!$Q18</f>
        <v>0</v>
      </c>
      <c r="R22" s="17">
        <f>[6]細髄!$R18</f>
        <v>0</v>
      </c>
      <c r="S22" s="17">
        <f>[6]細髄!$S18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[6]細髄!$C19</f>
        <v>0</v>
      </c>
      <c r="D23" s="17">
        <f>[6]細髄!$D19</f>
        <v>0</v>
      </c>
      <c r="E23" s="17">
        <f>[6]細髄!$E19</f>
        <v>0</v>
      </c>
      <c r="F23" s="17">
        <f>[6]細髄!$F19</f>
        <v>0</v>
      </c>
      <c r="G23" s="17">
        <f>[6]細髄!$G19</f>
        <v>0</v>
      </c>
      <c r="H23" s="17">
        <f>[6]細髄!$H19</f>
        <v>0</v>
      </c>
      <c r="I23" s="17">
        <f>[6]細髄!$I19</f>
        <v>0</v>
      </c>
      <c r="J23" s="17">
        <f>[6]細髄!$J19</f>
        <v>0</v>
      </c>
      <c r="K23" s="17">
        <f>[6]細髄!$K19</f>
        <v>0</v>
      </c>
      <c r="L23" s="17">
        <f>[6]細髄!$L19</f>
        <v>0</v>
      </c>
      <c r="M23" s="17">
        <f>[6]細髄!$M19</f>
        <v>0</v>
      </c>
      <c r="N23" s="17">
        <f>[6]細髄!$N19</f>
        <v>0</v>
      </c>
      <c r="O23" s="17">
        <f>[6]細髄!$O19</f>
        <v>0</v>
      </c>
      <c r="P23" s="17">
        <f>[6]細髄!$P19</f>
        <v>0</v>
      </c>
      <c r="Q23" s="17">
        <f>[6]細髄!$Q19</f>
        <v>0</v>
      </c>
      <c r="R23" s="17">
        <f>[6]細髄!$R19</f>
        <v>0</v>
      </c>
      <c r="S23" s="17">
        <f>[6]細髄!$S19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[6]細髄!$C20</f>
        <v>1</v>
      </c>
      <c r="D24" s="17">
        <f>[6]細髄!$D20</f>
        <v>1</v>
      </c>
      <c r="E24" s="17">
        <f>[6]細髄!$E20</f>
        <v>0</v>
      </c>
      <c r="F24" s="17">
        <f>[6]細髄!$F20</f>
        <v>0</v>
      </c>
      <c r="G24" s="17">
        <f>[6]細髄!$G20</f>
        <v>0</v>
      </c>
      <c r="H24" s="17">
        <f>[6]細髄!$H20</f>
        <v>0</v>
      </c>
      <c r="I24" s="17">
        <f>[6]細髄!$I20</f>
        <v>0</v>
      </c>
      <c r="J24" s="17">
        <f>[6]細髄!$J20</f>
        <v>0</v>
      </c>
      <c r="K24" s="17">
        <f>[6]細髄!$K20</f>
        <v>0</v>
      </c>
      <c r="L24" s="17">
        <f>[6]細髄!$L20</f>
        <v>0</v>
      </c>
      <c r="M24" s="17">
        <f>[6]細髄!$M20</f>
        <v>0</v>
      </c>
      <c r="N24" s="17">
        <f>[6]細髄!$N20</f>
        <v>0</v>
      </c>
      <c r="O24" s="17">
        <f>[6]細髄!$O20</f>
        <v>0</v>
      </c>
      <c r="P24" s="17">
        <f>[6]細髄!$P20</f>
        <v>0</v>
      </c>
      <c r="Q24" s="17">
        <f>[6]細髄!$Q20</f>
        <v>0</v>
      </c>
      <c r="R24" s="17">
        <f>[6]細髄!$R20</f>
        <v>0</v>
      </c>
      <c r="S24" s="17">
        <f>[6]細髄!$S20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[6]細髄!$C21</f>
        <v>2</v>
      </c>
      <c r="D25" s="17">
        <f>[6]細髄!$D21</f>
        <v>1</v>
      </c>
      <c r="E25" s="17">
        <f>[6]細髄!$E21</f>
        <v>0</v>
      </c>
      <c r="F25" s="17">
        <f>[6]細髄!$F21</f>
        <v>0</v>
      </c>
      <c r="G25" s="17">
        <f>[6]細髄!$G21</f>
        <v>0</v>
      </c>
      <c r="H25" s="17">
        <f>[6]細髄!$H21</f>
        <v>0</v>
      </c>
      <c r="I25" s="17">
        <f>[6]細髄!$I21</f>
        <v>0</v>
      </c>
      <c r="J25" s="17">
        <f>[6]細髄!$J21</f>
        <v>0</v>
      </c>
      <c r="K25" s="17">
        <f>[6]細髄!$K21</f>
        <v>0</v>
      </c>
      <c r="L25" s="17">
        <f>[6]細髄!$L21</f>
        <v>0</v>
      </c>
      <c r="M25" s="17">
        <f>[6]細髄!$M21</f>
        <v>0</v>
      </c>
      <c r="N25" s="17">
        <f>[6]細髄!$N21</f>
        <v>0</v>
      </c>
      <c r="O25" s="17">
        <f>[6]細髄!$O21</f>
        <v>0</v>
      </c>
      <c r="P25" s="17">
        <f>[6]細髄!$P21</f>
        <v>0</v>
      </c>
      <c r="Q25" s="17">
        <f>[6]細髄!$Q21</f>
        <v>0</v>
      </c>
      <c r="R25" s="17">
        <f>[6]細髄!$R21</f>
        <v>1</v>
      </c>
      <c r="S25" s="17">
        <f>[6]細髄!$S21</f>
        <v>0</v>
      </c>
      <c r="U25">
        <f t="shared" si="0"/>
        <v>2</v>
      </c>
      <c r="V25" t="b">
        <f t="shared" si="1"/>
        <v>1</v>
      </c>
    </row>
    <row r="26" spans="2:22">
      <c r="B26" s="17">
        <v>21</v>
      </c>
      <c r="C26" s="17">
        <f>[6]細髄!$C22</f>
        <v>2</v>
      </c>
      <c r="D26" s="17">
        <f>[6]細髄!$D22</f>
        <v>0</v>
      </c>
      <c r="E26" s="17">
        <f>[6]細髄!$E22</f>
        <v>0</v>
      </c>
      <c r="F26" s="17">
        <f>[6]細髄!$F22</f>
        <v>0</v>
      </c>
      <c r="G26" s="17">
        <f>[6]細髄!$G22</f>
        <v>0</v>
      </c>
      <c r="H26" s="17">
        <f>[6]細髄!$H22</f>
        <v>0</v>
      </c>
      <c r="I26" s="17">
        <f>[6]細髄!$I22</f>
        <v>0</v>
      </c>
      <c r="J26" s="17">
        <f>[6]細髄!$J22</f>
        <v>0</v>
      </c>
      <c r="K26" s="17">
        <f>[6]細髄!$K22</f>
        <v>0</v>
      </c>
      <c r="L26" s="17">
        <f>[6]細髄!$L22</f>
        <v>0</v>
      </c>
      <c r="M26" s="17">
        <f>[6]細髄!$M22</f>
        <v>0</v>
      </c>
      <c r="N26" s="17">
        <f>[6]細髄!$N22</f>
        <v>0</v>
      </c>
      <c r="O26" s="17">
        <f>[6]細髄!$O22</f>
        <v>1</v>
      </c>
      <c r="P26" s="17">
        <f>[6]細髄!$P22</f>
        <v>0</v>
      </c>
      <c r="Q26" s="17">
        <f>[6]細髄!$Q22</f>
        <v>1</v>
      </c>
      <c r="R26" s="17">
        <f>[6]細髄!$R22</f>
        <v>0</v>
      </c>
      <c r="S26" s="17">
        <f>[6]細髄!$S22</f>
        <v>0</v>
      </c>
      <c r="U26">
        <f t="shared" si="0"/>
        <v>2</v>
      </c>
      <c r="V26" t="b">
        <f t="shared" si="1"/>
        <v>1</v>
      </c>
    </row>
    <row r="27" spans="2:22">
      <c r="B27" s="17">
        <v>22</v>
      </c>
      <c r="C27" s="17">
        <f>[6]細髄!$C23</f>
        <v>1</v>
      </c>
      <c r="D27" s="17">
        <f>[6]細髄!$D23</f>
        <v>1</v>
      </c>
      <c r="E27" s="17">
        <f>[6]細髄!$E23</f>
        <v>0</v>
      </c>
      <c r="F27" s="17">
        <f>[6]細髄!$F23</f>
        <v>0</v>
      </c>
      <c r="G27" s="17">
        <f>[6]細髄!$G23</f>
        <v>0</v>
      </c>
      <c r="H27" s="17">
        <f>[6]細髄!$H23</f>
        <v>0</v>
      </c>
      <c r="I27" s="17">
        <f>[6]細髄!$I23</f>
        <v>0</v>
      </c>
      <c r="J27" s="17">
        <f>[6]細髄!$J23</f>
        <v>0</v>
      </c>
      <c r="K27" s="17">
        <f>[6]細髄!$K23</f>
        <v>0</v>
      </c>
      <c r="L27" s="17">
        <f>[6]細髄!$L23</f>
        <v>0</v>
      </c>
      <c r="M27" s="17">
        <f>[6]細髄!$M23</f>
        <v>0</v>
      </c>
      <c r="N27" s="17">
        <f>[6]細髄!$N23</f>
        <v>0</v>
      </c>
      <c r="O27" s="17">
        <f>[6]細髄!$O23</f>
        <v>0</v>
      </c>
      <c r="P27" s="17">
        <f>[6]細髄!$P23</f>
        <v>0</v>
      </c>
      <c r="Q27" s="17">
        <f>[6]細髄!$Q23</f>
        <v>0</v>
      </c>
      <c r="R27" s="17">
        <f>[6]細髄!$R23</f>
        <v>0</v>
      </c>
      <c r="S27" s="17">
        <f>[6]細髄!$S23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[6]細髄!$C24</f>
        <v>0</v>
      </c>
      <c r="D28" s="17">
        <f>[6]細髄!$D24</f>
        <v>0</v>
      </c>
      <c r="E28" s="17">
        <f>[6]細髄!$E24</f>
        <v>0</v>
      </c>
      <c r="F28" s="17">
        <f>[6]細髄!$F24</f>
        <v>0</v>
      </c>
      <c r="G28" s="17">
        <f>[6]細髄!$G24</f>
        <v>0</v>
      </c>
      <c r="H28" s="17">
        <f>[6]細髄!$H24</f>
        <v>0</v>
      </c>
      <c r="I28" s="17">
        <f>[6]細髄!$I24</f>
        <v>0</v>
      </c>
      <c r="J28" s="17">
        <f>[6]細髄!$J24</f>
        <v>0</v>
      </c>
      <c r="K28" s="17">
        <f>[6]細髄!$K24</f>
        <v>0</v>
      </c>
      <c r="L28" s="17">
        <f>[6]細髄!$L24</f>
        <v>0</v>
      </c>
      <c r="M28" s="17">
        <f>[6]細髄!$M24</f>
        <v>0</v>
      </c>
      <c r="N28" s="17">
        <f>[6]細髄!$N24</f>
        <v>0</v>
      </c>
      <c r="O28" s="17">
        <f>[6]細髄!$O24</f>
        <v>0</v>
      </c>
      <c r="P28" s="17">
        <f>[6]細髄!$P24</f>
        <v>0</v>
      </c>
      <c r="Q28" s="17">
        <f>[6]細髄!$Q24</f>
        <v>0</v>
      </c>
      <c r="R28" s="17">
        <f>[6]細髄!$R24</f>
        <v>0</v>
      </c>
      <c r="S28" s="17">
        <f>[6]細髄!$S24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[6]細髄!$C25</f>
        <v>0</v>
      </c>
      <c r="D29" s="17">
        <f>[6]細髄!$D25</f>
        <v>0</v>
      </c>
      <c r="E29" s="17">
        <f>[6]細髄!$E25</f>
        <v>0</v>
      </c>
      <c r="F29" s="17">
        <f>[6]細髄!$F25</f>
        <v>0</v>
      </c>
      <c r="G29" s="17">
        <f>[6]細髄!$G25</f>
        <v>0</v>
      </c>
      <c r="H29" s="17">
        <f>[6]細髄!$H25</f>
        <v>0</v>
      </c>
      <c r="I29" s="17">
        <f>[6]細髄!$I25</f>
        <v>0</v>
      </c>
      <c r="J29" s="17">
        <f>[6]細髄!$J25</f>
        <v>0</v>
      </c>
      <c r="K29" s="17">
        <f>[6]細髄!$K25</f>
        <v>0</v>
      </c>
      <c r="L29" s="17">
        <f>[6]細髄!$L25</f>
        <v>0</v>
      </c>
      <c r="M29" s="17">
        <f>[6]細髄!$M25</f>
        <v>0</v>
      </c>
      <c r="N29" s="17">
        <f>[6]細髄!$N25</f>
        <v>0</v>
      </c>
      <c r="O29" s="17">
        <f>[6]細髄!$O25</f>
        <v>0</v>
      </c>
      <c r="P29" s="17">
        <f>[6]細髄!$P25</f>
        <v>0</v>
      </c>
      <c r="Q29" s="17">
        <f>[6]細髄!$Q25</f>
        <v>0</v>
      </c>
      <c r="R29" s="17">
        <f>[6]細髄!$R25</f>
        <v>0</v>
      </c>
      <c r="S29" s="17">
        <f>[6]細髄!$S25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[6]細髄!$C26</f>
        <v>2</v>
      </c>
      <c r="D30" s="17">
        <f>[6]細髄!$D26</f>
        <v>0</v>
      </c>
      <c r="E30" s="17">
        <f>[6]細髄!$E26</f>
        <v>0</v>
      </c>
      <c r="F30" s="17">
        <f>[6]細髄!$F26</f>
        <v>0</v>
      </c>
      <c r="G30" s="17">
        <f>[6]細髄!$G26</f>
        <v>0</v>
      </c>
      <c r="H30" s="17">
        <f>[6]細髄!$H26</f>
        <v>0</v>
      </c>
      <c r="I30" s="17">
        <f>[6]細髄!$I26</f>
        <v>0</v>
      </c>
      <c r="J30" s="17">
        <f>[6]細髄!$J26</f>
        <v>0</v>
      </c>
      <c r="K30" s="17">
        <f>[6]細髄!$K26</f>
        <v>1</v>
      </c>
      <c r="L30" s="17">
        <f>[6]細髄!$L26</f>
        <v>0</v>
      </c>
      <c r="M30" s="17">
        <f>[6]細髄!$M26</f>
        <v>0</v>
      </c>
      <c r="N30" s="17">
        <f>[6]細髄!$N26</f>
        <v>0</v>
      </c>
      <c r="O30" s="17">
        <f>[6]細髄!$O26</f>
        <v>0</v>
      </c>
      <c r="P30" s="17">
        <f>[6]細髄!$P26</f>
        <v>0</v>
      </c>
      <c r="Q30" s="17">
        <f>[6]細髄!$Q26</f>
        <v>1</v>
      </c>
      <c r="R30" s="17">
        <f>[6]細髄!$R26</f>
        <v>0</v>
      </c>
      <c r="S30" s="17">
        <f>[6]細髄!$S26</f>
        <v>0</v>
      </c>
      <c r="U30">
        <f>SUM(D30:S30)</f>
        <v>2</v>
      </c>
      <c r="V30" t="b">
        <f>IF(AND(ISERROR(C30),ISERROR(U30)),"-",C30=U30)</f>
        <v>1</v>
      </c>
    </row>
    <row r="31" spans="2:22">
      <c r="B31" s="17">
        <v>26</v>
      </c>
      <c r="C31" s="17">
        <f>[6]細髄!$C27</f>
        <v>0</v>
      </c>
      <c r="D31" s="17">
        <f>[6]細髄!$D27</f>
        <v>0</v>
      </c>
      <c r="E31" s="17">
        <f>[6]細髄!$E27</f>
        <v>0</v>
      </c>
      <c r="F31" s="17">
        <f>[6]細髄!$F27</f>
        <v>0</v>
      </c>
      <c r="G31" s="17">
        <f>[6]細髄!$G27</f>
        <v>0</v>
      </c>
      <c r="H31" s="17">
        <f>[6]細髄!$H27</f>
        <v>0</v>
      </c>
      <c r="I31" s="17">
        <f>[6]細髄!$I27</f>
        <v>0</v>
      </c>
      <c r="J31" s="17">
        <f>[6]細髄!$J27</f>
        <v>0</v>
      </c>
      <c r="K31" s="17">
        <f>[6]細髄!$K27</f>
        <v>0</v>
      </c>
      <c r="L31" s="17">
        <f>[6]細髄!$L27</f>
        <v>0</v>
      </c>
      <c r="M31" s="17">
        <f>[6]細髄!$M27</f>
        <v>0</v>
      </c>
      <c r="N31" s="17">
        <f>[6]細髄!$N27</f>
        <v>0</v>
      </c>
      <c r="O31" s="17">
        <f>[6]細髄!$O27</f>
        <v>0</v>
      </c>
      <c r="P31" s="17">
        <f>[6]細髄!$P27</f>
        <v>0</v>
      </c>
      <c r="Q31" s="17">
        <f>[6]細髄!$Q27</f>
        <v>0</v>
      </c>
      <c r="R31" s="17">
        <f>[6]細髄!$R27</f>
        <v>0</v>
      </c>
      <c r="S31" s="17">
        <f>[6]細髄!$S27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 t="e">
        <f>[6]細髄!$C28</f>
        <v>#N/A</v>
      </c>
      <c r="D32" s="17" t="e">
        <f>[6]細髄!$D28</f>
        <v>#N/A</v>
      </c>
      <c r="E32" s="17" t="e">
        <f>[6]細髄!$E28</f>
        <v>#N/A</v>
      </c>
      <c r="F32" s="17" t="e">
        <f>[6]細髄!$F28</f>
        <v>#N/A</v>
      </c>
      <c r="G32" s="17" t="e">
        <f>[6]細髄!$G28</f>
        <v>#N/A</v>
      </c>
      <c r="H32" s="17" t="e">
        <f>[6]細髄!$H28</f>
        <v>#N/A</v>
      </c>
      <c r="I32" s="17" t="e">
        <f>[6]細髄!$I28</f>
        <v>#N/A</v>
      </c>
      <c r="J32" s="17" t="e">
        <f>[6]細髄!$J28</f>
        <v>#N/A</v>
      </c>
      <c r="K32" s="17" t="e">
        <f>[6]細髄!$K28</f>
        <v>#N/A</v>
      </c>
      <c r="L32" s="17" t="e">
        <f>[6]細髄!$L28</f>
        <v>#N/A</v>
      </c>
      <c r="M32" s="17" t="e">
        <f>[6]細髄!$M28</f>
        <v>#N/A</v>
      </c>
      <c r="N32" s="17" t="e">
        <f>[6]細髄!$N28</f>
        <v>#N/A</v>
      </c>
      <c r="O32" s="17" t="e">
        <f>[6]細髄!$O28</f>
        <v>#N/A</v>
      </c>
      <c r="P32" s="17" t="e">
        <f>[6]細髄!$P28</f>
        <v>#N/A</v>
      </c>
      <c r="Q32" s="17" t="e">
        <f>[6]細髄!$Q28</f>
        <v>#N/A</v>
      </c>
      <c r="R32" s="17" t="e">
        <f>[6]細髄!$R28</f>
        <v>#N/A</v>
      </c>
      <c r="S32" s="17" t="e">
        <f>[6]細髄!$S28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[6]細髄!$C29</f>
        <v>#N/A</v>
      </c>
      <c r="D33" s="17" t="e">
        <f>[6]細髄!$D29</f>
        <v>#N/A</v>
      </c>
      <c r="E33" s="17" t="e">
        <f>[6]細髄!$E29</f>
        <v>#N/A</v>
      </c>
      <c r="F33" s="17" t="e">
        <f>[6]細髄!$F29</f>
        <v>#N/A</v>
      </c>
      <c r="G33" s="17" t="e">
        <f>[6]細髄!$G29</f>
        <v>#N/A</v>
      </c>
      <c r="H33" s="17" t="e">
        <f>[6]細髄!$H29</f>
        <v>#N/A</v>
      </c>
      <c r="I33" s="17" t="e">
        <f>[6]細髄!$I29</f>
        <v>#N/A</v>
      </c>
      <c r="J33" s="17" t="e">
        <f>[6]細髄!$J29</f>
        <v>#N/A</v>
      </c>
      <c r="K33" s="17" t="e">
        <f>[6]細髄!$K29</f>
        <v>#N/A</v>
      </c>
      <c r="L33" s="17" t="e">
        <f>[6]細髄!$L29</f>
        <v>#N/A</v>
      </c>
      <c r="M33" s="17" t="e">
        <f>[6]細髄!$M29</f>
        <v>#N/A</v>
      </c>
      <c r="N33" s="17" t="e">
        <f>[6]細髄!$N29</f>
        <v>#N/A</v>
      </c>
      <c r="O33" s="17" t="e">
        <f>[6]細髄!$O29</f>
        <v>#N/A</v>
      </c>
      <c r="P33" s="17" t="e">
        <f>[6]細髄!$P29</f>
        <v>#N/A</v>
      </c>
      <c r="Q33" s="17" t="e">
        <f>[6]細髄!$Q29</f>
        <v>#N/A</v>
      </c>
      <c r="R33" s="17" t="e">
        <f>[6]細髄!$R29</f>
        <v>#N/A</v>
      </c>
      <c r="S33" s="17" t="e">
        <f>[6]細髄!$S29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2</v>
      </c>
      <c r="R60" s="2">
        <f t="array" ref="R60">+SUM(IF(NOT(ISERROR(R6:R58)),R6:R58))</f>
        <v>2</v>
      </c>
      <c r="S60" s="2">
        <f t="array" ref="S60">+SUM(IF(NOT(ISERROR(S6:S58)),S6:S58))</f>
        <v>2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25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8.3333333333333321</v>
      </c>
      <c r="K61" s="4">
        <f t="shared" si="5"/>
        <v>8.3333333333333321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8.3333333333333321</v>
      </c>
      <c r="P61" s="4">
        <f t="shared" si="5"/>
        <v>0</v>
      </c>
      <c r="Q61" s="4">
        <f t="shared" si="5"/>
        <v>16.666666666666664</v>
      </c>
      <c r="R61" s="4">
        <f t="shared" si="5"/>
        <v>16.666666666666664</v>
      </c>
      <c r="S61" s="4">
        <f t="shared" si="5"/>
        <v>16.666666666666664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[6]無髄!$C18</f>
        <v>0</v>
      </c>
      <c r="D22" s="17">
        <f>[6]無髄!$D18</f>
        <v>0</v>
      </c>
      <c r="E22" s="17">
        <f>[6]無髄!$E18</f>
        <v>0</v>
      </c>
      <c r="F22" s="17">
        <f>[6]無髄!$F18</f>
        <v>0</v>
      </c>
      <c r="G22" s="17">
        <f>[6]無髄!$G18</f>
        <v>0</v>
      </c>
      <c r="H22" s="17">
        <f>[6]無髄!$H18</f>
        <v>0</v>
      </c>
      <c r="I22" s="17">
        <f>[6]無髄!$I18</f>
        <v>0</v>
      </c>
      <c r="J22" s="17">
        <f>[6]無髄!$J18</f>
        <v>0</v>
      </c>
      <c r="K22" s="17">
        <f>[6]無髄!$K18</f>
        <v>0</v>
      </c>
      <c r="L22" s="17">
        <f>[6]無髄!$L18</f>
        <v>0</v>
      </c>
      <c r="M22" s="17">
        <f>[6]無髄!$M18</f>
        <v>0</v>
      </c>
      <c r="N22" s="17">
        <f>[6]無髄!$N18</f>
        <v>0</v>
      </c>
      <c r="O22" s="17">
        <f>[6]無髄!$O18</f>
        <v>0</v>
      </c>
      <c r="P22" s="17">
        <f>[6]無髄!$P18</f>
        <v>0</v>
      </c>
      <c r="Q22" s="17">
        <f>[6]無髄!$Q18</f>
        <v>0</v>
      </c>
      <c r="R22" s="17">
        <f>[6]無髄!$R18</f>
        <v>0</v>
      </c>
      <c r="S22" s="17">
        <f>[6]無髄!$S18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[6]無髄!$C19</f>
        <v>2</v>
      </c>
      <c r="D23" s="17">
        <f>[6]無髄!$D19</f>
        <v>1</v>
      </c>
      <c r="E23" s="17">
        <f>[6]無髄!$E19</f>
        <v>0</v>
      </c>
      <c r="F23" s="17">
        <f>[6]無髄!$F19</f>
        <v>0</v>
      </c>
      <c r="G23" s="17">
        <f>[6]無髄!$G19</f>
        <v>1</v>
      </c>
      <c r="H23" s="17">
        <f>[6]無髄!$H19</f>
        <v>0</v>
      </c>
      <c r="I23" s="17">
        <f>[6]無髄!$I19</f>
        <v>0</v>
      </c>
      <c r="J23" s="17">
        <f>[6]無髄!$J19</f>
        <v>0</v>
      </c>
      <c r="K23" s="17">
        <f>[6]無髄!$K19</f>
        <v>0</v>
      </c>
      <c r="L23" s="17">
        <f>[6]無髄!$L19</f>
        <v>0</v>
      </c>
      <c r="M23" s="17">
        <f>[6]無髄!$M19</f>
        <v>0</v>
      </c>
      <c r="N23" s="17">
        <f>[6]無髄!$N19</f>
        <v>0</v>
      </c>
      <c r="O23" s="17">
        <f>[6]無髄!$O19</f>
        <v>0</v>
      </c>
      <c r="P23" s="17">
        <f>[6]無髄!$P19</f>
        <v>0</v>
      </c>
      <c r="Q23" s="17">
        <f>[6]無髄!$Q19</f>
        <v>0</v>
      </c>
      <c r="R23" s="17">
        <f>[6]無髄!$R19</f>
        <v>0</v>
      </c>
      <c r="S23" s="17">
        <f>[6]無髄!$S19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[6]無髄!$C20</f>
        <v>0</v>
      </c>
      <c r="D24" s="17">
        <f>[6]無髄!$D20</f>
        <v>0</v>
      </c>
      <c r="E24" s="17">
        <f>[6]無髄!$E20</f>
        <v>0</v>
      </c>
      <c r="F24" s="17">
        <f>[6]無髄!$F20</f>
        <v>0</v>
      </c>
      <c r="G24" s="17">
        <f>[6]無髄!$G20</f>
        <v>0</v>
      </c>
      <c r="H24" s="17">
        <f>[6]無髄!$H20</f>
        <v>0</v>
      </c>
      <c r="I24" s="17">
        <f>[6]無髄!$I20</f>
        <v>0</v>
      </c>
      <c r="J24" s="17">
        <f>[6]無髄!$J20</f>
        <v>0</v>
      </c>
      <c r="K24" s="17">
        <f>[6]無髄!$K20</f>
        <v>0</v>
      </c>
      <c r="L24" s="17">
        <f>[6]無髄!$L20</f>
        <v>0</v>
      </c>
      <c r="M24" s="17">
        <f>[6]無髄!$M20</f>
        <v>0</v>
      </c>
      <c r="N24" s="17">
        <f>[6]無髄!$N20</f>
        <v>0</v>
      </c>
      <c r="O24" s="17">
        <f>[6]無髄!$O20</f>
        <v>0</v>
      </c>
      <c r="P24" s="17">
        <f>[6]無髄!$P20</f>
        <v>0</v>
      </c>
      <c r="Q24" s="17">
        <f>[6]無髄!$Q20</f>
        <v>0</v>
      </c>
      <c r="R24" s="17">
        <f>[6]無髄!$R20</f>
        <v>0</v>
      </c>
      <c r="S24" s="17">
        <f>[6]無髄!$S20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[6]無髄!$C21</f>
        <v>0</v>
      </c>
      <c r="D25" s="17">
        <f>[6]無髄!$D21</f>
        <v>0</v>
      </c>
      <c r="E25" s="17">
        <f>[6]無髄!$E21</f>
        <v>0</v>
      </c>
      <c r="F25" s="17">
        <f>[6]無髄!$F21</f>
        <v>0</v>
      </c>
      <c r="G25" s="17">
        <f>[6]無髄!$G21</f>
        <v>0</v>
      </c>
      <c r="H25" s="17">
        <f>[6]無髄!$H21</f>
        <v>0</v>
      </c>
      <c r="I25" s="17">
        <f>[6]無髄!$I21</f>
        <v>0</v>
      </c>
      <c r="J25" s="17">
        <f>[6]無髄!$J21</f>
        <v>0</v>
      </c>
      <c r="K25" s="17">
        <f>[6]無髄!$K21</f>
        <v>0</v>
      </c>
      <c r="L25" s="17">
        <f>[6]無髄!$L21</f>
        <v>0</v>
      </c>
      <c r="M25" s="17">
        <f>[6]無髄!$M21</f>
        <v>0</v>
      </c>
      <c r="N25" s="17">
        <f>[6]無髄!$N21</f>
        <v>0</v>
      </c>
      <c r="O25" s="17">
        <f>[6]無髄!$O21</f>
        <v>0</v>
      </c>
      <c r="P25" s="17">
        <f>[6]無髄!$P21</f>
        <v>0</v>
      </c>
      <c r="Q25" s="17">
        <f>[6]無髄!$Q21</f>
        <v>0</v>
      </c>
      <c r="R25" s="17">
        <f>[6]無髄!$R21</f>
        <v>0</v>
      </c>
      <c r="S25" s="17">
        <f>[6]無髄!$S21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[6]無髄!$C22</f>
        <v>0</v>
      </c>
      <c r="D26" s="17">
        <f>[6]無髄!$D22</f>
        <v>0</v>
      </c>
      <c r="E26" s="17">
        <f>[6]無髄!$E22</f>
        <v>0</v>
      </c>
      <c r="F26" s="17">
        <f>[6]無髄!$F22</f>
        <v>0</v>
      </c>
      <c r="G26" s="17">
        <f>[6]無髄!$G22</f>
        <v>0</v>
      </c>
      <c r="H26" s="17">
        <f>[6]無髄!$H22</f>
        <v>0</v>
      </c>
      <c r="I26" s="17">
        <f>[6]無髄!$I22</f>
        <v>0</v>
      </c>
      <c r="J26" s="17">
        <f>[6]無髄!$J22</f>
        <v>0</v>
      </c>
      <c r="K26" s="17">
        <f>[6]無髄!$K22</f>
        <v>0</v>
      </c>
      <c r="L26" s="17">
        <f>[6]無髄!$L22</f>
        <v>0</v>
      </c>
      <c r="M26" s="17">
        <f>[6]無髄!$M22</f>
        <v>0</v>
      </c>
      <c r="N26" s="17">
        <f>[6]無髄!$N22</f>
        <v>0</v>
      </c>
      <c r="O26" s="17">
        <f>[6]無髄!$O22</f>
        <v>0</v>
      </c>
      <c r="P26" s="17">
        <f>[6]無髄!$P22</f>
        <v>0</v>
      </c>
      <c r="Q26" s="17">
        <f>[6]無髄!$Q22</f>
        <v>0</v>
      </c>
      <c r="R26" s="17">
        <f>[6]無髄!$R22</f>
        <v>0</v>
      </c>
      <c r="S26" s="17">
        <f>[6]無髄!$S22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[6]無髄!$C23</f>
        <v>1</v>
      </c>
      <c r="D27" s="17">
        <f>[6]無髄!$D23</f>
        <v>0</v>
      </c>
      <c r="E27" s="17">
        <f>[6]無髄!$E23</f>
        <v>0</v>
      </c>
      <c r="F27" s="17">
        <f>[6]無髄!$F23</f>
        <v>0</v>
      </c>
      <c r="G27" s="17">
        <f>[6]無髄!$G23</f>
        <v>0</v>
      </c>
      <c r="H27" s="17">
        <f>[6]無髄!$H23</f>
        <v>0</v>
      </c>
      <c r="I27" s="17">
        <f>[6]無髄!$I23</f>
        <v>0</v>
      </c>
      <c r="J27" s="17">
        <f>[6]無髄!$J23</f>
        <v>0</v>
      </c>
      <c r="K27" s="17">
        <f>[6]無髄!$K23</f>
        <v>0</v>
      </c>
      <c r="L27" s="17">
        <f>[6]無髄!$L23</f>
        <v>0</v>
      </c>
      <c r="M27" s="17">
        <f>[6]無髄!$M23</f>
        <v>0</v>
      </c>
      <c r="N27" s="17">
        <f>[6]無髄!$N23</f>
        <v>1</v>
      </c>
      <c r="O27" s="17">
        <f>[6]無髄!$O23</f>
        <v>0</v>
      </c>
      <c r="P27" s="17">
        <f>[6]無髄!$P23</f>
        <v>0</v>
      </c>
      <c r="Q27" s="17">
        <f>[6]無髄!$Q23</f>
        <v>0</v>
      </c>
      <c r="R27" s="17">
        <f>[6]無髄!$R23</f>
        <v>0</v>
      </c>
      <c r="S27" s="17">
        <f>[6]無髄!$S23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[6]無髄!$C24</f>
        <v>1</v>
      </c>
      <c r="D28" s="17">
        <f>[6]無髄!$D24</f>
        <v>0</v>
      </c>
      <c r="E28" s="17">
        <f>[6]無髄!$E24</f>
        <v>0</v>
      </c>
      <c r="F28" s="17">
        <f>[6]無髄!$F24</f>
        <v>0</v>
      </c>
      <c r="G28" s="17">
        <f>[6]無髄!$G24</f>
        <v>0</v>
      </c>
      <c r="H28" s="17">
        <f>[6]無髄!$H24</f>
        <v>0</v>
      </c>
      <c r="I28" s="17">
        <f>[6]無髄!$I24</f>
        <v>0</v>
      </c>
      <c r="J28" s="17">
        <f>[6]無髄!$J24</f>
        <v>0</v>
      </c>
      <c r="K28" s="17">
        <f>[6]無髄!$K24</f>
        <v>0</v>
      </c>
      <c r="L28" s="17">
        <f>[6]無髄!$L24</f>
        <v>0</v>
      </c>
      <c r="M28" s="17">
        <f>[6]無髄!$M24</f>
        <v>1</v>
      </c>
      <c r="N28" s="17">
        <f>[6]無髄!$N24</f>
        <v>0</v>
      </c>
      <c r="O28" s="17">
        <f>[6]無髄!$O24</f>
        <v>0</v>
      </c>
      <c r="P28" s="17">
        <f>[6]無髄!$P24</f>
        <v>0</v>
      </c>
      <c r="Q28" s="17">
        <f>[6]無髄!$Q24</f>
        <v>0</v>
      </c>
      <c r="R28" s="17">
        <f>[6]無髄!$R24</f>
        <v>0</v>
      </c>
      <c r="S28" s="17">
        <f>[6]無髄!$S24</f>
        <v>0</v>
      </c>
      <c r="U28">
        <f t="shared" si="0"/>
        <v>1</v>
      </c>
      <c r="V28" t="b">
        <f t="shared" si="1"/>
        <v>1</v>
      </c>
    </row>
    <row r="29" spans="2:22">
      <c r="B29" s="17">
        <v>24</v>
      </c>
      <c r="C29" s="17">
        <f>[6]無髄!$C25</f>
        <v>0</v>
      </c>
      <c r="D29" s="17">
        <f>[6]無髄!$D25</f>
        <v>0</v>
      </c>
      <c r="E29" s="17">
        <f>[6]無髄!$E25</f>
        <v>0</v>
      </c>
      <c r="F29" s="17">
        <f>[6]無髄!$F25</f>
        <v>0</v>
      </c>
      <c r="G29" s="17">
        <f>[6]無髄!$G25</f>
        <v>0</v>
      </c>
      <c r="H29" s="17">
        <f>[6]無髄!$H25</f>
        <v>0</v>
      </c>
      <c r="I29" s="17">
        <f>[6]無髄!$I25</f>
        <v>0</v>
      </c>
      <c r="J29" s="17">
        <f>[6]無髄!$J25</f>
        <v>0</v>
      </c>
      <c r="K29" s="17">
        <f>[6]無髄!$K25</f>
        <v>0</v>
      </c>
      <c r="L29" s="17">
        <f>[6]無髄!$L25</f>
        <v>0</v>
      </c>
      <c r="M29" s="17">
        <f>[6]無髄!$M25</f>
        <v>0</v>
      </c>
      <c r="N29" s="17">
        <f>[6]無髄!$N25</f>
        <v>0</v>
      </c>
      <c r="O29" s="17">
        <f>[6]無髄!$O25</f>
        <v>0</v>
      </c>
      <c r="P29" s="17">
        <f>[6]無髄!$P25</f>
        <v>0</v>
      </c>
      <c r="Q29" s="17">
        <f>[6]無髄!$Q25</f>
        <v>0</v>
      </c>
      <c r="R29" s="17">
        <f>[6]無髄!$R25</f>
        <v>0</v>
      </c>
      <c r="S29" s="17">
        <f>[6]無髄!$S25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[6]無髄!$C26</f>
        <v>2</v>
      </c>
      <c r="D30" s="17">
        <f>[6]無髄!$D26</f>
        <v>0</v>
      </c>
      <c r="E30" s="17">
        <f>[6]無髄!$E26</f>
        <v>0</v>
      </c>
      <c r="F30" s="17">
        <f>[6]無髄!$F26</f>
        <v>0</v>
      </c>
      <c r="G30" s="17">
        <f>[6]無髄!$G26</f>
        <v>0</v>
      </c>
      <c r="H30" s="17">
        <f>[6]無髄!$H26</f>
        <v>0</v>
      </c>
      <c r="I30" s="17">
        <f>[6]無髄!$I26</f>
        <v>0</v>
      </c>
      <c r="J30" s="17">
        <f>[6]無髄!$J26</f>
        <v>1</v>
      </c>
      <c r="K30" s="17">
        <f>[6]無髄!$K26</f>
        <v>0</v>
      </c>
      <c r="L30" s="17">
        <f>[6]無髄!$L26</f>
        <v>0</v>
      </c>
      <c r="M30" s="17">
        <f>[6]無髄!$M26</f>
        <v>0</v>
      </c>
      <c r="N30" s="17">
        <f>[6]無髄!$N26</f>
        <v>0</v>
      </c>
      <c r="O30" s="17">
        <f>[6]無髄!$O26</f>
        <v>0</v>
      </c>
      <c r="P30" s="17">
        <f>[6]無髄!$P26</f>
        <v>0</v>
      </c>
      <c r="Q30" s="17">
        <f>[6]無髄!$Q26</f>
        <v>0</v>
      </c>
      <c r="R30" s="17">
        <f>[6]無髄!$R26</f>
        <v>0</v>
      </c>
      <c r="S30" s="17">
        <f>[6]無髄!$S26</f>
        <v>1</v>
      </c>
      <c r="U30">
        <f>SUM(D30:S30)</f>
        <v>2</v>
      </c>
      <c r="V30" t="b">
        <f>IF(AND(ISERROR(C30),ISERROR(U30)),"-",C30=U30)</f>
        <v>1</v>
      </c>
    </row>
    <row r="31" spans="2:22">
      <c r="B31" s="17">
        <v>26</v>
      </c>
      <c r="C31" s="17">
        <f>[6]無髄!$C27</f>
        <v>1</v>
      </c>
      <c r="D31" s="17">
        <f>[6]無髄!$D27</f>
        <v>1</v>
      </c>
      <c r="E31" s="17">
        <f>[6]無髄!$E27</f>
        <v>0</v>
      </c>
      <c r="F31" s="17">
        <f>[6]無髄!$F27</f>
        <v>0</v>
      </c>
      <c r="G31" s="17">
        <f>[6]無髄!$G27</f>
        <v>0</v>
      </c>
      <c r="H31" s="17">
        <f>[6]無髄!$H27</f>
        <v>0</v>
      </c>
      <c r="I31" s="17">
        <f>[6]無髄!$I27</f>
        <v>0</v>
      </c>
      <c r="J31" s="17">
        <f>[6]無髄!$J27</f>
        <v>0</v>
      </c>
      <c r="K31" s="17">
        <f>[6]無髄!$K27</f>
        <v>0</v>
      </c>
      <c r="L31" s="17">
        <f>[6]無髄!$L27</f>
        <v>0</v>
      </c>
      <c r="M31" s="17">
        <f>[6]無髄!$M27</f>
        <v>0</v>
      </c>
      <c r="N31" s="17">
        <f>[6]無髄!$N27</f>
        <v>0</v>
      </c>
      <c r="O31" s="17">
        <f>[6]無髄!$O27</f>
        <v>0</v>
      </c>
      <c r="P31" s="17">
        <f>[6]無髄!$P27</f>
        <v>0</v>
      </c>
      <c r="Q31" s="17">
        <f>[6]無髄!$Q27</f>
        <v>0</v>
      </c>
      <c r="R31" s="17">
        <f>[6]無髄!$R27</f>
        <v>0</v>
      </c>
      <c r="S31" s="17">
        <f>[6]無髄!$S27</f>
        <v>0</v>
      </c>
      <c r="U31">
        <f>SUM(D31:S31)</f>
        <v>1</v>
      </c>
      <c r="V31" t="b">
        <f>IF(AND(ISERROR(C31),ISERROR(U31)),"-",C31=U31)</f>
        <v>1</v>
      </c>
    </row>
    <row r="32" spans="2:22">
      <c r="B32" s="17">
        <v>27</v>
      </c>
      <c r="C32" s="17" t="e">
        <f>[6]無髄!$C28</f>
        <v>#N/A</v>
      </c>
      <c r="D32" s="17" t="e">
        <f>[6]無髄!$D28</f>
        <v>#N/A</v>
      </c>
      <c r="E32" s="17" t="e">
        <f>[6]無髄!$E28</f>
        <v>#N/A</v>
      </c>
      <c r="F32" s="17" t="e">
        <f>[6]無髄!$F28</f>
        <v>#N/A</v>
      </c>
      <c r="G32" s="17" t="e">
        <f>[6]無髄!$G28</f>
        <v>#N/A</v>
      </c>
      <c r="H32" s="17" t="e">
        <f>[6]無髄!$H28</f>
        <v>#N/A</v>
      </c>
      <c r="I32" s="17" t="e">
        <f>[6]無髄!$I28</f>
        <v>#N/A</v>
      </c>
      <c r="J32" s="17" t="e">
        <f>[6]無髄!$J28</f>
        <v>#N/A</v>
      </c>
      <c r="K32" s="17" t="e">
        <f>[6]無髄!$K28</f>
        <v>#N/A</v>
      </c>
      <c r="L32" s="17" t="e">
        <f>[6]無髄!$L28</f>
        <v>#N/A</v>
      </c>
      <c r="M32" s="17" t="e">
        <f>[6]無髄!$M28</f>
        <v>#N/A</v>
      </c>
      <c r="N32" s="17" t="e">
        <f>[6]無髄!$N28</f>
        <v>#N/A</v>
      </c>
      <c r="O32" s="17" t="e">
        <f>[6]無髄!$O28</f>
        <v>#N/A</v>
      </c>
      <c r="P32" s="17" t="e">
        <f>[6]無髄!$P28</f>
        <v>#N/A</v>
      </c>
      <c r="Q32" s="17" t="e">
        <f>[6]無髄!$Q28</f>
        <v>#N/A</v>
      </c>
      <c r="R32" s="17" t="e">
        <f>[6]無髄!$R28</f>
        <v>#N/A</v>
      </c>
      <c r="S32" s="17" t="e">
        <f>[6]無髄!$S28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[6]無髄!$C29</f>
        <v>#N/A</v>
      </c>
      <c r="D33" s="17" t="e">
        <f>[6]無髄!$D29</f>
        <v>#N/A</v>
      </c>
      <c r="E33" s="17" t="e">
        <f>[6]無髄!$E29</f>
        <v>#N/A</v>
      </c>
      <c r="F33" s="17" t="e">
        <f>[6]無髄!$F29</f>
        <v>#N/A</v>
      </c>
      <c r="G33" s="17" t="e">
        <f>[6]無髄!$G29</f>
        <v>#N/A</v>
      </c>
      <c r="H33" s="17" t="e">
        <f>[6]無髄!$H29</f>
        <v>#N/A</v>
      </c>
      <c r="I33" s="17" t="e">
        <f>[6]無髄!$I29</f>
        <v>#N/A</v>
      </c>
      <c r="J33" s="17" t="e">
        <f>[6]無髄!$J29</f>
        <v>#N/A</v>
      </c>
      <c r="K33" s="17" t="e">
        <f>[6]無髄!$K29</f>
        <v>#N/A</v>
      </c>
      <c r="L33" s="17" t="e">
        <f>[6]無髄!$L29</f>
        <v>#N/A</v>
      </c>
      <c r="M33" s="17" t="e">
        <f>[6]無髄!$M29</f>
        <v>#N/A</v>
      </c>
      <c r="N33" s="17" t="e">
        <f>[6]無髄!$N29</f>
        <v>#N/A</v>
      </c>
      <c r="O33" s="17" t="e">
        <f>[6]無髄!$O29</f>
        <v>#N/A</v>
      </c>
      <c r="P33" s="17" t="e">
        <f>[6]無髄!$P29</f>
        <v>#N/A</v>
      </c>
      <c r="Q33" s="17" t="e">
        <f>[6]無髄!$Q29</f>
        <v>#N/A</v>
      </c>
      <c r="R33" s="17" t="e">
        <f>[6]無髄!$R29</f>
        <v>#N/A</v>
      </c>
      <c r="S33" s="17" t="e">
        <f>[6]無髄!$S29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20</v>
      </c>
      <c r="D60" s="2">
        <f t="array" ref="D60">+SUM(IF(NOT(ISERROR(D6:D58)),D6:D58))</f>
        <v>4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2</v>
      </c>
      <c r="T60" s="2"/>
      <c r="U60" s="2">
        <f>SUM(D60:S60)</f>
        <v>20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20</v>
      </c>
      <c r="E61" s="4">
        <f t="shared" si="4"/>
        <v>0</v>
      </c>
      <c r="F61" s="4">
        <f t="shared" si="4"/>
        <v>0</v>
      </c>
      <c r="G61" s="4">
        <f t="shared" si="4"/>
        <v>5</v>
      </c>
      <c r="H61" s="4">
        <f t="shared" si="4"/>
        <v>10</v>
      </c>
      <c r="I61" s="4">
        <f t="shared" si="4"/>
        <v>0</v>
      </c>
      <c r="J61" s="4">
        <f t="shared" si="4"/>
        <v>10</v>
      </c>
      <c r="K61" s="4">
        <f t="shared" si="4"/>
        <v>0</v>
      </c>
      <c r="L61" s="4">
        <f t="shared" si="4"/>
        <v>5</v>
      </c>
      <c r="M61" s="4">
        <f t="shared" si="4"/>
        <v>15</v>
      </c>
      <c r="N61" s="4">
        <f t="shared" si="4"/>
        <v>15</v>
      </c>
      <c r="O61" s="4">
        <f t="shared" si="4"/>
        <v>10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10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[6]ﾏｲｺ!$C18</f>
        <v>0</v>
      </c>
      <c r="D22" s="17">
        <f>[6]ﾏｲｺ!$D18</f>
        <v>0</v>
      </c>
      <c r="E22" s="17">
        <f>[6]ﾏｲｺ!$E18</f>
        <v>0</v>
      </c>
      <c r="F22" s="17">
        <f>[6]ﾏｲｺ!$F18</f>
        <v>0</v>
      </c>
      <c r="G22" s="17">
        <f>[6]ﾏｲｺ!$G18</f>
        <v>0</v>
      </c>
      <c r="H22" s="17">
        <f>[6]ﾏｲｺ!$H18</f>
        <v>0</v>
      </c>
      <c r="I22" s="17">
        <f>[6]ﾏｲｺ!$I18</f>
        <v>0</v>
      </c>
      <c r="J22" s="17">
        <f>[6]ﾏｲｺ!$J18</f>
        <v>0</v>
      </c>
      <c r="K22" s="17">
        <f>[6]ﾏｲｺ!$K18</f>
        <v>0</v>
      </c>
      <c r="L22" s="17">
        <f>[6]ﾏｲｺ!$L18</f>
        <v>0</v>
      </c>
      <c r="M22" s="17">
        <f>[6]ﾏｲｺ!$M18</f>
        <v>0</v>
      </c>
      <c r="N22" s="17">
        <f>[6]ﾏｲｺ!$N18</f>
        <v>0</v>
      </c>
      <c r="O22" s="17">
        <f>[6]ﾏｲｺ!$O18</f>
        <v>0</v>
      </c>
      <c r="P22" s="17">
        <f>[6]ﾏｲｺ!$P18</f>
        <v>0</v>
      </c>
      <c r="Q22" s="17">
        <f>[6]ﾏｲｺ!$Q18</f>
        <v>0</v>
      </c>
      <c r="R22" s="17">
        <f>[6]ﾏｲｺ!$R18</f>
        <v>0</v>
      </c>
      <c r="S22" s="17">
        <f>[6]ﾏｲｺ!$S18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[6]ﾏｲｺ!$C19</f>
        <v>1</v>
      </c>
      <c r="D23" s="17">
        <f>[6]ﾏｲｺ!$D19</f>
        <v>0</v>
      </c>
      <c r="E23" s="17">
        <f>[6]ﾏｲｺ!$E19</f>
        <v>1</v>
      </c>
      <c r="F23" s="17">
        <f>[6]ﾏｲｺ!$F19</f>
        <v>0</v>
      </c>
      <c r="G23" s="17">
        <f>[6]ﾏｲｺ!$G19</f>
        <v>0</v>
      </c>
      <c r="H23" s="17">
        <f>[6]ﾏｲｺ!$H19</f>
        <v>0</v>
      </c>
      <c r="I23" s="17">
        <f>[6]ﾏｲｺ!$I19</f>
        <v>0</v>
      </c>
      <c r="J23" s="17">
        <f>[6]ﾏｲｺ!$J19</f>
        <v>0</v>
      </c>
      <c r="K23" s="17">
        <f>[6]ﾏｲｺ!$K19</f>
        <v>0</v>
      </c>
      <c r="L23" s="17">
        <f>[6]ﾏｲｺ!$L19</f>
        <v>0</v>
      </c>
      <c r="M23" s="17">
        <f>[6]ﾏｲｺ!$M19</f>
        <v>0</v>
      </c>
      <c r="N23" s="17">
        <f>[6]ﾏｲｺ!$N19</f>
        <v>0</v>
      </c>
      <c r="O23" s="17">
        <f>[6]ﾏｲｺ!$O19</f>
        <v>0</v>
      </c>
      <c r="P23" s="17">
        <f>[6]ﾏｲｺ!$P19</f>
        <v>0</v>
      </c>
      <c r="Q23" s="17">
        <f>[6]ﾏｲｺ!$Q19</f>
        <v>0</v>
      </c>
      <c r="R23" s="17">
        <f>[6]ﾏｲｺ!$R19</f>
        <v>0</v>
      </c>
      <c r="S23" s="17">
        <f>[6]ﾏｲｺ!$S19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[6]ﾏｲｺ!$C20</f>
        <v>1</v>
      </c>
      <c r="D24" s="17">
        <f>[6]ﾏｲｺ!$D20</f>
        <v>0</v>
      </c>
      <c r="E24" s="17">
        <f>[6]ﾏｲｺ!$E20</f>
        <v>0</v>
      </c>
      <c r="F24" s="17">
        <f>[6]ﾏｲｺ!$F20</f>
        <v>0</v>
      </c>
      <c r="G24" s="17">
        <f>[6]ﾏｲｺ!$G20</f>
        <v>1</v>
      </c>
      <c r="H24" s="17">
        <f>[6]ﾏｲｺ!$H20</f>
        <v>0</v>
      </c>
      <c r="I24" s="17">
        <f>[6]ﾏｲｺ!$I20</f>
        <v>0</v>
      </c>
      <c r="J24" s="17">
        <f>[6]ﾏｲｺ!$J20</f>
        <v>0</v>
      </c>
      <c r="K24" s="17">
        <f>[6]ﾏｲｺ!$K20</f>
        <v>0</v>
      </c>
      <c r="L24" s="17">
        <f>[6]ﾏｲｺ!$L20</f>
        <v>0</v>
      </c>
      <c r="M24" s="17">
        <f>[6]ﾏｲｺ!$M20</f>
        <v>0</v>
      </c>
      <c r="N24" s="17">
        <f>[6]ﾏｲｺ!$N20</f>
        <v>0</v>
      </c>
      <c r="O24" s="17">
        <f>[6]ﾏｲｺ!$O20</f>
        <v>0</v>
      </c>
      <c r="P24" s="17">
        <f>[6]ﾏｲｺ!$P20</f>
        <v>0</v>
      </c>
      <c r="Q24" s="17">
        <f>[6]ﾏｲｺ!$Q20</f>
        <v>0</v>
      </c>
      <c r="R24" s="17">
        <f>[6]ﾏｲｺ!$R20</f>
        <v>0</v>
      </c>
      <c r="S24" s="17">
        <f>[6]ﾏｲｺ!$S20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[6]ﾏｲｺ!$C21</f>
        <v>1</v>
      </c>
      <c r="D25" s="17">
        <f>[6]ﾏｲｺ!$D21</f>
        <v>0</v>
      </c>
      <c r="E25" s="17">
        <f>[6]ﾏｲｺ!$E21</f>
        <v>0</v>
      </c>
      <c r="F25" s="17">
        <f>[6]ﾏｲｺ!$F21</f>
        <v>0</v>
      </c>
      <c r="G25" s="17">
        <f>[6]ﾏｲｺ!$G21</f>
        <v>0</v>
      </c>
      <c r="H25" s="17">
        <f>[6]ﾏｲｺ!$H21</f>
        <v>0</v>
      </c>
      <c r="I25" s="17">
        <f>[6]ﾏｲｺ!$I21</f>
        <v>0</v>
      </c>
      <c r="J25" s="17">
        <f>[6]ﾏｲｺ!$J21</f>
        <v>0</v>
      </c>
      <c r="K25" s="17">
        <f>[6]ﾏｲｺ!$K21</f>
        <v>0</v>
      </c>
      <c r="L25" s="17">
        <f>[6]ﾏｲｺ!$L21</f>
        <v>0</v>
      </c>
      <c r="M25" s="17">
        <f>[6]ﾏｲｺ!$M21</f>
        <v>0</v>
      </c>
      <c r="N25" s="17">
        <f>[6]ﾏｲｺ!$N21</f>
        <v>0</v>
      </c>
      <c r="O25" s="17">
        <f>[6]ﾏｲｺ!$O21</f>
        <v>0</v>
      </c>
      <c r="P25" s="17">
        <f>[6]ﾏｲｺ!$P21</f>
        <v>1</v>
      </c>
      <c r="Q25" s="17">
        <f>[6]ﾏｲｺ!$Q21</f>
        <v>0</v>
      </c>
      <c r="R25" s="17">
        <f>[6]ﾏｲｺ!$R21</f>
        <v>0</v>
      </c>
      <c r="S25" s="17">
        <f>[6]ﾏｲｺ!$S21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[6]ﾏｲｺ!$C22</f>
        <v>0</v>
      </c>
      <c r="D26" s="17">
        <f>[6]ﾏｲｺ!$D22</f>
        <v>0</v>
      </c>
      <c r="E26" s="17">
        <f>[6]ﾏｲｺ!$E22</f>
        <v>0</v>
      </c>
      <c r="F26" s="17">
        <f>[6]ﾏｲｺ!$F22</f>
        <v>0</v>
      </c>
      <c r="G26" s="17">
        <f>[6]ﾏｲｺ!$G22</f>
        <v>0</v>
      </c>
      <c r="H26" s="17">
        <f>[6]ﾏｲｺ!$H22</f>
        <v>0</v>
      </c>
      <c r="I26" s="17">
        <f>[6]ﾏｲｺ!$I22</f>
        <v>0</v>
      </c>
      <c r="J26" s="17">
        <f>[6]ﾏｲｺ!$J22</f>
        <v>0</v>
      </c>
      <c r="K26" s="17">
        <f>[6]ﾏｲｺ!$K22</f>
        <v>0</v>
      </c>
      <c r="L26" s="17">
        <f>[6]ﾏｲｺ!$L22</f>
        <v>0</v>
      </c>
      <c r="M26" s="17">
        <f>[6]ﾏｲｺ!$M22</f>
        <v>0</v>
      </c>
      <c r="N26" s="17">
        <f>[6]ﾏｲｺ!$N22</f>
        <v>0</v>
      </c>
      <c r="O26" s="17">
        <f>[6]ﾏｲｺ!$O22</f>
        <v>0</v>
      </c>
      <c r="P26" s="17">
        <f>[6]ﾏｲｺ!$P22</f>
        <v>0</v>
      </c>
      <c r="Q26" s="17">
        <f>[6]ﾏｲｺ!$Q22</f>
        <v>0</v>
      </c>
      <c r="R26" s="17">
        <f>[6]ﾏｲｺ!$R22</f>
        <v>0</v>
      </c>
      <c r="S26" s="17">
        <f>[6]ﾏｲｺ!$S22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[6]ﾏｲｺ!$C23</f>
        <v>0</v>
      </c>
      <c r="D27" s="17">
        <f>[6]ﾏｲｺ!$D23</f>
        <v>0</v>
      </c>
      <c r="E27" s="17">
        <f>[6]ﾏｲｺ!$E23</f>
        <v>0</v>
      </c>
      <c r="F27" s="17">
        <f>[6]ﾏｲｺ!$F23</f>
        <v>0</v>
      </c>
      <c r="G27" s="17">
        <f>[6]ﾏｲｺ!$G23</f>
        <v>0</v>
      </c>
      <c r="H27" s="17">
        <f>[6]ﾏｲｺ!$H23</f>
        <v>0</v>
      </c>
      <c r="I27" s="17">
        <f>[6]ﾏｲｺ!$I23</f>
        <v>0</v>
      </c>
      <c r="J27" s="17">
        <f>[6]ﾏｲｺ!$J23</f>
        <v>0</v>
      </c>
      <c r="K27" s="17">
        <f>[6]ﾏｲｺ!$K23</f>
        <v>0</v>
      </c>
      <c r="L27" s="17">
        <f>[6]ﾏｲｺ!$L23</f>
        <v>0</v>
      </c>
      <c r="M27" s="17">
        <f>[6]ﾏｲｺ!$M23</f>
        <v>0</v>
      </c>
      <c r="N27" s="17">
        <f>[6]ﾏｲｺ!$N23</f>
        <v>0</v>
      </c>
      <c r="O27" s="17">
        <f>[6]ﾏｲｺ!$O23</f>
        <v>0</v>
      </c>
      <c r="P27" s="17">
        <f>[6]ﾏｲｺ!$P23</f>
        <v>0</v>
      </c>
      <c r="Q27" s="17">
        <f>[6]ﾏｲｺ!$Q23</f>
        <v>0</v>
      </c>
      <c r="R27" s="17">
        <f>[6]ﾏｲｺ!$R23</f>
        <v>0</v>
      </c>
      <c r="S27" s="17">
        <f>[6]ﾏｲｺ!$S23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[6]ﾏｲｺ!$C24</f>
        <v>0</v>
      </c>
      <c r="D28" s="17">
        <f>[6]ﾏｲｺ!$D24</f>
        <v>0</v>
      </c>
      <c r="E28" s="17">
        <f>[6]ﾏｲｺ!$E24</f>
        <v>0</v>
      </c>
      <c r="F28" s="17">
        <f>[6]ﾏｲｺ!$F24</f>
        <v>0</v>
      </c>
      <c r="G28" s="17">
        <f>[6]ﾏｲｺ!$G24</f>
        <v>0</v>
      </c>
      <c r="H28" s="17">
        <f>[6]ﾏｲｺ!$H24</f>
        <v>0</v>
      </c>
      <c r="I28" s="17">
        <f>[6]ﾏｲｺ!$I24</f>
        <v>0</v>
      </c>
      <c r="J28" s="17">
        <f>[6]ﾏｲｺ!$J24</f>
        <v>0</v>
      </c>
      <c r="K28" s="17">
        <f>[6]ﾏｲｺ!$K24</f>
        <v>0</v>
      </c>
      <c r="L28" s="17">
        <f>[6]ﾏｲｺ!$L24</f>
        <v>0</v>
      </c>
      <c r="M28" s="17">
        <f>[6]ﾏｲｺ!$M24</f>
        <v>0</v>
      </c>
      <c r="N28" s="17">
        <f>[6]ﾏｲｺ!$N24</f>
        <v>0</v>
      </c>
      <c r="O28" s="17">
        <f>[6]ﾏｲｺ!$O24</f>
        <v>0</v>
      </c>
      <c r="P28" s="17">
        <f>[6]ﾏｲｺ!$P24</f>
        <v>0</v>
      </c>
      <c r="Q28" s="17">
        <f>[6]ﾏｲｺ!$Q24</f>
        <v>0</v>
      </c>
      <c r="R28" s="17">
        <f>[6]ﾏｲｺ!$R24</f>
        <v>0</v>
      </c>
      <c r="S28" s="17">
        <f>[6]ﾏｲｺ!$S24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[6]ﾏｲｺ!$C25</f>
        <v>1</v>
      </c>
      <c r="D29" s="17">
        <f>[6]ﾏｲｺ!$D25</f>
        <v>1</v>
      </c>
      <c r="E29" s="17">
        <f>[6]ﾏｲｺ!$E25</f>
        <v>0</v>
      </c>
      <c r="F29" s="17">
        <f>[6]ﾏｲｺ!$F25</f>
        <v>0</v>
      </c>
      <c r="G29" s="17">
        <f>[6]ﾏｲｺ!$G25</f>
        <v>0</v>
      </c>
      <c r="H29" s="17">
        <f>[6]ﾏｲｺ!$H25</f>
        <v>0</v>
      </c>
      <c r="I29" s="17">
        <f>[6]ﾏｲｺ!$I25</f>
        <v>0</v>
      </c>
      <c r="J29" s="17">
        <f>[6]ﾏｲｺ!$J25</f>
        <v>0</v>
      </c>
      <c r="K29" s="17">
        <f>[6]ﾏｲｺ!$K25</f>
        <v>0</v>
      </c>
      <c r="L29" s="17">
        <f>[6]ﾏｲｺ!$L25</f>
        <v>0</v>
      </c>
      <c r="M29" s="17">
        <f>[6]ﾏｲｺ!$M25</f>
        <v>0</v>
      </c>
      <c r="N29" s="17">
        <f>[6]ﾏｲｺ!$N25</f>
        <v>0</v>
      </c>
      <c r="O29" s="17">
        <f>[6]ﾏｲｺ!$O25</f>
        <v>0</v>
      </c>
      <c r="P29" s="17">
        <f>[6]ﾏｲｺ!$P25</f>
        <v>0</v>
      </c>
      <c r="Q29" s="17">
        <f>[6]ﾏｲｺ!$Q25</f>
        <v>0</v>
      </c>
      <c r="R29" s="17">
        <f>[6]ﾏｲｺ!$R25</f>
        <v>0</v>
      </c>
      <c r="S29" s="17">
        <f>[6]ﾏｲｺ!$S25</f>
        <v>0</v>
      </c>
      <c r="U29">
        <f t="shared" si="0"/>
        <v>1</v>
      </c>
      <c r="V29" t="b">
        <f t="shared" si="1"/>
        <v>1</v>
      </c>
    </row>
    <row r="30" spans="2:22">
      <c r="B30" s="17">
        <v>25</v>
      </c>
      <c r="C30" s="17">
        <f>[6]ﾏｲｺ!$C26</f>
        <v>1</v>
      </c>
      <c r="D30" s="17">
        <f>[6]ﾏｲｺ!$D26</f>
        <v>0</v>
      </c>
      <c r="E30" s="17">
        <f>[6]ﾏｲｺ!$E26</f>
        <v>1</v>
      </c>
      <c r="F30" s="17">
        <f>[6]ﾏｲｺ!$F26</f>
        <v>0</v>
      </c>
      <c r="G30" s="17">
        <f>[6]ﾏｲｺ!$G26</f>
        <v>0</v>
      </c>
      <c r="H30" s="17">
        <f>[6]ﾏｲｺ!$H26</f>
        <v>0</v>
      </c>
      <c r="I30" s="17">
        <f>[6]ﾏｲｺ!$I26</f>
        <v>0</v>
      </c>
      <c r="J30" s="17">
        <f>[6]ﾏｲｺ!$J26</f>
        <v>0</v>
      </c>
      <c r="K30" s="17">
        <f>[6]ﾏｲｺ!$K26</f>
        <v>0</v>
      </c>
      <c r="L30" s="17">
        <f>[6]ﾏｲｺ!$L26</f>
        <v>0</v>
      </c>
      <c r="M30" s="17">
        <f>[6]ﾏｲｺ!$M26</f>
        <v>0</v>
      </c>
      <c r="N30" s="17">
        <f>[6]ﾏｲｺ!$N26</f>
        <v>0</v>
      </c>
      <c r="O30" s="17">
        <f>[6]ﾏｲｺ!$O26</f>
        <v>0</v>
      </c>
      <c r="P30" s="17">
        <f>[6]ﾏｲｺ!$P26</f>
        <v>0</v>
      </c>
      <c r="Q30" s="17">
        <f>[6]ﾏｲｺ!$Q26</f>
        <v>0</v>
      </c>
      <c r="R30" s="17">
        <f>[6]ﾏｲｺ!$R26</f>
        <v>0</v>
      </c>
      <c r="S30" s="17">
        <f>[6]ﾏｲｺ!$S26</f>
        <v>0</v>
      </c>
      <c r="U30">
        <f>SUM(D30:S30)</f>
        <v>1</v>
      </c>
      <c r="V30" t="b">
        <f>IF(AND(ISERROR(C30),ISERROR(U30)),"-",C30=U30)</f>
        <v>1</v>
      </c>
    </row>
    <row r="31" spans="2:22">
      <c r="B31" s="17">
        <v>26</v>
      </c>
      <c r="C31" s="17">
        <f>[6]ﾏｲｺ!$C27</f>
        <v>0</v>
      </c>
      <c r="D31" s="17">
        <f>[6]ﾏｲｺ!$D27</f>
        <v>0</v>
      </c>
      <c r="E31" s="17">
        <f>[6]ﾏｲｺ!$E27</f>
        <v>0</v>
      </c>
      <c r="F31" s="17">
        <f>[6]ﾏｲｺ!$F27</f>
        <v>0</v>
      </c>
      <c r="G31" s="17">
        <f>[6]ﾏｲｺ!$G27</f>
        <v>0</v>
      </c>
      <c r="H31" s="17">
        <f>[6]ﾏｲｺ!$H27</f>
        <v>0</v>
      </c>
      <c r="I31" s="17">
        <f>[6]ﾏｲｺ!$I27</f>
        <v>0</v>
      </c>
      <c r="J31" s="17">
        <f>[6]ﾏｲｺ!$J27</f>
        <v>0</v>
      </c>
      <c r="K31" s="17">
        <f>[6]ﾏｲｺ!$K27</f>
        <v>0</v>
      </c>
      <c r="L31" s="17">
        <f>[6]ﾏｲｺ!$L27</f>
        <v>0</v>
      </c>
      <c r="M31" s="17">
        <f>[6]ﾏｲｺ!$M27</f>
        <v>0</v>
      </c>
      <c r="N31" s="17">
        <f>[6]ﾏｲｺ!$N27</f>
        <v>0</v>
      </c>
      <c r="O31" s="17">
        <f>[6]ﾏｲｺ!$O27</f>
        <v>0</v>
      </c>
      <c r="P31" s="17">
        <f>[6]ﾏｲｺ!$P27</f>
        <v>0</v>
      </c>
      <c r="Q31" s="17">
        <f>[6]ﾏｲｺ!$Q27</f>
        <v>0</v>
      </c>
      <c r="R31" s="17">
        <f>[6]ﾏｲｺ!$R27</f>
        <v>0</v>
      </c>
      <c r="S31" s="17">
        <f>[6]ﾏｲｺ!$S27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 t="e">
        <f>[6]ﾏｲｺ!$C28</f>
        <v>#N/A</v>
      </c>
      <c r="D32" s="17" t="e">
        <f>[6]ﾏｲｺ!$D28</f>
        <v>#N/A</v>
      </c>
      <c r="E32" s="17" t="e">
        <f>[6]ﾏｲｺ!$E28</f>
        <v>#N/A</v>
      </c>
      <c r="F32" s="17" t="e">
        <f>[6]ﾏｲｺ!$F28</f>
        <v>#N/A</v>
      </c>
      <c r="G32" s="17" t="e">
        <f>[6]ﾏｲｺ!$G28</f>
        <v>#N/A</v>
      </c>
      <c r="H32" s="17" t="e">
        <f>[6]ﾏｲｺ!$H28</f>
        <v>#N/A</v>
      </c>
      <c r="I32" s="17" t="e">
        <f>[6]ﾏｲｺ!$I28</f>
        <v>#N/A</v>
      </c>
      <c r="J32" s="17" t="e">
        <f>[6]ﾏｲｺ!$J28</f>
        <v>#N/A</v>
      </c>
      <c r="K32" s="17" t="e">
        <f>[6]ﾏｲｺ!$K28</f>
        <v>#N/A</v>
      </c>
      <c r="L32" s="17" t="e">
        <f>[6]ﾏｲｺ!$L28</f>
        <v>#N/A</v>
      </c>
      <c r="M32" s="17" t="e">
        <f>[6]ﾏｲｺ!$M28</f>
        <v>#N/A</v>
      </c>
      <c r="N32" s="17" t="e">
        <f>[6]ﾏｲｺ!$N28</f>
        <v>#N/A</v>
      </c>
      <c r="O32" s="17" t="e">
        <f>[6]ﾏｲｺ!$O28</f>
        <v>#N/A</v>
      </c>
      <c r="P32" s="17" t="e">
        <f>[6]ﾏｲｺ!$P28</f>
        <v>#N/A</v>
      </c>
      <c r="Q32" s="17" t="e">
        <f>[6]ﾏｲｺ!$Q28</f>
        <v>#N/A</v>
      </c>
      <c r="R32" s="17" t="e">
        <f>[6]ﾏｲｺ!$R28</f>
        <v>#N/A</v>
      </c>
      <c r="S32" s="17" t="e">
        <f>[6]ﾏｲｺ!$S28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[6]ﾏｲｺ!$C29</f>
        <v>#N/A</v>
      </c>
      <c r="D33" s="17" t="e">
        <f>[6]ﾏｲｺ!$D29</f>
        <v>#N/A</v>
      </c>
      <c r="E33" s="17" t="e">
        <f>[6]ﾏｲｺ!$E29</f>
        <v>#N/A</v>
      </c>
      <c r="F33" s="17" t="e">
        <f>[6]ﾏｲｺ!$F29</f>
        <v>#N/A</v>
      </c>
      <c r="G33" s="17" t="e">
        <f>[6]ﾏｲｺ!$G29</f>
        <v>#N/A</v>
      </c>
      <c r="H33" s="17" t="e">
        <f>[6]ﾏｲｺ!$H29</f>
        <v>#N/A</v>
      </c>
      <c r="I33" s="17" t="e">
        <f>[6]ﾏｲｺ!$I29</f>
        <v>#N/A</v>
      </c>
      <c r="J33" s="17" t="e">
        <f>[6]ﾏｲｺ!$J29</f>
        <v>#N/A</v>
      </c>
      <c r="K33" s="17" t="e">
        <f>[6]ﾏｲｺ!$K29</f>
        <v>#N/A</v>
      </c>
      <c r="L33" s="17" t="e">
        <f>[6]ﾏｲｺ!$L29</f>
        <v>#N/A</v>
      </c>
      <c r="M33" s="17" t="e">
        <f>[6]ﾏｲｺ!$M29</f>
        <v>#N/A</v>
      </c>
      <c r="N33" s="17" t="e">
        <f>[6]ﾏｲｺ!$N29</f>
        <v>#N/A</v>
      </c>
      <c r="O33" s="17" t="e">
        <f>[6]ﾏｲｺ!$O29</f>
        <v>#N/A</v>
      </c>
      <c r="P33" s="17" t="e">
        <f>[6]ﾏｲｺ!$P29</f>
        <v>#N/A</v>
      </c>
      <c r="Q33" s="17" t="e">
        <f>[6]ﾏｲｺ!$Q29</f>
        <v>#N/A</v>
      </c>
      <c r="R33" s="17" t="e">
        <f>[6]ﾏｲｺ!$R29</f>
        <v>#N/A</v>
      </c>
      <c r="S33" s="17" t="e">
        <f>[6]ﾏｲｺ!$S29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8.3333333333333321</v>
      </c>
      <c r="E61" s="4">
        <f t="shared" si="4"/>
        <v>16.666666666666664</v>
      </c>
      <c r="F61" s="4">
        <f t="shared" si="4"/>
        <v>0</v>
      </c>
      <c r="G61" s="4">
        <f t="shared" si="4"/>
        <v>8.3333333333333321</v>
      </c>
      <c r="H61" s="4">
        <f t="shared" si="4"/>
        <v>0</v>
      </c>
      <c r="I61" s="4">
        <f t="shared" si="4"/>
        <v>0</v>
      </c>
      <c r="J61" s="4">
        <f t="shared" si="4"/>
        <v>8.3333333333333321</v>
      </c>
      <c r="K61" s="4">
        <f t="shared" si="4"/>
        <v>0</v>
      </c>
      <c r="L61" s="4">
        <f t="shared" si="4"/>
        <v>16.666666666666664</v>
      </c>
      <c r="M61" s="4">
        <f t="shared" si="4"/>
        <v>0</v>
      </c>
      <c r="N61" s="4">
        <f t="shared" si="4"/>
        <v>8.3333333333333321</v>
      </c>
      <c r="O61" s="4">
        <f t="shared" si="4"/>
        <v>0</v>
      </c>
      <c r="P61" s="4">
        <f t="shared" si="4"/>
        <v>8.3333333333333321</v>
      </c>
      <c r="Q61" s="4">
        <f t="shared" si="4"/>
        <v>16.666666666666664</v>
      </c>
      <c r="R61" s="4">
        <f t="shared" si="4"/>
        <v>0</v>
      </c>
      <c r="S61" s="4">
        <f t="shared" si="4"/>
        <v>8.3333333333333321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[6]ｸﾗﾐ!$C18</f>
        <v>0</v>
      </c>
      <c r="D22" s="17">
        <f>[6]ｸﾗﾐ!$D18</f>
        <v>0</v>
      </c>
      <c r="E22" s="17">
        <f>[6]ｸﾗﾐ!$E18</f>
        <v>0</v>
      </c>
      <c r="F22" s="17">
        <f>[6]ｸﾗﾐ!$F18</f>
        <v>0</v>
      </c>
      <c r="G22" s="17">
        <f>[6]ｸﾗﾐ!$G18</f>
        <v>0</v>
      </c>
      <c r="H22" s="17">
        <f>[6]ｸﾗﾐ!$H18</f>
        <v>0</v>
      </c>
      <c r="I22" s="17">
        <f>[6]ｸﾗﾐ!$I18</f>
        <v>0</v>
      </c>
      <c r="J22" s="17">
        <f>[6]ｸﾗﾐ!$J18</f>
        <v>0</v>
      </c>
      <c r="K22" s="17">
        <f>[6]ｸﾗﾐ!$K18</f>
        <v>0</v>
      </c>
      <c r="L22" s="17">
        <f>[6]ｸﾗﾐ!$L18</f>
        <v>0</v>
      </c>
      <c r="M22" s="17">
        <f>[6]ｸﾗﾐ!$M18</f>
        <v>0</v>
      </c>
      <c r="N22" s="17">
        <f>[6]ｸﾗﾐ!$N18</f>
        <v>0</v>
      </c>
      <c r="O22" s="17">
        <f>[6]ｸﾗﾐ!$O18</f>
        <v>0</v>
      </c>
      <c r="P22" s="17">
        <f>[6]ｸﾗﾐ!$P18</f>
        <v>0</v>
      </c>
      <c r="Q22" s="17">
        <f>[6]ｸﾗﾐ!$Q18</f>
        <v>0</v>
      </c>
      <c r="R22" s="17">
        <f>[6]ｸﾗﾐ!$R18</f>
        <v>0</v>
      </c>
      <c r="S22" s="17">
        <f>[6]ｸﾗﾐ!$S18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[6]ｸﾗﾐ!$C19</f>
        <v>0</v>
      </c>
      <c r="D23" s="17">
        <f>[6]ｸﾗﾐ!$D19</f>
        <v>0</v>
      </c>
      <c r="E23" s="17">
        <f>[6]ｸﾗﾐ!$E19</f>
        <v>0</v>
      </c>
      <c r="F23" s="17">
        <f>[6]ｸﾗﾐ!$F19</f>
        <v>0</v>
      </c>
      <c r="G23" s="17">
        <f>[6]ｸﾗﾐ!$G19</f>
        <v>0</v>
      </c>
      <c r="H23" s="17">
        <f>[6]ｸﾗﾐ!$H19</f>
        <v>0</v>
      </c>
      <c r="I23" s="17">
        <f>[6]ｸﾗﾐ!$I19</f>
        <v>0</v>
      </c>
      <c r="J23" s="17">
        <f>[6]ｸﾗﾐ!$J19</f>
        <v>0</v>
      </c>
      <c r="K23" s="17">
        <f>[6]ｸﾗﾐ!$K19</f>
        <v>0</v>
      </c>
      <c r="L23" s="17">
        <f>[6]ｸﾗﾐ!$L19</f>
        <v>0</v>
      </c>
      <c r="M23" s="17">
        <f>[6]ｸﾗﾐ!$M19</f>
        <v>0</v>
      </c>
      <c r="N23" s="17">
        <f>[6]ｸﾗﾐ!$N19</f>
        <v>0</v>
      </c>
      <c r="O23" s="17">
        <f>[6]ｸﾗﾐ!$O19</f>
        <v>0</v>
      </c>
      <c r="P23" s="17">
        <f>[6]ｸﾗﾐ!$P19</f>
        <v>0</v>
      </c>
      <c r="Q23" s="17">
        <f>[6]ｸﾗﾐ!$Q19</f>
        <v>0</v>
      </c>
      <c r="R23" s="17">
        <f>[6]ｸﾗﾐ!$R19</f>
        <v>0</v>
      </c>
      <c r="S23" s="17">
        <f>[6]ｸﾗﾐ!$S19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[6]ｸﾗﾐ!$C20</f>
        <v>0</v>
      </c>
      <c r="D24" s="17">
        <f>[6]ｸﾗﾐ!$D20</f>
        <v>0</v>
      </c>
      <c r="E24" s="17">
        <f>[6]ｸﾗﾐ!$E20</f>
        <v>0</v>
      </c>
      <c r="F24" s="17">
        <f>[6]ｸﾗﾐ!$F20</f>
        <v>0</v>
      </c>
      <c r="G24" s="17">
        <f>[6]ｸﾗﾐ!$G20</f>
        <v>0</v>
      </c>
      <c r="H24" s="17">
        <f>[6]ｸﾗﾐ!$H20</f>
        <v>0</v>
      </c>
      <c r="I24" s="17">
        <f>[6]ｸﾗﾐ!$I20</f>
        <v>0</v>
      </c>
      <c r="J24" s="17">
        <f>[6]ｸﾗﾐ!$J20</f>
        <v>0</v>
      </c>
      <c r="K24" s="17">
        <f>[6]ｸﾗﾐ!$K20</f>
        <v>0</v>
      </c>
      <c r="L24" s="17">
        <f>[6]ｸﾗﾐ!$L20</f>
        <v>0</v>
      </c>
      <c r="M24" s="17">
        <f>[6]ｸﾗﾐ!$M20</f>
        <v>0</v>
      </c>
      <c r="N24" s="17">
        <f>[6]ｸﾗﾐ!$N20</f>
        <v>0</v>
      </c>
      <c r="O24" s="17">
        <f>[6]ｸﾗﾐ!$O20</f>
        <v>0</v>
      </c>
      <c r="P24" s="17">
        <f>[6]ｸﾗﾐ!$P20</f>
        <v>0</v>
      </c>
      <c r="Q24" s="17">
        <f>[6]ｸﾗﾐ!$Q20</f>
        <v>0</v>
      </c>
      <c r="R24" s="17">
        <f>[6]ｸﾗﾐ!$R20</f>
        <v>0</v>
      </c>
      <c r="S24" s="17">
        <f>[6]ｸﾗﾐ!$S20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[6]ｸﾗﾐ!$C21</f>
        <v>0</v>
      </c>
      <c r="D25" s="17">
        <f>[6]ｸﾗﾐ!$D21</f>
        <v>0</v>
      </c>
      <c r="E25" s="17">
        <f>[6]ｸﾗﾐ!$E21</f>
        <v>0</v>
      </c>
      <c r="F25" s="17">
        <f>[6]ｸﾗﾐ!$F21</f>
        <v>0</v>
      </c>
      <c r="G25" s="17">
        <f>[6]ｸﾗﾐ!$G21</f>
        <v>0</v>
      </c>
      <c r="H25" s="17">
        <f>[6]ｸﾗﾐ!$H21</f>
        <v>0</v>
      </c>
      <c r="I25" s="17">
        <f>[6]ｸﾗﾐ!$I21</f>
        <v>0</v>
      </c>
      <c r="J25" s="17">
        <f>[6]ｸﾗﾐ!$J21</f>
        <v>0</v>
      </c>
      <c r="K25" s="17">
        <f>[6]ｸﾗﾐ!$K21</f>
        <v>0</v>
      </c>
      <c r="L25" s="17">
        <f>[6]ｸﾗﾐ!$L21</f>
        <v>0</v>
      </c>
      <c r="M25" s="17">
        <f>[6]ｸﾗﾐ!$M21</f>
        <v>0</v>
      </c>
      <c r="N25" s="17">
        <f>[6]ｸﾗﾐ!$N21</f>
        <v>0</v>
      </c>
      <c r="O25" s="17">
        <f>[6]ｸﾗﾐ!$O21</f>
        <v>0</v>
      </c>
      <c r="P25" s="17">
        <f>[6]ｸﾗﾐ!$P21</f>
        <v>0</v>
      </c>
      <c r="Q25" s="17">
        <f>[6]ｸﾗﾐ!$Q21</f>
        <v>0</v>
      </c>
      <c r="R25" s="17">
        <f>[6]ｸﾗﾐ!$R21</f>
        <v>0</v>
      </c>
      <c r="S25" s="17">
        <f>[6]ｸﾗﾐ!$S21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[6]ｸﾗﾐ!$C22</f>
        <v>0</v>
      </c>
      <c r="D26" s="17">
        <f>[6]ｸﾗﾐ!$D22</f>
        <v>0</v>
      </c>
      <c r="E26" s="17">
        <f>[6]ｸﾗﾐ!$E22</f>
        <v>0</v>
      </c>
      <c r="F26" s="17">
        <f>[6]ｸﾗﾐ!$F22</f>
        <v>0</v>
      </c>
      <c r="G26" s="17">
        <f>[6]ｸﾗﾐ!$G22</f>
        <v>0</v>
      </c>
      <c r="H26" s="17">
        <f>[6]ｸﾗﾐ!$H22</f>
        <v>0</v>
      </c>
      <c r="I26" s="17">
        <f>[6]ｸﾗﾐ!$I22</f>
        <v>0</v>
      </c>
      <c r="J26" s="17">
        <f>[6]ｸﾗﾐ!$J22</f>
        <v>0</v>
      </c>
      <c r="K26" s="17">
        <f>[6]ｸﾗﾐ!$K22</f>
        <v>0</v>
      </c>
      <c r="L26" s="17">
        <f>[6]ｸﾗﾐ!$L22</f>
        <v>0</v>
      </c>
      <c r="M26" s="17">
        <f>[6]ｸﾗﾐ!$M22</f>
        <v>0</v>
      </c>
      <c r="N26" s="17">
        <f>[6]ｸﾗﾐ!$N22</f>
        <v>0</v>
      </c>
      <c r="O26" s="17">
        <f>[6]ｸﾗﾐ!$O22</f>
        <v>0</v>
      </c>
      <c r="P26" s="17">
        <f>[6]ｸﾗﾐ!$P22</f>
        <v>0</v>
      </c>
      <c r="Q26" s="17">
        <f>[6]ｸﾗﾐ!$Q22</f>
        <v>0</v>
      </c>
      <c r="R26" s="17">
        <f>[6]ｸﾗﾐ!$R22</f>
        <v>0</v>
      </c>
      <c r="S26" s="17">
        <f>[6]ｸﾗﾐ!$S22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[6]ｸﾗﾐ!$C23</f>
        <v>0</v>
      </c>
      <c r="D27" s="17">
        <f>[6]ｸﾗﾐ!$D23</f>
        <v>0</v>
      </c>
      <c r="E27" s="17">
        <f>[6]ｸﾗﾐ!$E23</f>
        <v>0</v>
      </c>
      <c r="F27" s="17">
        <f>[6]ｸﾗﾐ!$F23</f>
        <v>0</v>
      </c>
      <c r="G27" s="17">
        <f>[6]ｸﾗﾐ!$G23</f>
        <v>0</v>
      </c>
      <c r="H27" s="17">
        <f>[6]ｸﾗﾐ!$H23</f>
        <v>0</v>
      </c>
      <c r="I27" s="17">
        <f>[6]ｸﾗﾐ!$I23</f>
        <v>0</v>
      </c>
      <c r="J27" s="17">
        <f>[6]ｸﾗﾐ!$J23</f>
        <v>0</v>
      </c>
      <c r="K27" s="17">
        <f>[6]ｸﾗﾐ!$K23</f>
        <v>0</v>
      </c>
      <c r="L27" s="17">
        <f>[6]ｸﾗﾐ!$L23</f>
        <v>0</v>
      </c>
      <c r="M27" s="17">
        <f>[6]ｸﾗﾐ!$M23</f>
        <v>0</v>
      </c>
      <c r="N27" s="17">
        <f>[6]ｸﾗﾐ!$N23</f>
        <v>0</v>
      </c>
      <c r="O27" s="17">
        <f>[6]ｸﾗﾐ!$O23</f>
        <v>0</v>
      </c>
      <c r="P27" s="17">
        <f>[6]ｸﾗﾐ!$P23</f>
        <v>0</v>
      </c>
      <c r="Q27" s="17">
        <f>[6]ｸﾗﾐ!$Q23</f>
        <v>0</v>
      </c>
      <c r="R27" s="17">
        <f>[6]ｸﾗﾐ!$R23</f>
        <v>0</v>
      </c>
      <c r="S27" s="17">
        <f>[6]ｸﾗﾐ!$S23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[6]ｸﾗﾐ!$C24</f>
        <v>0</v>
      </c>
      <c r="D28" s="17">
        <f>[6]ｸﾗﾐ!$D24</f>
        <v>0</v>
      </c>
      <c r="E28" s="17">
        <f>[6]ｸﾗﾐ!$E24</f>
        <v>0</v>
      </c>
      <c r="F28" s="17">
        <f>[6]ｸﾗﾐ!$F24</f>
        <v>0</v>
      </c>
      <c r="G28" s="17">
        <f>[6]ｸﾗﾐ!$G24</f>
        <v>0</v>
      </c>
      <c r="H28" s="17">
        <f>[6]ｸﾗﾐ!$H24</f>
        <v>0</v>
      </c>
      <c r="I28" s="17">
        <f>[6]ｸﾗﾐ!$I24</f>
        <v>0</v>
      </c>
      <c r="J28" s="17">
        <f>[6]ｸﾗﾐ!$J24</f>
        <v>0</v>
      </c>
      <c r="K28" s="17">
        <f>[6]ｸﾗﾐ!$K24</f>
        <v>0</v>
      </c>
      <c r="L28" s="17">
        <f>[6]ｸﾗﾐ!$L24</f>
        <v>0</v>
      </c>
      <c r="M28" s="17">
        <f>[6]ｸﾗﾐ!$M24</f>
        <v>0</v>
      </c>
      <c r="N28" s="17">
        <f>[6]ｸﾗﾐ!$N24</f>
        <v>0</v>
      </c>
      <c r="O28" s="17">
        <f>[6]ｸﾗﾐ!$O24</f>
        <v>0</v>
      </c>
      <c r="P28" s="17">
        <f>[6]ｸﾗﾐ!$P24</f>
        <v>0</v>
      </c>
      <c r="Q28" s="17">
        <f>[6]ｸﾗﾐ!$Q24</f>
        <v>0</v>
      </c>
      <c r="R28" s="17">
        <f>[6]ｸﾗﾐ!$R24</f>
        <v>0</v>
      </c>
      <c r="S28" s="17">
        <f>[6]ｸﾗﾐ!$S24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[6]ｸﾗﾐ!$C25</f>
        <v>0</v>
      </c>
      <c r="D29" s="17">
        <f>[6]ｸﾗﾐ!$D25</f>
        <v>0</v>
      </c>
      <c r="E29" s="17">
        <f>[6]ｸﾗﾐ!$E25</f>
        <v>0</v>
      </c>
      <c r="F29" s="17">
        <f>[6]ｸﾗﾐ!$F25</f>
        <v>0</v>
      </c>
      <c r="G29" s="17">
        <f>[6]ｸﾗﾐ!$G25</f>
        <v>0</v>
      </c>
      <c r="H29" s="17">
        <f>[6]ｸﾗﾐ!$H25</f>
        <v>0</v>
      </c>
      <c r="I29" s="17">
        <f>[6]ｸﾗﾐ!$I25</f>
        <v>0</v>
      </c>
      <c r="J29" s="17">
        <f>[6]ｸﾗﾐ!$J25</f>
        <v>0</v>
      </c>
      <c r="K29" s="17">
        <f>[6]ｸﾗﾐ!$K25</f>
        <v>0</v>
      </c>
      <c r="L29" s="17">
        <f>[6]ｸﾗﾐ!$L25</f>
        <v>0</v>
      </c>
      <c r="M29" s="17">
        <f>[6]ｸﾗﾐ!$M25</f>
        <v>0</v>
      </c>
      <c r="N29" s="17">
        <f>[6]ｸﾗﾐ!$N25</f>
        <v>0</v>
      </c>
      <c r="O29" s="17">
        <f>[6]ｸﾗﾐ!$O25</f>
        <v>0</v>
      </c>
      <c r="P29" s="17">
        <f>[6]ｸﾗﾐ!$P25</f>
        <v>0</v>
      </c>
      <c r="Q29" s="17">
        <f>[6]ｸﾗﾐ!$Q25</f>
        <v>0</v>
      </c>
      <c r="R29" s="17">
        <f>[6]ｸﾗﾐ!$R25</f>
        <v>0</v>
      </c>
      <c r="S29" s="17">
        <f>[6]ｸﾗﾐ!$S25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[6]ｸﾗﾐ!$C26</f>
        <v>0</v>
      </c>
      <c r="D30" s="17">
        <f>[6]ｸﾗﾐ!$D26</f>
        <v>0</v>
      </c>
      <c r="E30" s="17">
        <f>[6]ｸﾗﾐ!$E26</f>
        <v>0</v>
      </c>
      <c r="F30" s="17">
        <f>[6]ｸﾗﾐ!$F26</f>
        <v>0</v>
      </c>
      <c r="G30" s="17">
        <f>[6]ｸﾗﾐ!$G26</f>
        <v>0</v>
      </c>
      <c r="H30" s="17">
        <f>[6]ｸﾗﾐ!$H26</f>
        <v>0</v>
      </c>
      <c r="I30" s="17">
        <f>[6]ｸﾗﾐ!$I26</f>
        <v>0</v>
      </c>
      <c r="J30" s="17">
        <f>[6]ｸﾗﾐ!$J26</f>
        <v>0</v>
      </c>
      <c r="K30" s="17">
        <f>[6]ｸﾗﾐ!$K26</f>
        <v>0</v>
      </c>
      <c r="L30" s="17">
        <f>[6]ｸﾗﾐ!$L26</f>
        <v>0</v>
      </c>
      <c r="M30" s="17">
        <f>[6]ｸﾗﾐ!$M26</f>
        <v>0</v>
      </c>
      <c r="N30" s="17">
        <f>[6]ｸﾗﾐ!$N26</f>
        <v>0</v>
      </c>
      <c r="O30" s="17">
        <f>[6]ｸﾗﾐ!$O26</f>
        <v>0</v>
      </c>
      <c r="P30" s="17">
        <f>[6]ｸﾗﾐ!$P26</f>
        <v>0</v>
      </c>
      <c r="Q30" s="17">
        <f>[6]ｸﾗﾐ!$Q26</f>
        <v>0</v>
      </c>
      <c r="R30" s="17">
        <f>[6]ｸﾗﾐ!$R26</f>
        <v>0</v>
      </c>
      <c r="S30" s="17">
        <f>[6]ｸﾗﾐ!$S26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[6]ｸﾗﾐ!$C27</f>
        <v>0</v>
      </c>
      <c r="D31" s="17">
        <f>[6]ｸﾗﾐ!$D27</f>
        <v>0</v>
      </c>
      <c r="E31" s="17">
        <f>[6]ｸﾗﾐ!$E27</f>
        <v>0</v>
      </c>
      <c r="F31" s="17">
        <f>[6]ｸﾗﾐ!$F27</f>
        <v>0</v>
      </c>
      <c r="G31" s="17">
        <f>[6]ｸﾗﾐ!$G27</f>
        <v>0</v>
      </c>
      <c r="H31" s="17">
        <f>[6]ｸﾗﾐ!$H27</f>
        <v>0</v>
      </c>
      <c r="I31" s="17">
        <f>[6]ｸﾗﾐ!$I27</f>
        <v>0</v>
      </c>
      <c r="J31" s="17">
        <f>[6]ｸﾗﾐ!$J27</f>
        <v>0</v>
      </c>
      <c r="K31" s="17">
        <f>[6]ｸﾗﾐ!$K27</f>
        <v>0</v>
      </c>
      <c r="L31" s="17">
        <f>[6]ｸﾗﾐ!$L27</f>
        <v>0</v>
      </c>
      <c r="M31" s="17">
        <f>[6]ｸﾗﾐ!$M27</f>
        <v>0</v>
      </c>
      <c r="N31" s="17">
        <f>[6]ｸﾗﾐ!$N27</f>
        <v>0</v>
      </c>
      <c r="O31" s="17">
        <f>[6]ｸﾗﾐ!$O27</f>
        <v>0</v>
      </c>
      <c r="P31" s="17">
        <f>[6]ｸﾗﾐ!$P27</f>
        <v>0</v>
      </c>
      <c r="Q31" s="17">
        <f>[6]ｸﾗﾐ!$Q27</f>
        <v>0</v>
      </c>
      <c r="R31" s="17">
        <f>[6]ｸﾗﾐ!$R27</f>
        <v>0</v>
      </c>
      <c r="S31" s="17">
        <f>[6]ｸﾗﾐ!$S27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 t="e">
        <f>[6]ｸﾗﾐ!$C28</f>
        <v>#N/A</v>
      </c>
      <c r="D32" s="17" t="e">
        <f>[6]ｸﾗﾐ!$D28</f>
        <v>#N/A</v>
      </c>
      <c r="E32" s="17" t="e">
        <f>[6]ｸﾗﾐ!$E28</f>
        <v>#N/A</v>
      </c>
      <c r="F32" s="17" t="e">
        <f>[6]ｸﾗﾐ!$F28</f>
        <v>#N/A</v>
      </c>
      <c r="G32" s="17" t="e">
        <f>[6]ｸﾗﾐ!$G28</f>
        <v>#N/A</v>
      </c>
      <c r="H32" s="17" t="e">
        <f>[6]ｸﾗﾐ!$H28</f>
        <v>#N/A</v>
      </c>
      <c r="I32" s="17" t="e">
        <f>[6]ｸﾗﾐ!$I28</f>
        <v>#N/A</v>
      </c>
      <c r="J32" s="17" t="e">
        <f>[6]ｸﾗﾐ!$J28</f>
        <v>#N/A</v>
      </c>
      <c r="K32" s="17" t="e">
        <f>[6]ｸﾗﾐ!$K28</f>
        <v>#N/A</v>
      </c>
      <c r="L32" s="17" t="e">
        <f>[6]ｸﾗﾐ!$L28</f>
        <v>#N/A</v>
      </c>
      <c r="M32" s="17" t="e">
        <f>[6]ｸﾗﾐ!$M28</f>
        <v>#N/A</v>
      </c>
      <c r="N32" s="17" t="e">
        <f>[6]ｸﾗﾐ!$N28</f>
        <v>#N/A</v>
      </c>
      <c r="O32" s="17" t="e">
        <f>[6]ｸﾗﾐ!$O28</f>
        <v>#N/A</v>
      </c>
      <c r="P32" s="17" t="e">
        <f>[6]ｸﾗﾐ!$P28</f>
        <v>#N/A</v>
      </c>
      <c r="Q32" s="17" t="e">
        <f>[6]ｸﾗﾐ!$Q28</f>
        <v>#N/A</v>
      </c>
      <c r="R32" s="17" t="e">
        <f>[6]ｸﾗﾐ!$R28</f>
        <v>#N/A</v>
      </c>
      <c r="S32" s="17" t="e">
        <f>[6]ｸﾗﾐ!$S28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[6]ｸﾗﾐ!$C29</f>
        <v>#N/A</v>
      </c>
      <c r="D33" s="17" t="e">
        <f>[6]ｸﾗﾐ!$D29</f>
        <v>#N/A</v>
      </c>
      <c r="E33" s="17" t="e">
        <f>[6]ｸﾗﾐ!$E29</f>
        <v>#N/A</v>
      </c>
      <c r="F33" s="17" t="e">
        <f>[6]ｸﾗﾐ!$F29</f>
        <v>#N/A</v>
      </c>
      <c r="G33" s="17" t="e">
        <f>[6]ｸﾗﾐ!$G29</f>
        <v>#N/A</v>
      </c>
      <c r="H33" s="17" t="e">
        <f>[6]ｸﾗﾐ!$H29</f>
        <v>#N/A</v>
      </c>
      <c r="I33" s="17" t="e">
        <f>[6]ｸﾗﾐ!$I29</f>
        <v>#N/A</v>
      </c>
      <c r="J33" s="17" t="e">
        <f>[6]ｸﾗﾐ!$J29</f>
        <v>#N/A</v>
      </c>
      <c r="K33" s="17" t="e">
        <f>[6]ｸﾗﾐ!$K29</f>
        <v>#N/A</v>
      </c>
      <c r="L33" s="17" t="e">
        <f>[6]ｸﾗﾐ!$L29</f>
        <v>#N/A</v>
      </c>
      <c r="M33" s="17" t="e">
        <f>[6]ｸﾗﾐ!$M29</f>
        <v>#N/A</v>
      </c>
      <c r="N33" s="17" t="e">
        <f>[6]ｸﾗﾐ!$N29</f>
        <v>#N/A</v>
      </c>
      <c r="O33" s="17" t="e">
        <f>[6]ｸﾗﾐ!$O29</f>
        <v>#N/A</v>
      </c>
      <c r="P33" s="17" t="e">
        <f>[6]ｸﾗﾐ!$P29</f>
        <v>#N/A</v>
      </c>
      <c r="Q33" s="17" t="e">
        <f>[6]ｸﾗﾐ!$Q29</f>
        <v>#N/A</v>
      </c>
      <c r="R33" s="17" t="e">
        <f>[6]ｸﾗﾐ!$R29</f>
        <v>#N/A</v>
      </c>
      <c r="S33" s="17" t="e">
        <f>[6]ｸﾗﾐ!$S29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[6]ロタ!$C18</f>
        <v>0</v>
      </c>
      <c r="D22" s="17">
        <f>[6]ロタ!$D18</f>
        <v>0</v>
      </c>
      <c r="E22" s="17">
        <f>[6]ロタ!$E18</f>
        <v>0</v>
      </c>
      <c r="F22" s="17">
        <f>[6]ロタ!$F18</f>
        <v>0</v>
      </c>
      <c r="G22" s="17">
        <f>[6]ロタ!$G18</f>
        <v>0</v>
      </c>
      <c r="H22" s="17">
        <f>[6]ロタ!$H18</f>
        <v>0</v>
      </c>
      <c r="I22" s="17">
        <f>[6]ロタ!$I18</f>
        <v>0</v>
      </c>
      <c r="J22" s="17">
        <f>[6]ロタ!$J18</f>
        <v>0</v>
      </c>
      <c r="K22" s="17">
        <f>[6]ロタ!$K18</f>
        <v>0</v>
      </c>
      <c r="L22" s="17">
        <f>[6]ロタ!$L18</f>
        <v>0</v>
      </c>
      <c r="M22" s="17">
        <f>[6]ロタ!$M18</f>
        <v>0</v>
      </c>
      <c r="N22" s="17">
        <f>[6]ロタ!$N18</f>
        <v>0</v>
      </c>
      <c r="O22" s="17">
        <f>[6]ロタ!$O18</f>
        <v>0</v>
      </c>
      <c r="P22" s="17">
        <f>[6]ロタ!$P18</f>
        <v>0</v>
      </c>
      <c r="Q22" s="17">
        <f>[6]ロタ!$Q18</f>
        <v>0</v>
      </c>
      <c r="R22" s="17">
        <f>[6]ロタ!$R18</f>
        <v>0</v>
      </c>
      <c r="S22" s="17">
        <f>[6]ロタ!$S18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[6]ロタ!$C19</f>
        <v>0</v>
      </c>
      <c r="D23" s="17">
        <f>[6]ロタ!$D19</f>
        <v>0</v>
      </c>
      <c r="E23" s="17">
        <f>[6]ロタ!$E19</f>
        <v>0</v>
      </c>
      <c r="F23" s="17">
        <f>[6]ロタ!$F19</f>
        <v>0</v>
      </c>
      <c r="G23" s="17">
        <f>[6]ロタ!$G19</f>
        <v>0</v>
      </c>
      <c r="H23" s="17">
        <f>[6]ロタ!$H19</f>
        <v>0</v>
      </c>
      <c r="I23" s="17">
        <f>[6]ロタ!$I19</f>
        <v>0</v>
      </c>
      <c r="J23" s="17">
        <f>[6]ロタ!$J19</f>
        <v>0</v>
      </c>
      <c r="K23" s="17">
        <f>[6]ロタ!$K19</f>
        <v>0</v>
      </c>
      <c r="L23" s="17">
        <f>[6]ロタ!$L19</f>
        <v>0</v>
      </c>
      <c r="M23" s="17">
        <f>[6]ロタ!$M19</f>
        <v>0</v>
      </c>
      <c r="N23" s="17">
        <f>[6]ロタ!$N19</f>
        <v>0</v>
      </c>
      <c r="O23" s="17">
        <f>[6]ロタ!$O19</f>
        <v>0</v>
      </c>
      <c r="P23" s="17">
        <f>[6]ロタ!$P19</f>
        <v>0</v>
      </c>
      <c r="Q23" s="17">
        <f>[6]ロタ!$Q19</f>
        <v>0</v>
      </c>
      <c r="R23" s="17">
        <f>[6]ロタ!$R19</f>
        <v>0</v>
      </c>
      <c r="S23" s="17">
        <f>[6]ロタ!$S19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[6]ロタ!$C20</f>
        <v>1</v>
      </c>
      <c r="D24" s="17">
        <f>[6]ロタ!$D20</f>
        <v>0</v>
      </c>
      <c r="E24" s="17">
        <f>[6]ロタ!$E20</f>
        <v>0</v>
      </c>
      <c r="F24" s="17">
        <f>[6]ロタ!$F20</f>
        <v>1</v>
      </c>
      <c r="G24" s="17">
        <f>[6]ロタ!$G20</f>
        <v>0</v>
      </c>
      <c r="H24" s="17">
        <f>[6]ロタ!$H20</f>
        <v>0</v>
      </c>
      <c r="I24" s="17">
        <f>[6]ロタ!$I20</f>
        <v>0</v>
      </c>
      <c r="J24" s="17">
        <f>[6]ロタ!$J20</f>
        <v>0</v>
      </c>
      <c r="K24" s="17">
        <f>[6]ロタ!$K20</f>
        <v>0</v>
      </c>
      <c r="L24" s="17">
        <f>[6]ロタ!$L20</f>
        <v>0</v>
      </c>
      <c r="M24" s="17">
        <f>[6]ロタ!$M20</f>
        <v>0</v>
      </c>
      <c r="N24" s="17">
        <f>[6]ロタ!$N20</f>
        <v>0</v>
      </c>
      <c r="O24" s="17">
        <f>[6]ロタ!$O20</f>
        <v>0</v>
      </c>
      <c r="P24" s="17">
        <f>[6]ロタ!$P20</f>
        <v>0</v>
      </c>
      <c r="Q24" s="17">
        <f>[6]ロタ!$Q20</f>
        <v>0</v>
      </c>
      <c r="R24" s="17">
        <f>[6]ロタ!$R20</f>
        <v>0</v>
      </c>
      <c r="S24" s="17">
        <f>[6]ロタ!$S20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[6]ロタ!$C21</f>
        <v>0</v>
      </c>
      <c r="D25" s="17">
        <f>[6]ロタ!$D21</f>
        <v>0</v>
      </c>
      <c r="E25" s="17">
        <f>[6]ロタ!$E21</f>
        <v>0</v>
      </c>
      <c r="F25" s="17">
        <f>[6]ロタ!$F21</f>
        <v>0</v>
      </c>
      <c r="G25" s="17">
        <f>[6]ロタ!$G21</f>
        <v>0</v>
      </c>
      <c r="H25" s="17">
        <f>[6]ロタ!$H21</f>
        <v>0</v>
      </c>
      <c r="I25" s="17">
        <f>[6]ロタ!$I21</f>
        <v>0</v>
      </c>
      <c r="J25" s="17">
        <f>[6]ロタ!$J21</f>
        <v>0</v>
      </c>
      <c r="K25" s="17">
        <f>[6]ロタ!$K21</f>
        <v>0</v>
      </c>
      <c r="L25" s="17">
        <f>[6]ロタ!$L21</f>
        <v>0</v>
      </c>
      <c r="M25" s="17">
        <f>[6]ロタ!$M21</f>
        <v>0</v>
      </c>
      <c r="N25" s="17">
        <f>[6]ロタ!$N21</f>
        <v>0</v>
      </c>
      <c r="O25" s="17">
        <f>[6]ロタ!$O21</f>
        <v>0</v>
      </c>
      <c r="P25" s="17">
        <f>[6]ロタ!$P21</f>
        <v>0</v>
      </c>
      <c r="Q25" s="17">
        <f>[6]ロタ!$Q21</f>
        <v>0</v>
      </c>
      <c r="R25" s="17">
        <f>[6]ロタ!$R21</f>
        <v>0</v>
      </c>
      <c r="S25" s="17">
        <f>[6]ロタ!$S21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[6]ロタ!$C22</f>
        <v>0</v>
      </c>
      <c r="D26" s="17">
        <f>[6]ロタ!$D22</f>
        <v>0</v>
      </c>
      <c r="E26" s="17">
        <f>[6]ロタ!$E22</f>
        <v>0</v>
      </c>
      <c r="F26" s="17">
        <f>[6]ロタ!$F22</f>
        <v>0</v>
      </c>
      <c r="G26" s="17">
        <f>[6]ロタ!$G22</f>
        <v>0</v>
      </c>
      <c r="H26" s="17">
        <f>[6]ロタ!$H22</f>
        <v>0</v>
      </c>
      <c r="I26" s="17">
        <f>[6]ロタ!$I22</f>
        <v>0</v>
      </c>
      <c r="J26" s="17">
        <f>[6]ロタ!$J22</f>
        <v>0</v>
      </c>
      <c r="K26" s="17">
        <f>[6]ロタ!$K22</f>
        <v>0</v>
      </c>
      <c r="L26" s="17">
        <f>[6]ロタ!$L22</f>
        <v>0</v>
      </c>
      <c r="M26" s="17">
        <f>[6]ロタ!$M22</f>
        <v>0</v>
      </c>
      <c r="N26" s="17">
        <f>[6]ロタ!$N22</f>
        <v>0</v>
      </c>
      <c r="O26" s="17">
        <f>[6]ロタ!$O22</f>
        <v>0</v>
      </c>
      <c r="P26" s="17">
        <f>[6]ロタ!$P22</f>
        <v>0</v>
      </c>
      <c r="Q26" s="17">
        <f>[6]ロタ!$Q22</f>
        <v>0</v>
      </c>
      <c r="R26" s="17">
        <f>[6]ロタ!$R22</f>
        <v>0</v>
      </c>
      <c r="S26" s="17">
        <f>[6]ロタ!$S22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[6]ロタ!$C23</f>
        <v>0</v>
      </c>
      <c r="D27" s="17">
        <f>[6]ロタ!$D23</f>
        <v>0</v>
      </c>
      <c r="E27" s="17">
        <f>[6]ロタ!$E23</f>
        <v>0</v>
      </c>
      <c r="F27" s="17">
        <f>[6]ロタ!$F23</f>
        <v>0</v>
      </c>
      <c r="G27" s="17">
        <f>[6]ロタ!$G23</f>
        <v>0</v>
      </c>
      <c r="H27" s="17">
        <f>[6]ロタ!$H23</f>
        <v>0</v>
      </c>
      <c r="I27" s="17">
        <f>[6]ロタ!$I23</f>
        <v>0</v>
      </c>
      <c r="J27" s="17">
        <f>[6]ロタ!$J23</f>
        <v>0</v>
      </c>
      <c r="K27" s="17">
        <f>[6]ロタ!$K23</f>
        <v>0</v>
      </c>
      <c r="L27" s="17">
        <f>[6]ロタ!$L23</f>
        <v>0</v>
      </c>
      <c r="M27" s="17">
        <f>[6]ロタ!$M23</f>
        <v>0</v>
      </c>
      <c r="N27" s="17">
        <f>[6]ロタ!$N23</f>
        <v>0</v>
      </c>
      <c r="O27" s="17">
        <f>[6]ロタ!$O23</f>
        <v>0</v>
      </c>
      <c r="P27" s="17">
        <f>[6]ロタ!$P23</f>
        <v>0</v>
      </c>
      <c r="Q27" s="17">
        <f>[6]ロタ!$Q23</f>
        <v>0</v>
      </c>
      <c r="R27" s="17">
        <f>[6]ロタ!$R23</f>
        <v>0</v>
      </c>
      <c r="S27" s="17">
        <f>[6]ロタ!$S23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[6]ロタ!$C24</f>
        <v>0</v>
      </c>
      <c r="D28" s="17">
        <f>[6]ロタ!$D24</f>
        <v>0</v>
      </c>
      <c r="E28" s="17">
        <f>[6]ロタ!$E24</f>
        <v>0</v>
      </c>
      <c r="F28" s="17">
        <f>[6]ロタ!$F24</f>
        <v>0</v>
      </c>
      <c r="G28" s="17">
        <f>[6]ロタ!$G24</f>
        <v>0</v>
      </c>
      <c r="H28" s="17">
        <f>[6]ロタ!$H24</f>
        <v>0</v>
      </c>
      <c r="I28" s="17">
        <f>[6]ロタ!$I24</f>
        <v>0</v>
      </c>
      <c r="J28" s="17">
        <f>[6]ロタ!$J24</f>
        <v>0</v>
      </c>
      <c r="K28" s="17">
        <f>[6]ロタ!$K24</f>
        <v>0</v>
      </c>
      <c r="L28" s="17">
        <f>[6]ロタ!$L24</f>
        <v>0</v>
      </c>
      <c r="M28" s="17">
        <f>[6]ロタ!$M24</f>
        <v>0</v>
      </c>
      <c r="N28" s="17">
        <f>[6]ロタ!$N24</f>
        <v>0</v>
      </c>
      <c r="O28" s="17">
        <f>[6]ロタ!$O24</f>
        <v>0</v>
      </c>
      <c r="P28" s="17">
        <f>[6]ロタ!$P24</f>
        <v>0</v>
      </c>
      <c r="Q28" s="17">
        <f>[6]ロタ!$Q24</f>
        <v>0</v>
      </c>
      <c r="R28" s="17">
        <f>[6]ロタ!$R24</f>
        <v>0</v>
      </c>
      <c r="S28" s="17">
        <f>[6]ロタ!$S24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[6]ロタ!$C25</f>
        <v>0</v>
      </c>
      <c r="D29" s="17">
        <f>[6]ロタ!$D25</f>
        <v>0</v>
      </c>
      <c r="E29" s="17">
        <f>[6]ロタ!$E25</f>
        <v>0</v>
      </c>
      <c r="F29" s="17">
        <f>[6]ロタ!$F25</f>
        <v>0</v>
      </c>
      <c r="G29" s="17">
        <f>[6]ロタ!$G25</f>
        <v>0</v>
      </c>
      <c r="H29" s="17">
        <f>[6]ロタ!$H25</f>
        <v>0</v>
      </c>
      <c r="I29" s="17">
        <f>[6]ロタ!$I25</f>
        <v>0</v>
      </c>
      <c r="J29" s="17">
        <f>[6]ロタ!$J25</f>
        <v>0</v>
      </c>
      <c r="K29" s="17">
        <f>[6]ロタ!$K25</f>
        <v>0</v>
      </c>
      <c r="L29" s="17">
        <f>[6]ロタ!$L25</f>
        <v>0</v>
      </c>
      <c r="M29" s="17">
        <f>[6]ロタ!$M25</f>
        <v>0</v>
      </c>
      <c r="N29" s="17">
        <f>[6]ロタ!$N25</f>
        <v>0</v>
      </c>
      <c r="O29" s="17">
        <f>[6]ロタ!$O25</f>
        <v>0</v>
      </c>
      <c r="P29" s="17">
        <f>[6]ロタ!$P25</f>
        <v>0</v>
      </c>
      <c r="Q29" s="17">
        <f>[6]ロタ!$Q25</f>
        <v>0</v>
      </c>
      <c r="R29" s="17">
        <f>[6]ロタ!$R25</f>
        <v>0</v>
      </c>
      <c r="S29" s="17">
        <f>[6]ロタ!$S25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[6]ロタ!$C26</f>
        <v>0</v>
      </c>
      <c r="D30" s="17">
        <f>[6]ロタ!$D26</f>
        <v>0</v>
      </c>
      <c r="E30" s="17">
        <f>[6]ロタ!$E26</f>
        <v>0</v>
      </c>
      <c r="F30" s="17">
        <f>[6]ロタ!$F26</f>
        <v>0</v>
      </c>
      <c r="G30" s="17">
        <f>[6]ロタ!$G26</f>
        <v>0</v>
      </c>
      <c r="H30" s="17">
        <f>[6]ロタ!$H26</f>
        <v>0</v>
      </c>
      <c r="I30" s="17">
        <f>[6]ロタ!$I26</f>
        <v>0</v>
      </c>
      <c r="J30" s="17">
        <f>[6]ロタ!$J26</f>
        <v>0</v>
      </c>
      <c r="K30" s="17">
        <f>[6]ロタ!$K26</f>
        <v>0</v>
      </c>
      <c r="L30" s="17">
        <f>[6]ロタ!$L26</f>
        <v>0</v>
      </c>
      <c r="M30" s="17">
        <f>[6]ロタ!$M26</f>
        <v>0</v>
      </c>
      <c r="N30" s="17">
        <f>[6]ロタ!$N26</f>
        <v>0</v>
      </c>
      <c r="O30" s="17">
        <f>[6]ロタ!$O26</f>
        <v>0</v>
      </c>
      <c r="P30" s="17">
        <f>[6]ロタ!$P26</f>
        <v>0</v>
      </c>
      <c r="Q30" s="17">
        <f>[6]ロタ!$Q26</f>
        <v>0</v>
      </c>
      <c r="R30" s="17">
        <f>[6]ロタ!$R26</f>
        <v>0</v>
      </c>
      <c r="S30" s="17">
        <f>[6]ロタ!$S26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[6]ロタ!$C27</f>
        <v>0</v>
      </c>
      <c r="D31" s="17">
        <f>[6]ロタ!$D27</f>
        <v>0</v>
      </c>
      <c r="E31" s="17">
        <f>[6]ロタ!$E27</f>
        <v>0</v>
      </c>
      <c r="F31" s="17">
        <f>[6]ロタ!$F27</f>
        <v>0</v>
      </c>
      <c r="G31" s="17">
        <f>[6]ロタ!$G27</f>
        <v>0</v>
      </c>
      <c r="H31" s="17">
        <f>[6]ロタ!$H27</f>
        <v>0</v>
      </c>
      <c r="I31" s="17">
        <f>[6]ロタ!$I27</f>
        <v>0</v>
      </c>
      <c r="J31" s="17">
        <f>[6]ロタ!$J27</f>
        <v>0</v>
      </c>
      <c r="K31" s="17">
        <f>[6]ロタ!$K27</f>
        <v>0</v>
      </c>
      <c r="L31" s="17">
        <f>[6]ロタ!$L27</f>
        <v>0</v>
      </c>
      <c r="M31" s="17">
        <f>[6]ロタ!$M27</f>
        <v>0</v>
      </c>
      <c r="N31" s="17">
        <f>[6]ロタ!$N27</f>
        <v>0</v>
      </c>
      <c r="O31" s="17">
        <f>[6]ロタ!$O27</f>
        <v>0</v>
      </c>
      <c r="P31" s="17">
        <f>[6]ロタ!$P27</f>
        <v>0</v>
      </c>
      <c r="Q31" s="17">
        <f>[6]ロタ!$Q27</f>
        <v>0</v>
      </c>
      <c r="R31" s="17">
        <f>[6]ロタ!$R27</f>
        <v>0</v>
      </c>
      <c r="S31" s="17">
        <f>[6]ロタ!$S27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 t="e">
        <f>[6]ロタ!$C28</f>
        <v>#N/A</v>
      </c>
      <c r="D32" s="17" t="e">
        <f>[6]ロタ!$D28</f>
        <v>#N/A</v>
      </c>
      <c r="E32" s="17" t="e">
        <f>[6]ロタ!$E28</f>
        <v>#N/A</v>
      </c>
      <c r="F32" s="17" t="e">
        <f>[6]ロタ!$F28</f>
        <v>#N/A</v>
      </c>
      <c r="G32" s="17" t="e">
        <f>[6]ロタ!$G28</f>
        <v>#N/A</v>
      </c>
      <c r="H32" s="17" t="e">
        <f>[6]ロタ!$H28</f>
        <v>#N/A</v>
      </c>
      <c r="I32" s="17" t="e">
        <f>[6]ロタ!$I28</f>
        <v>#N/A</v>
      </c>
      <c r="J32" s="17" t="e">
        <f>[6]ロタ!$J28</f>
        <v>#N/A</v>
      </c>
      <c r="K32" s="17" t="e">
        <f>[6]ロタ!$K28</f>
        <v>#N/A</v>
      </c>
      <c r="L32" s="17" t="e">
        <f>[6]ロタ!$L28</f>
        <v>#N/A</v>
      </c>
      <c r="M32" s="17" t="e">
        <f>[6]ロタ!$M28</f>
        <v>#N/A</v>
      </c>
      <c r="N32" s="17" t="e">
        <f>[6]ロタ!$N28</f>
        <v>#N/A</v>
      </c>
      <c r="O32" s="17" t="e">
        <f>[6]ロタ!$O28</f>
        <v>#N/A</v>
      </c>
      <c r="P32" s="17" t="e">
        <f>[6]ロタ!$P28</f>
        <v>#N/A</v>
      </c>
      <c r="Q32" s="17" t="e">
        <f>[6]ロタ!$Q28</f>
        <v>#N/A</v>
      </c>
      <c r="R32" s="17" t="e">
        <f>[6]ロタ!$R28</f>
        <v>#N/A</v>
      </c>
      <c r="S32" s="17" t="e">
        <f>[6]ロタ!$S28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[6]ロタ!$C29</f>
        <v>#N/A</v>
      </c>
      <c r="D33" s="17" t="e">
        <f>[6]ロタ!$D29</f>
        <v>#N/A</v>
      </c>
      <c r="E33" s="17" t="e">
        <f>[6]ロタ!$E29</f>
        <v>#N/A</v>
      </c>
      <c r="F33" s="17" t="e">
        <f>[6]ロタ!$F29</f>
        <v>#N/A</v>
      </c>
      <c r="G33" s="17" t="e">
        <f>[6]ロタ!$G29</f>
        <v>#N/A</v>
      </c>
      <c r="H33" s="17" t="e">
        <f>[6]ロタ!$H29</f>
        <v>#N/A</v>
      </c>
      <c r="I33" s="17" t="e">
        <f>[6]ロタ!$I29</f>
        <v>#N/A</v>
      </c>
      <c r="J33" s="17" t="e">
        <f>[6]ロタ!$J29</f>
        <v>#N/A</v>
      </c>
      <c r="K33" s="17" t="e">
        <f>[6]ロタ!$K29</f>
        <v>#N/A</v>
      </c>
      <c r="L33" s="17" t="e">
        <f>[6]ロタ!$L29</f>
        <v>#N/A</v>
      </c>
      <c r="M33" s="17" t="e">
        <f>[6]ロタ!$M29</f>
        <v>#N/A</v>
      </c>
      <c r="N33" s="17" t="e">
        <f>[6]ロタ!$N29</f>
        <v>#N/A</v>
      </c>
      <c r="O33" s="17" t="e">
        <f>[6]ロタ!$O29</f>
        <v>#N/A</v>
      </c>
      <c r="P33" s="17" t="e">
        <f>[6]ロタ!$P29</f>
        <v>#N/A</v>
      </c>
      <c r="Q33" s="17" t="e">
        <f>[6]ロタ!$Q29</f>
        <v>#N/A</v>
      </c>
      <c r="R33" s="17" t="e">
        <f>[6]ロタ!$R29</f>
        <v>#N/A</v>
      </c>
      <c r="S33" s="17" t="e">
        <f>[6]ロタ!$S29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9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11.111111111111111</v>
      </c>
      <c r="F61" s="4">
        <f t="shared" si="4"/>
        <v>66.666666666666657</v>
      </c>
      <c r="G61" s="4">
        <f t="shared" si="4"/>
        <v>22.222222222222221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A24" sqref="A24"/>
    </sheetView>
  </sheetViews>
  <sheetFormatPr defaultRowHeight="16.8"/>
  <cols>
    <col min="3" max="3" width="11.19921875" bestFit="1" customWidth="1"/>
    <col min="4" max="4" width="11.09765625" bestFit="1" customWidth="1"/>
    <col min="5" max="5" width="17.3984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61" activePane="bottomRight" state="frozen"/>
      <selection pane="topRight" activeCell="G1" sqref="G1"/>
      <selection pane="bottomLeft" activeCell="A3" sqref="A3"/>
      <selection pane="bottomRight" activeCell="G272" sqref="G272"/>
    </sheetView>
  </sheetViews>
  <sheetFormatPr defaultRowHeight="16.8"/>
  <cols>
    <col min="7" max="7" width="10.09765625" customWidth="1"/>
    <col min="8" max="8" width="14.19921875" bestFit="1" customWidth="1"/>
    <col min="9" max="19" width="13.09765625" bestFit="1" customWidth="1"/>
    <col min="20" max="20" width="14.19921875" bestFit="1" customWidth="1"/>
    <col min="21" max="52" width="13.097656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3.63</v>
      </c>
      <c r="H270" s="23">
        <f t="array" ref="H270">AVERAGE(IF(年次別!$F270=TRANSPOSE(カレンダー!$A$2:$A$54),令和8年各保健所毎集計!$BN$20:$DN$20))</f>
        <v>0.85</v>
      </c>
      <c r="I270" s="23">
        <f t="array" ref="I270">AVERAGE(IF(年次別!$F270=TRANSPOSE(カレンダー!$A$2:$A$54),令和8年各保健所毎集計!$BN$35:$DN$35))</f>
        <v>0.51249999999999996</v>
      </c>
      <c r="J270" s="23">
        <f t="array" ref="J270">AVERAGE(IF(年次別!$F270=TRANSPOSE(カレンダー!$A$2:$A$54),令和8年各保健所毎集計!$BN$36:$DN$36))</f>
        <v>0.52250000000000008</v>
      </c>
      <c r="K270" s="23">
        <f t="array" ref="K270">AVERAGE(IF(年次別!$F270=TRANSPOSE(カレンダー!$A$2:$A$54),令和8年各保健所毎集計!$BN$51:$DN$51))</f>
        <v>0.32250000000000001</v>
      </c>
      <c r="L270" s="23">
        <f t="array" ref="L270">AVERAGE(IF(年次別!$F270=TRANSPOSE(カレンダー!$A$2:$A$54),令和8年各保健所毎集計!$BN$52:$DN$52))</f>
        <v>0.28250000000000003</v>
      </c>
      <c r="M270" s="23">
        <f t="array" ref="M270">AVERAGE(IF(年次別!$F270=TRANSPOSE(カレンダー!$A$2:$A$54),令和8年各保健所毎集計!$BN$67:$DN$67))</f>
        <v>1.23</v>
      </c>
      <c r="N270" s="23">
        <f t="array" ref="N270">AVERAGE(IF(年次別!$F270=TRANSPOSE(カレンダー!$A$2:$A$54),令和8年各保健所毎集計!$BN$68:$DN$68))</f>
        <v>2.92</v>
      </c>
      <c r="O270" s="23">
        <f t="array" ref="O270">AVERAGE(IF(年次別!$F270=TRANSPOSE(カレンダー!$A$2:$A$54),令和8年各保健所毎集計!$BN$83:$DN$83))</f>
        <v>3.49</v>
      </c>
      <c r="P270" s="23">
        <f t="array" ref="P270">AVERAGE(IF(年次別!$F270=TRANSPOSE(カレンダー!$A$2:$A$54),令和8年各保健所毎集計!$BN$84:$DN$84))</f>
        <v>4.99</v>
      </c>
      <c r="Q270" s="23">
        <f t="array" ref="Q270">AVERAGE(IF(年次別!$F270=TRANSPOSE(カレンダー!$A$2:$A$54),令和8年各保健所毎集計!$BN$99:$DN$99))</f>
        <v>0.82499999999999996</v>
      </c>
      <c r="R270" s="23">
        <f t="array" ref="R270">AVERAGE(IF(年次別!$F270=TRANSPOSE(カレンダー!$A$2:$A$54),令和8年各保健所毎集計!$BN$100:$DN$100))</f>
        <v>0.35250000000000004</v>
      </c>
      <c r="S270" s="23">
        <f t="array" ref="S270">AVERAGE(IF(年次別!$F270=TRANSPOSE(カレンダー!$A$2:$A$54),令和8年各保健所毎集計!$BN$115:$DN$115))</f>
        <v>9.5000000000000001E-2</v>
      </c>
      <c r="T270" s="23">
        <f t="array" ref="T270">AVERAGE(IF(年次別!$F270=TRANSPOSE(カレンダー!$A$2:$A$54),令和8年各保健所毎集計!$BN$116:$DN$116))</f>
        <v>0.23250000000000001</v>
      </c>
      <c r="U270" s="23">
        <f t="array" ref="U270">AVERAGE(IF(年次別!$F270=TRANSPOSE(カレンダー!$A$2:$A$54),令和8年各保健所毎集計!$BN$131:$DN$131))</f>
        <v>0.01</v>
      </c>
      <c r="V270" s="23">
        <f t="array" ref="V270">AVERAGE(IF(年次別!$F270=TRANSPOSE(カレンダー!$A$2:$A$54),令和8年各保健所毎集計!$BN$132:$DN$132))</f>
        <v>7.7499999999999999E-2</v>
      </c>
      <c r="W270" s="23">
        <f t="array" ref="W270">AVERAGE(IF(年次別!$F270=TRANSPOSE(カレンダー!$A$2:$A$54),令和8年各保健所毎集計!$BN$147:$DN$147))</f>
        <v>0.22999999999999998</v>
      </c>
      <c r="X270" s="23">
        <f t="array" ref="X270">AVERAGE(IF(年次別!$F270=TRANSPOSE(カレンダー!$A$2:$A$54),令和8年各保健所毎集計!$BN$148:$DN$148))</f>
        <v>0.29250000000000004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0.15499999999999997</v>
      </c>
      <c r="AD270" s="23">
        <f t="array" ref="AD270">AVERAGE(IF(年次別!$F270=TRANSPOSE(カレンダー!$A$2:$A$54),令和8年各保健所毎集計!$BN$164:$DN$164))</f>
        <v>5.7500000000000002E-2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3.2500000000000001E-2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5.0000000000000001E-3</v>
      </c>
      <c r="AK270" s="23">
        <f t="array" ref="AK270">AVERAGE(IF(年次別!$F270=TRANSPOSE(カレンダー!$A$2:$A$54),令和8年各保健所毎集計!$BN$211:$DN$211))</f>
        <v>1.3875000000000002</v>
      </c>
      <c r="AL270" s="23">
        <f t="array" ref="AL270">AVERAGE(IF(年次別!$F270=TRANSPOSE(カレンダー!$A$2:$A$54),令和8年各保健所毎集計!$BN$212:$DN$212))</f>
        <v>0.39500000000000002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1.7500000000000002E-2</v>
      </c>
      <c r="AQ270" s="23">
        <f t="array" ref="AQ270">AVERAGE(IF(年次別!$F270=TRANSPOSE(カレンダー!$A$2:$A$54),令和8年各保健所毎集計!$BN$243:$DN$243))</f>
        <v>0.1075</v>
      </c>
      <c r="AR270" s="23">
        <f t="array" ref="AR270">AVERAGE(IF(年次別!$F270=TRANSPOSE(カレンダー!$A$2:$A$54),令和8年各保健所毎集計!$BN$244:$DN$244))</f>
        <v>4.2500000000000003E-2</v>
      </c>
      <c r="AS270" s="23">
        <f t="array" ref="AS270">AVERAGE(IF(年次別!$F270=TRANSPOSE(カレンダー!$A$2:$A$54),令和8年各保健所毎集計!$BN$259:$DN$259))</f>
        <v>3.5000000000000003E-2</v>
      </c>
      <c r="AT270" s="23">
        <f t="array" ref="AT270">AVERAGE(IF(年次別!$F270=TRANSPOSE(カレンダー!$A$2:$A$54),令和8年各保健所毎集計!$BN$260:$DN$260))</f>
        <v>0.16749999999999998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1.4999999999999999E-2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7.7499999999999999E-2</v>
      </c>
      <c r="BA270" s="23">
        <f t="array" ref="BA270">AVERAGE(IF(年次別!$F270=TRANSPOSE(カレンダー!$A$2:$A$54),令和8年各保健所毎集計!$BN$307:$DN$307))</f>
        <v>1.3374999999999999</v>
      </c>
      <c r="BB270" s="23">
        <f t="array" ref="BB270">AVERAGE(IF(年次別!$F270=TRANSPOSE(カレンダー!$A$2:$A$54),令和8年各保健所毎集計!$BN$308:$DN$308))</f>
        <v>0.64500000000000002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 cm="1">
        <f t="array" ref="G271">AVERAGE(IF(年次別!$F271=TRANSPOSE(カレンダー!$A$2:$A$54),令和8年各保健所毎集計!$BN$19:$DN$19))</f>
        <v>1.8800000000000001</v>
      </c>
      <c r="H271" s="23" cm="1">
        <f t="array" ref="H271">AVERAGE(IF(年次別!$F271=TRANSPOSE(カレンダー!$A$2:$A$54),令和8年各保健所毎集計!$BN$20:$DN$20))</f>
        <v>0.12000000000000001</v>
      </c>
      <c r="I271" s="23">
        <f t="array" ref="I271">AVERAGE(IF(年次別!$F271=TRANSPOSE(カレンダー!$A$2:$A$54),令和8年各保健所毎集計!$BN$35:$DN$35))</f>
        <v>1.1675</v>
      </c>
      <c r="J271" s="23">
        <f t="array" ref="J271">AVERAGE(IF(年次別!$F271=TRANSPOSE(カレンダー!$A$2:$A$54),令和8年各保健所毎集計!$BN$36:$DN$36))</f>
        <v>0.29500000000000004</v>
      </c>
      <c r="K271" s="23">
        <f t="array" ref="K271">AVERAGE(IF(年次別!$F271=TRANSPOSE(カレンダー!$A$2:$A$54),令和8年各保健所毎集計!$BN$51:$DN$51))</f>
        <v>0.38500000000000001</v>
      </c>
      <c r="L271" s="23">
        <f t="array" ref="L271">AVERAGE(IF(年次別!$F271=TRANSPOSE(カレンダー!$A$2:$A$54),令和8年各保健所毎集計!$BN$52:$DN$52))</f>
        <v>0.42749999999999999</v>
      </c>
      <c r="M271" s="23">
        <f t="array" ref="M271">AVERAGE(IF(年次別!$F271=TRANSPOSE(カレンダー!$A$2:$A$54),令和8年各保健所毎集計!$BN$67:$DN$67))</f>
        <v>1.1675</v>
      </c>
      <c r="N271" s="23">
        <f t="array" ref="N271">AVERAGE(IF(年次別!$F271=TRANSPOSE(カレンダー!$A$2:$A$54),令和8年各保健所毎集計!$BN$68:$DN$68))</f>
        <v>2.6224999999999996</v>
      </c>
      <c r="O271" s="23">
        <f t="array" ref="O271">AVERAGE(IF(年次別!$F271=TRANSPOSE(カレンダー!$A$2:$A$54),令和8年各保健所毎集計!$BN$83:$DN$83))</f>
        <v>3.1150000000000002</v>
      </c>
      <c r="P271" s="23">
        <f t="array" ref="P271">AVERAGE(IF(年次別!$F271=TRANSPOSE(カレンダー!$A$2:$A$54),令和8年各保健所毎集計!$BN$84:$DN$84))</f>
        <v>4.6274999999999995</v>
      </c>
      <c r="Q271" s="23">
        <f t="array" ref="Q271">AVERAGE(IF(年次別!$F271=TRANSPOSE(カレンダー!$A$2:$A$54),令和8年各保健所毎集計!$BN$99:$DN$99))</f>
        <v>0.49249999999999994</v>
      </c>
      <c r="R271" s="23">
        <f t="array" ref="R271">AVERAGE(IF(年次別!$F271=TRANSPOSE(カレンダー!$A$2:$A$54),令和8年各保健所毎集計!$BN$100:$DN$100))</f>
        <v>0.42499999999999999</v>
      </c>
      <c r="S271" s="23">
        <f t="array" ref="S271">AVERAGE(IF(年次別!$F271=TRANSPOSE(カレンダー!$A$2:$A$54),令和8年各保健所毎集計!$BN$115:$DN$115))</f>
        <v>0.67</v>
      </c>
      <c r="T271" s="23">
        <f t="array" ref="T271">AVERAGE(IF(年次別!$F271=TRANSPOSE(カレンダー!$A$2:$A$54),令和8年各保健所毎集計!$BN$116:$DN$116))</f>
        <v>0.84749999999999992</v>
      </c>
      <c r="U271" s="23">
        <f t="array" ref="U271">AVERAGE(IF(年次別!$F271=TRANSPOSE(カレンダー!$A$2:$A$54),令和8年各保健所毎集計!$BN$131:$DN$131))</f>
        <v>0.01</v>
      </c>
      <c r="V271" s="23">
        <f t="array" ref="V271">AVERAGE(IF(年次別!$F271=TRANSPOSE(カレンダー!$A$2:$A$54),令和8年各保健所毎集計!$BN$132:$DN$132))</f>
        <v>7.5000000000000011E-2</v>
      </c>
      <c r="W271" s="23">
        <f t="array" ref="W271">AVERAGE(IF(年次別!$F271=TRANSPOSE(カレンダー!$A$2:$A$54),令和8年各保健所毎集計!$BN$147:$DN$147))</f>
        <v>0.39500000000000002</v>
      </c>
      <c r="X271" s="23">
        <f t="array" ref="X271">AVERAGE(IF(年次別!$F271=TRANSPOSE(カレンダー!$A$2:$A$54),令和8年各保健所毎集計!$BN$148:$DN$148))</f>
        <v>0.33750000000000002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0.47</v>
      </c>
      <c r="AD271" s="23">
        <f t="array" ref="AD271">AVERAGE(IF(年次別!$F271=TRANSPOSE(カレンダー!$A$2:$A$54),令和8年各保健所毎集計!$BN$164:$DN$164))</f>
        <v>0.17749999999999999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5.2500000000000005E-2</v>
      </c>
      <c r="AH271" s="23">
        <f t="array" ref="AH271">AVERAGE(IF(年次別!$F271=TRANSPOSE(カレンダー!$A$2:$A$54),令和8年各保健所毎集計!$BN$180:$DN$180))</f>
        <v>4.2500000000000003E-2</v>
      </c>
      <c r="AI271" s="23">
        <f t="array" ref="AI271">AVERAGE(IF(年次別!$F271=TRANSPOSE(カレンダー!$A$2:$A$54),令和8年各保健所毎集計!$BN$195:$DN$195))</f>
        <v>2.75E-2</v>
      </c>
      <c r="AJ271" s="23">
        <f t="array" ref="AJ271">AVERAGE(IF(年次別!$F271=TRANSPOSE(カレンダー!$A$2:$A$54),令和8年各保健所毎集計!$BN$196:$DN$196))</f>
        <v>0.01</v>
      </c>
      <c r="AK271" s="23">
        <f t="array" ref="AK271">AVERAGE(IF(年次別!$F271=TRANSPOSE(カレンダー!$A$2:$A$54),令和8年各保健所毎集計!$BN$211:$DN$211))</f>
        <v>2.25</v>
      </c>
      <c r="AL271" s="23">
        <f t="array" ref="AL271">AVERAGE(IF(年次別!$F271=TRANSPOSE(カレンダー!$A$2:$A$54),令和8年各保健所毎集計!$BN$212:$DN$212))</f>
        <v>0.45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0.215</v>
      </c>
      <c r="AP271" s="23">
        <f t="array" ref="AP271">AVERAGE(IF(年次別!$F271=TRANSPOSE(カレンダー!$A$2:$A$54),令和8年各保健所毎集計!$BN$228:$DN$228))</f>
        <v>2.2500000000000003E-2</v>
      </c>
      <c r="AQ271" s="23">
        <f t="array" ref="AQ271">AVERAGE(IF(年次別!$F271=TRANSPOSE(カレンダー!$A$2:$A$54),令和8年各保健所毎集計!$BN$243:$DN$243))</f>
        <v>3.5000000000000003E-2</v>
      </c>
      <c r="AR271" s="23">
        <f t="array" ref="AR271">AVERAGE(IF(年次別!$F271=TRANSPOSE(カレンダー!$A$2:$A$54),令和8年各保健所毎集計!$BN$244:$DN$244))</f>
        <v>3.0000000000000002E-2</v>
      </c>
      <c r="AS271" s="23">
        <f t="array" ref="AS271">AVERAGE(IF(年次別!$F271=TRANSPOSE(カレンダー!$A$2:$A$54),令和8年各保健所毎集計!$BN$259:$DN$259))</f>
        <v>7.0000000000000007E-2</v>
      </c>
      <c r="AT271" s="23">
        <f t="array" ref="AT271">AVERAGE(IF(年次別!$F271=TRANSPOSE(カレンダー!$A$2:$A$54),令和8年各保健所毎集計!$BN$260:$DN$260))</f>
        <v>0.19500000000000001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0.01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3.5000000000000003E-2</v>
      </c>
      <c r="AZ271" s="23">
        <f t="array" ref="AZ271">AVERAGE(IF(年次別!$F271=TRANSPOSE(カレンダー!$A$2:$A$54),令和8年各保健所毎集計!$BN$292:$DN$292))</f>
        <v>5.4999999999999993E-2</v>
      </c>
      <c r="BA271" s="23">
        <f t="array" ref="BA271">AVERAGE(IF(年次別!$F271=TRANSPOSE(カレンダー!$A$2:$A$54),令和8年各保健所毎集計!$BN$307:$DN$307))</f>
        <v>0.61250000000000004</v>
      </c>
      <c r="BB271" s="23">
        <f t="array" ref="BB271">AVERAGE(IF(年次別!$F271=TRANSPOSE(カレンダー!$A$2:$A$54),令和8年各保健所毎集計!$BN$308:$DN$308))</f>
        <v>0.35749999999999993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 cm="1">
        <f t="array" ref="G272">AVERAGE(IF(年次別!$F272=TRANSPOSE(カレンダー!$A$2:$A$54),令和8年各保健所毎集計!$BN$19:$DN$19))</f>
        <v>0.55000000000000004</v>
      </c>
      <c r="H272" s="23">
        <f t="array" ref="H272">AVERAGE(IF(年次別!$F272=TRANSPOSE(カレンダー!$A$2:$A$54),令和8年各保健所毎集計!$BN$20:$DN$20))</f>
        <v>5.6000000000000008E-2</v>
      </c>
      <c r="I272" s="23">
        <f t="array" ref="I272">AVERAGE(IF(年次別!$F272=TRANSPOSE(カレンダー!$A$2:$A$54),令和8年各保健所毎集計!$BN$35:$DN$35))</f>
        <v>2.15</v>
      </c>
      <c r="J272" s="23">
        <f t="array" ref="J272">AVERAGE(IF(年次別!$F272=TRANSPOSE(カレンダー!$A$2:$A$54),令和8年各保健所毎集計!$BN$36:$DN$36))</f>
        <v>0.27799999999999997</v>
      </c>
      <c r="K272" s="23">
        <f t="array" ref="K272">AVERAGE(IF(年次別!$F272=TRANSPOSE(カレンダー!$A$2:$A$54),令和8年各保健所毎集計!$BN$51:$DN$51))</f>
        <v>0.39200000000000002</v>
      </c>
      <c r="L272" s="23">
        <f t="array" ref="L272">AVERAGE(IF(年次別!$F272=TRANSPOSE(カレンダー!$A$2:$A$54),令和8年各保健所毎集計!$BN$52:$DN$52))</f>
        <v>0.47199999999999998</v>
      </c>
      <c r="M272" s="23">
        <f t="array" ref="M272">AVERAGE(IF(年次別!$F272=TRANSPOSE(カレンダー!$A$2:$A$54),令和8年各保健所毎集計!$BN$67:$DN$67))</f>
        <v>0.55200000000000005</v>
      </c>
      <c r="N272" s="23">
        <f t="array" ref="N272">AVERAGE(IF(年次別!$F272=TRANSPOSE(カレンダー!$A$2:$A$54),令和8年各保健所毎集計!$BN$68:$DN$68))</f>
        <v>1.9780000000000002</v>
      </c>
      <c r="O272" s="23">
        <f t="array" ref="O272">AVERAGE(IF(年次別!$F272=TRANSPOSE(カレンダー!$A$2:$A$54),令和8年各保健所毎集計!$BN$83:$DN$83))</f>
        <v>2.9940000000000002</v>
      </c>
      <c r="P272" s="23">
        <f t="array" ref="P272">AVERAGE(IF(年次別!$F272=TRANSPOSE(カレンダー!$A$2:$A$54),令和8年各保健所毎集計!$BN$84:$DN$84))</f>
        <v>3.8480000000000003</v>
      </c>
      <c r="Q272" s="23">
        <f t="array" ref="Q272">AVERAGE(IF(年次別!$F272=TRANSPOSE(カレンダー!$A$2:$A$54),令和8年各保健所毎集計!$BN$99:$DN$99))</f>
        <v>0.29400000000000004</v>
      </c>
      <c r="R272" s="23">
        <f t="array" ref="R272">AVERAGE(IF(年次別!$F272=TRANSPOSE(カレンダー!$A$2:$A$54),令和8年各保健所毎集計!$BN$100:$DN$100))</f>
        <v>0.31399999999999995</v>
      </c>
      <c r="S272" s="23">
        <f t="array" ref="S272">AVERAGE(IF(年次別!$F272=TRANSPOSE(カレンダー!$A$2:$A$54),令和8年各保健所毎集計!$BN$115:$DN$115))</f>
        <v>2.25</v>
      </c>
      <c r="T272" s="23">
        <f t="array" ref="T272">AVERAGE(IF(年次別!$F272=TRANSPOSE(カレンダー!$A$2:$A$54),令和8年各保健所毎集計!$BN$116:$DN$116))</f>
        <v>2.5480000000000005</v>
      </c>
      <c r="U272" s="23">
        <f t="array" ref="U272">AVERAGE(IF(年次別!$F272=TRANSPOSE(カレンダー!$A$2:$A$54),令和8年各保健所毎集計!$BN$131:$DN$131))</f>
        <v>1.6E-2</v>
      </c>
      <c r="V272" s="23">
        <f t="array" ref="V272">AVERAGE(IF(年次別!$F272=TRANSPOSE(カレンダー!$A$2:$A$54),令和8年各保健所毎集計!$BN$132:$DN$132))</f>
        <v>0.05</v>
      </c>
      <c r="W272" s="23">
        <f t="array" ref="W272">AVERAGE(IF(年次別!$F272=TRANSPOSE(カレンダー!$A$2:$A$54),令和8年各保健所毎集計!$BN$147:$DN$147))</f>
        <v>0.26800000000000002</v>
      </c>
      <c r="X272" s="23">
        <f t="array" ref="X272">AVERAGE(IF(年次別!$F272=TRANSPOSE(カレンダー!$A$2:$A$54),令和8年各保健所毎集計!$BN$148:$DN$148))</f>
        <v>0.28400000000000003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0.79200000000000004</v>
      </c>
      <c r="AD272" s="23">
        <f t="array" ref="AD272">AVERAGE(IF(年次別!$F272=TRANSPOSE(カレンダー!$A$2:$A$54),令和8年各保健所毎集計!$BN$164:$DN$164))</f>
        <v>0.61799999999999999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3.5999999999999997E-2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8.0000000000000002E-3</v>
      </c>
      <c r="AK272" s="23">
        <f t="array" ref="AK272">AVERAGE(IF(年次別!$F272=TRANSPOSE(カレンダー!$A$2:$A$54),令和8年各保健所毎集計!$BN$211:$DN$211))</f>
        <v>2.8220000000000001</v>
      </c>
      <c r="AL272" s="23">
        <f t="array" ref="AL272">AVERAGE(IF(年次別!$F272=TRANSPOSE(カレンダー!$A$2:$A$54),令和8年各保健所毎集計!$BN$212:$DN$212))</f>
        <v>0.36599999999999999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5.7999999999999996E-2</v>
      </c>
      <c r="AP272" s="23">
        <f t="array" ref="AP272">AVERAGE(IF(年次別!$F272=TRANSPOSE(カレンダー!$A$2:$A$54),令和8年各保健所毎集計!$BN$228:$DN$228))</f>
        <v>1.3999999999999999E-2</v>
      </c>
      <c r="AQ272" s="23">
        <f t="array" ref="AQ272">AVERAGE(IF(年次別!$F272=TRANSPOSE(カレンダー!$A$2:$A$54),令和8年各保健所毎集計!$BN$243:$DN$243))</f>
        <v>0.11400000000000002</v>
      </c>
      <c r="AR272" s="23">
        <f t="array" ref="AR272">AVERAGE(IF(年次別!$F272=TRANSPOSE(カレンダー!$A$2:$A$54),令和8年各保健所毎集計!$BN$244:$DN$244))</f>
        <v>3.2000000000000001E-2</v>
      </c>
      <c r="AS272" s="23">
        <f t="array" ref="AS272">AVERAGE(IF(年次別!$F272=TRANSPOSE(カレンダー!$A$2:$A$54),令和8年各保健所毎集計!$BN$259:$DN$259))</f>
        <v>5.6000000000000008E-2</v>
      </c>
      <c r="AT272" s="23">
        <f t="array" ref="AT272">AVERAGE(IF(年次別!$F272=TRANSPOSE(カレンダー!$A$2:$A$54),令和8年各保健所毎集計!$BN$260:$DN$260))</f>
        <v>0.17199999999999999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8.0000000000000002E-3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2.4E-2</v>
      </c>
      <c r="BA272" s="23">
        <f t="array" ref="BA272">AVERAGE(IF(年次別!$F272=TRANSPOSE(カレンダー!$A$2:$A$54),令和8年各保健所毎集計!$BN$307:$DN$307))</f>
        <v>0.17400000000000002</v>
      </c>
      <c r="BB272" s="23">
        <f t="array" ref="BB272">AVERAGE(IF(年次別!$F272=TRANSPOSE(カレンダー!$A$2:$A$54),令和8年各保健所毎集計!$BN$308:$DN$308))</f>
        <v>0.58600000000000008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D1" sqref="D1:I1048576"/>
    </sheetView>
  </sheetViews>
  <sheetFormatPr defaultRowHeight="16.8"/>
  <cols>
    <col min="3" max="3" width="18.19921875" customWidth="1"/>
    <col min="4" max="9" width="9.5" customWidth="1"/>
  </cols>
  <sheetData>
    <row r="4" spans="2:9" ht="18">
      <c r="B4" t="s">
        <v>77</v>
      </c>
    </row>
    <row r="6" spans="2:9" ht="18">
      <c r="C6" s="8" t="s">
        <v>80</v>
      </c>
      <c r="D6" s="8"/>
      <c r="E6" s="8"/>
      <c r="F6" s="8"/>
      <c r="G6" s="8"/>
      <c r="H6" s="8"/>
      <c r="I6" s="8"/>
    </row>
    <row r="7" spans="2:9" ht="33.6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23370</v>
      </c>
    </row>
    <row r="12" spans="2:9" ht="18">
      <c r="B12" t="s">
        <v>79</v>
      </c>
    </row>
    <row r="14" spans="2:9" ht="18">
      <c r="C14" s="8" t="s">
        <v>80</v>
      </c>
      <c r="D14" s="8"/>
      <c r="E14" s="8"/>
      <c r="F14" s="8"/>
      <c r="G14" s="8"/>
      <c r="H14" s="8"/>
      <c r="I14" s="8"/>
    </row>
    <row r="15" spans="2:9" ht="33.6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551</v>
      </c>
    </row>
    <row r="20" spans="2:9" ht="18">
      <c r="B20" t="s">
        <v>81</v>
      </c>
    </row>
    <row r="22" spans="2:9" ht="18">
      <c r="C22" s="10" t="s">
        <v>95</v>
      </c>
      <c r="D22" s="8"/>
      <c r="E22" s="8"/>
      <c r="F22" s="8"/>
      <c r="G22" s="8"/>
      <c r="H22" s="8"/>
      <c r="I22" s="8"/>
    </row>
    <row r="23" spans="2:9" ht="36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201</v>
      </c>
    </row>
    <row r="28" spans="2:9" ht="18">
      <c r="B28" t="s">
        <v>82</v>
      </c>
    </row>
    <row r="30" spans="2:9" ht="18">
      <c r="C30" s="8" t="s">
        <v>95</v>
      </c>
      <c r="D30" s="8"/>
      <c r="E30" s="8"/>
      <c r="F30" s="8"/>
      <c r="G30" s="8"/>
      <c r="H30" s="8"/>
      <c r="I30" s="8"/>
    </row>
    <row r="31" spans="2:9" ht="33.6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878</v>
      </c>
    </row>
    <row r="36" spans="2:9" ht="18">
      <c r="B36" t="s">
        <v>83</v>
      </c>
    </row>
    <row r="38" spans="2:9" ht="18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3914</v>
      </c>
    </row>
    <row r="44" spans="2:9" ht="18">
      <c r="B44" t="s">
        <v>251</v>
      </c>
    </row>
    <row r="46" spans="2:9" ht="18">
      <c r="C46" s="8" t="s">
        <v>95</v>
      </c>
      <c r="D46" s="8"/>
      <c r="E46" s="8"/>
      <c r="F46" s="8"/>
      <c r="G46" s="8"/>
      <c r="H46" s="8"/>
      <c r="I46" s="8"/>
    </row>
    <row r="47" spans="2:9" ht="33.6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365.6</v>
      </c>
      <c r="D48" s="1">
        <f t="array" ref="D48:I48">TRANSPOSE([1]沖縄県!$BD$317:$BD$322)</f>
        <v>302</v>
      </c>
      <c r="E48" s="1">
        <v>191</v>
      </c>
      <c r="F48" s="1">
        <v>146</v>
      </c>
      <c r="G48" s="1">
        <v>342</v>
      </c>
      <c r="H48" s="1">
        <v>847</v>
      </c>
      <c r="I48" s="7">
        <v>459</v>
      </c>
    </row>
    <row r="52" spans="2:9" ht="18">
      <c r="B52" t="s">
        <v>84</v>
      </c>
    </row>
    <row r="54" spans="2:9" ht="18">
      <c r="C54" s="8" t="s">
        <v>95</v>
      </c>
      <c r="D54" s="8"/>
      <c r="E54" s="8"/>
      <c r="F54" s="8"/>
      <c r="G54" s="8"/>
      <c r="H54" s="8"/>
      <c r="I54" s="8"/>
    </row>
    <row r="55" spans="2:9" ht="33.6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365</v>
      </c>
    </row>
    <row r="60" spans="2:9" ht="18">
      <c r="B60" t="s">
        <v>85</v>
      </c>
    </row>
    <row r="62" spans="2:9" ht="18">
      <c r="C62" s="8" t="s">
        <v>95</v>
      </c>
      <c r="D62" s="8"/>
      <c r="E62" s="8"/>
      <c r="F62" s="8"/>
      <c r="G62" s="8"/>
      <c r="H62" s="8"/>
      <c r="I62" s="8"/>
    </row>
    <row r="63" spans="2:9" ht="33.6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45</v>
      </c>
    </row>
    <row r="68" spans="2:9" ht="18">
      <c r="B68" s="32" t="s">
        <v>193</v>
      </c>
    </row>
    <row r="70" spans="2:9" ht="18">
      <c r="C70" s="8" t="s">
        <v>95</v>
      </c>
      <c r="D70" s="8"/>
      <c r="E70" s="8"/>
      <c r="F70" s="8"/>
      <c r="G70" s="8"/>
      <c r="H70" s="8"/>
      <c r="I70" s="8"/>
    </row>
    <row r="71" spans="2:9" ht="33.6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143</v>
      </c>
    </row>
    <row r="76" spans="2:9" ht="18">
      <c r="B76" t="s">
        <v>86</v>
      </c>
    </row>
    <row r="78" spans="2:9" ht="18">
      <c r="C78" s="8" t="s">
        <v>95</v>
      </c>
      <c r="D78" s="8"/>
      <c r="E78" s="8"/>
      <c r="F78" s="8"/>
      <c r="G78" s="8"/>
      <c r="H78" s="8"/>
      <c r="I78" s="8"/>
    </row>
    <row r="79" spans="2:9" ht="33.6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166</v>
      </c>
    </row>
    <row r="84" spans="2:9" ht="18">
      <c r="B84" t="s">
        <v>87</v>
      </c>
    </row>
    <row r="86" spans="2:9" ht="18">
      <c r="C86" s="8" t="s">
        <v>95</v>
      </c>
      <c r="D86" s="8"/>
      <c r="E86" s="8"/>
      <c r="F86" s="8"/>
      <c r="G86" s="8"/>
      <c r="H86" s="8"/>
      <c r="I86" s="8"/>
    </row>
    <row r="87" spans="2:9" ht="33.6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14</v>
      </c>
    </row>
    <row r="92" spans="2:9" ht="18">
      <c r="B92" t="s">
        <v>88</v>
      </c>
    </row>
    <row r="94" spans="2:9" ht="18">
      <c r="C94" s="8" t="s">
        <v>95</v>
      </c>
      <c r="D94" s="8"/>
      <c r="E94" s="8"/>
      <c r="F94" s="8"/>
      <c r="G94" s="8"/>
      <c r="H94" s="8"/>
      <c r="I94" s="8"/>
    </row>
    <row r="95" spans="2:9" ht="33.6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3</v>
      </c>
    </row>
    <row r="100" spans="2:9" ht="18">
      <c r="B100" t="s">
        <v>89</v>
      </c>
    </row>
    <row r="102" spans="2:9" ht="18">
      <c r="C102" s="8" t="s">
        <v>95</v>
      </c>
      <c r="D102" s="8"/>
      <c r="E102" s="8"/>
      <c r="F102" s="8"/>
      <c r="G102" s="8"/>
      <c r="H102" s="8"/>
      <c r="I102" s="8"/>
    </row>
    <row r="103" spans="2:9" ht="33.6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534</v>
      </c>
    </row>
    <row r="108" spans="2:9" ht="18">
      <c r="B108" t="s">
        <v>90</v>
      </c>
    </row>
    <row r="110" spans="2:9" ht="18">
      <c r="C110" s="8" t="s">
        <v>95</v>
      </c>
      <c r="D110" s="8"/>
      <c r="E110" s="8"/>
      <c r="F110" s="8"/>
      <c r="G110" s="8"/>
      <c r="H110" s="8"/>
      <c r="I110" s="8"/>
    </row>
    <row r="111" spans="2:9" ht="33.6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12</v>
      </c>
    </row>
    <row r="116" spans="2:9" ht="18">
      <c r="B116" t="s">
        <v>91</v>
      </c>
    </row>
    <row r="118" spans="2:9" ht="18">
      <c r="C118" s="8" t="s">
        <v>95</v>
      </c>
      <c r="D118" s="8"/>
      <c r="E118" s="8"/>
      <c r="F118" s="8"/>
      <c r="G118" s="8"/>
      <c r="H118" s="8"/>
      <c r="I118" s="8"/>
    </row>
    <row r="119" spans="2:9" ht="33.6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20</v>
      </c>
    </row>
    <row r="124" spans="2:9" ht="18">
      <c r="B124" t="s">
        <v>92</v>
      </c>
    </row>
    <row r="126" spans="2:9" ht="18">
      <c r="C126" s="8" t="s">
        <v>95</v>
      </c>
      <c r="D126" s="8"/>
      <c r="E126" s="8"/>
      <c r="F126" s="8"/>
      <c r="G126" s="8"/>
      <c r="H126" s="8"/>
      <c r="I126" s="8"/>
    </row>
    <row r="127" spans="2:9" ht="33.6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12</v>
      </c>
    </row>
    <row r="132" spans="2:9" ht="18">
      <c r="B132" t="s">
        <v>93</v>
      </c>
    </row>
    <row r="134" spans="2:9" ht="18">
      <c r="C134" s="8" t="s">
        <v>95</v>
      </c>
      <c r="D134" s="8"/>
      <c r="E134" s="8"/>
      <c r="F134" s="8"/>
      <c r="G134" s="8"/>
      <c r="H134" s="8"/>
      <c r="I134" s="8"/>
    </row>
    <row r="135" spans="2:9" ht="33.6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">
      <c r="B140" t="s">
        <v>94</v>
      </c>
    </row>
    <row r="142" spans="2:9" ht="18">
      <c r="C142" s="8" t="s">
        <v>95</v>
      </c>
      <c r="D142" s="8"/>
      <c r="E142" s="8"/>
      <c r="F142" s="8"/>
      <c r="G142" s="8"/>
      <c r="H142" s="8"/>
      <c r="I142" s="8"/>
    </row>
    <row r="143" spans="2:9" ht="33.6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9</v>
      </c>
    </row>
    <row r="148" spans="2:9">
      <c r="B148" s="86" t="s">
        <v>243</v>
      </c>
    </row>
    <row r="150" spans="2:9" ht="18">
      <c r="C150" s="8" t="s">
        <v>95</v>
      </c>
      <c r="D150" s="8"/>
      <c r="E150" s="8"/>
      <c r="F150" s="8"/>
      <c r="G150" s="8"/>
      <c r="H150" s="8"/>
      <c r="I150" s="8"/>
    </row>
    <row r="151" spans="2:9" ht="28.2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1310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C6" sqref="C6"/>
    </sheetView>
  </sheetViews>
  <sheetFormatPr defaultRowHeight="16.8"/>
  <cols>
    <col min="13" max="13" width="13" bestFit="1" customWidth="1"/>
    <col min="14" max="14" width="13" customWidth="1"/>
    <col min="30" max="30" width="9" customWidth="1"/>
  </cols>
  <sheetData>
    <row r="5" spans="2:17" ht="18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>
        <f>[3]ARI!$C19</f>
        <v>2087</v>
      </c>
      <c r="D22" s="17">
        <f>[3]ARI!$D19</f>
        <v>239</v>
      </c>
      <c r="E22" s="17">
        <f>[3]ARI!$E19</f>
        <v>772</v>
      </c>
      <c r="F22" s="17">
        <f>[3]ARI!$F19</f>
        <v>253</v>
      </c>
      <c r="G22" s="17">
        <f>[3]ARI!$G19</f>
        <v>152</v>
      </c>
      <c r="H22" s="17">
        <f>[3]ARI!$H19</f>
        <v>31</v>
      </c>
      <c r="I22" s="17">
        <f>[3]ARI!$I19</f>
        <v>70</v>
      </c>
      <c r="J22" s="17">
        <f>[3]ARI!$J19</f>
        <v>86</v>
      </c>
      <c r="K22" s="17">
        <f>[3]ARI!$K19</f>
        <v>89</v>
      </c>
      <c r="L22" s="17">
        <f>[3]ARI!$L19</f>
        <v>86</v>
      </c>
      <c r="M22" s="17">
        <f>[3]ARI!$M19</f>
        <v>124</v>
      </c>
      <c r="N22" s="17">
        <f>[3]ARI!$N19</f>
        <v>113</v>
      </c>
      <c r="O22" s="17">
        <f>[3]ARI!$O19</f>
        <v>72</v>
      </c>
      <c r="P22">
        <f t="shared" si="1"/>
        <v>2087</v>
      </c>
      <c r="Q22" t="b">
        <f t="shared" si="0"/>
        <v>1</v>
      </c>
    </row>
    <row r="23" spans="2:17">
      <c r="B23" s="17">
        <v>18</v>
      </c>
      <c r="C23" s="17">
        <f>[3]ARI!$C20</f>
        <v>2273</v>
      </c>
      <c r="D23" s="17">
        <f>[3]ARI!$D20</f>
        <v>273</v>
      </c>
      <c r="E23" s="17">
        <f>[3]ARI!$E20</f>
        <v>791</v>
      </c>
      <c r="F23" s="17">
        <f>[3]ARI!$F20</f>
        <v>323</v>
      </c>
      <c r="G23" s="17">
        <f>[3]ARI!$G20</f>
        <v>143</v>
      </c>
      <c r="H23" s="17">
        <f>[3]ARI!$H20</f>
        <v>45</v>
      </c>
      <c r="I23" s="17">
        <f>[3]ARI!$I20</f>
        <v>96</v>
      </c>
      <c r="J23" s="17">
        <f>[3]ARI!$J20</f>
        <v>119</v>
      </c>
      <c r="K23" s="17">
        <f>[3]ARI!$K20</f>
        <v>89</v>
      </c>
      <c r="L23" s="17">
        <f>[3]ARI!$L20</f>
        <v>108</v>
      </c>
      <c r="M23" s="17">
        <f>[3]ARI!$M20</f>
        <v>77</v>
      </c>
      <c r="N23" s="17">
        <f>[3]ARI!$N20</f>
        <v>106</v>
      </c>
      <c r="O23" s="17">
        <f>[3]ARI!$O20</f>
        <v>103</v>
      </c>
      <c r="P23">
        <f t="shared" si="1"/>
        <v>2273</v>
      </c>
      <c r="Q23" t="b">
        <f t="shared" si="0"/>
        <v>1</v>
      </c>
    </row>
    <row r="24" spans="2:17">
      <c r="B24" s="17">
        <v>19</v>
      </c>
      <c r="C24" s="17">
        <f>[3]ARI!$C21</f>
        <v>1657</v>
      </c>
      <c r="D24" s="17">
        <f>[3]ARI!$D21</f>
        <v>196</v>
      </c>
      <c r="E24" s="17">
        <f>[3]ARI!$E21</f>
        <v>535</v>
      </c>
      <c r="F24" s="17">
        <f>[3]ARI!$F21</f>
        <v>202</v>
      </c>
      <c r="G24" s="17">
        <f>[3]ARI!$G21</f>
        <v>117</v>
      </c>
      <c r="H24" s="17">
        <f>[3]ARI!$H21</f>
        <v>46</v>
      </c>
      <c r="I24" s="17">
        <f>[3]ARI!$I21</f>
        <v>89</v>
      </c>
      <c r="J24" s="17">
        <f>[3]ARI!$J21</f>
        <v>107</v>
      </c>
      <c r="K24" s="17">
        <f>[3]ARI!$K21</f>
        <v>68</v>
      </c>
      <c r="L24" s="17">
        <f>[3]ARI!$L21</f>
        <v>71</v>
      </c>
      <c r="M24" s="17">
        <f>[3]ARI!$M21</f>
        <v>83</v>
      </c>
      <c r="N24" s="17">
        <f>[3]ARI!$N21</f>
        <v>65</v>
      </c>
      <c r="O24" s="17">
        <f>[3]ARI!$O21</f>
        <v>78</v>
      </c>
      <c r="P24">
        <f t="shared" si="1"/>
        <v>1657</v>
      </c>
      <c r="Q24" t="b">
        <f t="shared" si="0"/>
        <v>1</v>
      </c>
    </row>
    <row r="25" spans="2:17">
      <c r="B25" s="17">
        <v>20</v>
      </c>
      <c r="C25" s="17">
        <f>[3]ARI!$C22</f>
        <v>2185</v>
      </c>
      <c r="D25" s="17">
        <f>[3]ARI!$D22</f>
        <v>265</v>
      </c>
      <c r="E25" s="17">
        <f>[3]ARI!$E22</f>
        <v>733</v>
      </c>
      <c r="F25" s="17">
        <f>[3]ARI!$F22</f>
        <v>282</v>
      </c>
      <c r="G25" s="17">
        <f>[3]ARI!$G22</f>
        <v>177</v>
      </c>
      <c r="H25" s="17">
        <f>[3]ARI!$H22</f>
        <v>54</v>
      </c>
      <c r="I25" s="17">
        <f>[3]ARI!$I22</f>
        <v>77</v>
      </c>
      <c r="J25" s="17">
        <f>[3]ARI!$J22</f>
        <v>85</v>
      </c>
      <c r="K25" s="17">
        <f>[3]ARI!$K22</f>
        <v>92</v>
      </c>
      <c r="L25" s="17">
        <f>[3]ARI!$L22</f>
        <v>96</v>
      </c>
      <c r="M25" s="17">
        <f>[3]ARI!$M22</f>
        <v>113</v>
      </c>
      <c r="N25" s="17">
        <f>[3]ARI!$N22</f>
        <v>126</v>
      </c>
      <c r="O25" s="17">
        <f>[3]ARI!$O22</f>
        <v>85</v>
      </c>
      <c r="P25">
        <f t="shared" si="1"/>
        <v>2185</v>
      </c>
      <c r="Q25" t="b">
        <f t="shared" si="0"/>
        <v>1</v>
      </c>
    </row>
    <row r="26" spans="2:17">
      <c r="B26" s="17">
        <v>21</v>
      </c>
      <c r="C26" s="17">
        <f>[3]ARI!$C23</f>
        <v>2227</v>
      </c>
      <c r="D26" s="17">
        <f>[3]ARI!$D23</f>
        <v>252</v>
      </c>
      <c r="E26" s="17">
        <f>[3]ARI!$E23</f>
        <v>846</v>
      </c>
      <c r="F26" s="17">
        <f>[3]ARI!$F23</f>
        <v>258</v>
      </c>
      <c r="G26" s="17">
        <f>[3]ARI!$G23</f>
        <v>158</v>
      </c>
      <c r="H26" s="17">
        <f>[3]ARI!$H23</f>
        <v>38</v>
      </c>
      <c r="I26" s="17">
        <f>[3]ARI!$I23</f>
        <v>85</v>
      </c>
      <c r="J26" s="17">
        <f>[3]ARI!$J23</f>
        <v>97</v>
      </c>
      <c r="K26" s="17">
        <f>[3]ARI!$K23</f>
        <v>78</v>
      </c>
      <c r="L26" s="17">
        <f>[3]ARI!$L23</f>
        <v>105</v>
      </c>
      <c r="M26" s="17">
        <f>[3]ARI!$M23</f>
        <v>91</v>
      </c>
      <c r="N26" s="17">
        <f>[3]ARI!$N23</f>
        <v>129</v>
      </c>
      <c r="O26" s="17">
        <f>[3]ARI!$O23</f>
        <v>90</v>
      </c>
      <c r="P26">
        <f t="shared" si="1"/>
        <v>2227</v>
      </c>
      <c r="Q26" t="b">
        <f t="shared" si="0"/>
        <v>1</v>
      </c>
    </row>
    <row r="27" spans="2:17">
      <c r="B27" s="17">
        <v>22</v>
      </c>
      <c r="C27" s="17">
        <f>[3]ARI!$C24</f>
        <v>2333</v>
      </c>
      <c r="D27" s="17">
        <f>[3]ARI!$D24</f>
        <v>277</v>
      </c>
      <c r="E27" s="17">
        <f>[3]ARI!$E24</f>
        <v>894</v>
      </c>
      <c r="F27" s="17">
        <f>[3]ARI!$F24</f>
        <v>281</v>
      </c>
      <c r="G27" s="17">
        <f>[3]ARI!$G24</f>
        <v>143</v>
      </c>
      <c r="H27" s="17">
        <f>[3]ARI!$H24</f>
        <v>37</v>
      </c>
      <c r="I27" s="17">
        <f>[3]ARI!$I24</f>
        <v>73</v>
      </c>
      <c r="J27" s="17">
        <f>[3]ARI!$J24</f>
        <v>73</v>
      </c>
      <c r="K27" s="17">
        <f>[3]ARI!$K24</f>
        <v>90</v>
      </c>
      <c r="L27" s="17">
        <f>[3]ARI!$L24</f>
        <v>108</v>
      </c>
      <c r="M27" s="17">
        <f>[3]ARI!$M24</f>
        <v>116</v>
      </c>
      <c r="N27" s="17">
        <f>[3]ARI!$N24</f>
        <v>138</v>
      </c>
      <c r="O27" s="17">
        <f>[3]ARI!$O24</f>
        <v>103</v>
      </c>
      <c r="P27">
        <f t="shared" si="1"/>
        <v>2333</v>
      </c>
      <c r="Q27" t="b">
        <f t="shared" si="0"/>
        <v>1</v>
      </c>
    </row>
    <row r="28" spans="2:17">
      <c r="B28" s="17">
        <v>23</v>
      </c>
      <c r="C28" s="17">
        <f>[3]ARI!$C25</f>
        <v>1965</v>
      </c>
      <c r="D28" s="17">
        <f>[3]ARI!$D25</f>
        <v>233</v>
      </c>
      <c r="E28" s="17">
        <f>[3]ARI!$E25</f>
        <v>778</v>
      </c>
      <c r="F28" s="17">
        <f>[3]ARI!$F25</f>
        <v>262</v>
      </c>
      <c r="G28" s="17">
        <f>[3]ARI!$G25</f>
        <v>99</v>
      </c>
      <c r="H28" s="17">
        <f>[3]ARI!$H25</f>
        <v>38</v>
      </c>
      <c r="I28" s="17">
        <f>[3]ARI!$I25</f>
        <v>55</v>
      </c>
      <c r="J28" s="17">
        <f>[3]ARI!$J25</f>
        <v>80</v>
      </c>
      <c r="K28" s="17">
        <f>[3]ARI!$K25</f>
        <v>75</v>
      </c>
      <c r="L28" s="17">
        <f>[3]ARI!$L25</f>
        <v>91</v>
      </c>
      <c r="M28" s="17">
        <f>[3]ARI!$M25</f>
        <v>97</v>
      </c>
      <c r="N28" s="17">
        <f>[3]ARI!$N25</f>
        <v>82</v>
      </c>
      <c r="O28" s="17">
        <f>[3]ARI!$O25</f>
        <v>75</v>
      </c>
      <c r="P28">
        <f t="shared" si="1"/>
        <v>1965</v>
      </c>
      <c r="Q28" t="b">
        <f t="shared" si="0"/>
        <v>1</v>
      </c>
    </row>
    <row r="29" spans="2:17">
      <c r="B29" s="17">
        <v>24</v>
      </c>
      <c r="C29" s="17">
        <f>[3]ARI!$C26</f>
        <v>2073</v>
      </c>
      <c r="D29" s="17">
        <f>[3]ARI!$D26</f>
        <v>289</v>
      </c>
      <c r="E29" s="17">
        <f>[3]ARI!$E26</f>
        <v>833</v>
      </c>
      <c r="F29" s="17">
        <f>[3]ARI!$F26</f>
        <v>237</v>
      </c>
      <c r="G29" s="17">
        <f>[3]ARI!$G26</f>
        <v>135</v>
      </c>
      <c r="H29" s="17">
        <f>[3]ARI!$H26</f>
        <v>36</v>
      </c>
      <c r="I29" s="17">
        <f>[3]ARI!$I26</f>
        <v>67</v>
      </c>
      <c r="J29" s="17">
        <f>[3]ARI!$J26</f>
        <v>61</v>
      </c>
      <c r="K29" s="17">
        <f>[3]ARI!$K26</f>
        <v>71</v>
      </c>
      <c r="L29" s="17">
        <f>[3]ARI!$L26</f>
        <v>85</v>
      </c>
      <c r="M29" s="17">
        <f>[3]ARI!$M26</f>
        <v>81</v>
      </c>
      <c r="N29" s="17">
        <f>[3]ARI!$N26</f>
        <v>107</v>
      </c>
      <c r="O29" s="17">
        <f>[3]ARI!$O26</f>
        <v>71</v>
      </c>
      <c r="P29">
        <f t="shared" si="1"/>
        <v>2073</v>
      </c>
      <c r="Q29" t="b">
        <f t="shared" si="0"/>
        <v>1</v>
      </c>
    </row>
    <row r="30" spans="2:17">
      <c r="B30" s="17">
        <v>25</v>
      </c>
      <c r="C30" s="17">
        <f>[3]ARI!$C27</f>
        <v>2178</v>
      </c>
      <c r="D30" s="17">
        <f>[3]ARI!$D27</f>
        <v>288</v>
      </c>
      <c r="E30" s="17">
        <f>[3]ARI!$E27</f>
        <v>917</v>
      </c>
      <c r="F30" s="17">
        <f>[3]ARI!$F27</f>
        <v>275</v>
      </c>
      <c r="G30" s="17">
        <f>[3]ARI!$G27</f>
        <v>103</v>
      </c>
      <c r="H30" s="17">
        <f>[3]ARI!$H27</f>
        <v>38</v>
      </c>
      <c r="I30" s="17">
        <f>[3]ARI!$I27</f>
        <v>62</v>
      </c>
      <c r="J30" s="17">
        <f>[3]ARI!$J27</f>
        <v>67</v>
      </c>
      <c r="K30" s="17">
        <f>[3]ARI!$K27</f>
        <v>75</v>
      </c>
      <c r="L30" s="17">
        <f>[3]ARI!$L27</f>
        <v>78</v>
      </c>
      <c r="M30" s="17">
        <f>[3]ARI!$M27</f>
        <v>86</v>
      </c>
      <c r="N30" s="17">
        <f>[3]ARI!$N27</f>
        <v>102</v>
      </c>
      <c r="O30" s="17">
        <f>[3]ARI!$O27</f>
        <v>87</v>
      </c>
      <c r="P30">
        <f t="shared" si="1"/>
        <v>2178</v>
      </c>
      <c r="Q30" t="b">
        <f t="shared" si="0"/>
        <v>1</v>
      </c>
    </row>
    <row r="31" spans="2:17">
      <c r="B31" s="17">
        <v>26</v>
      </c>
      <c r="C31" s="17">
        <f>[3]ARI!$C28</f>
        <v>1963</v>
      </c>
      <c r="D31" s="17">
        <f>[3]ARI!$D28</f>
        <v>229</v>
      </c>
      <c r="E31" s="17">
        <f>[3]ARI!$E28</f>
        <v>824</v>
      </c>
      <c r="F31" s="17">
        <f>[3]ARI!$F28</f>
        <v>230</v>
      </c>
      <c r="G31" s="17">
        <f>[3]ARI!$G28</f>
        <v>90</v>
      </c>
      <c r="H31" s="17">
        <f>[3]ARI!$H28</f>
        <v>53</v>
      </c>
      <c r="I31" s="17">
        <f>[3]ARI!$I28</f>
        <v>58</v>
      </c>
      <c r="J31" s="17">
        <f>[3]ARI!$J28</f>
        <v>67</v>
      </c>
      <c r="K31" s="17">
        <f>[3]ARI!$K28</f>
        <v>67</v>
      </c>
      <c r="L31" s="17">
        <f>[3]ARI!$L28</f>
        <v>76</v>
      </c>
      <c r="M31" s="17">
        <f>[3]ARI!$M28</f>
        <v>70</v>
      </c>
      <c r="N31" s="17">
        <f>[3]ARI!$N28</f>
        <v>96</v>
      </c>
      <c r="O31" s="17">
        <f>[3]ARI!$O28</f>
        <v>103</v>
      </c>
      <c r="P31">
        <f t="shared" si="1"/>
        <v>1963</v>
      </c>
      <c r="Q31" t="b">
        <f t="shared" si="0"/>
        <v>1</v>
      </c>
    </row>
    <row r="32" spans="2:17">
      <c r="B32" s="17">
        <v>27</v>
      </c>
      <c r="C32" s="17" t="e">
        <f>[3]ARI!$C29</f>
        <v>#N/A</v>
      </c>
      <c r="D32" s="17">
        <f>[3]ARI!$D29</f>
        <v>0</v>
      </c>
      <c r="E32" s="17">
        <f>[3]ARI!$E29</f>
        <v>0</v>
      </c>
      <c r="F32" s="17">
        <f>[3]ARI!$F29</f>
        <v>0</v>
      </c>
      <c r="G32" s="17">
        <f>[3]ARI!$G29</f>
        <v>0</v>
      </c>
      <c r="H32" s="17">
        <f>[3]ARI!$H29</f>
        <v>0</v>
      </c>
      <c r="I32" s="17">
        <f>[3]ARI!$I29</f>
        <v>0</v>
      </c>
      <c r="J32" s="17">
        <f>[3]ARI!$J29</f>
        <v>0</v>
      </c>
      <c r="K32" s="17">
        <f>[3]ARI!$K29</f>
        <v>0</v>
      </c>
      <c r="L32" s="17">
        <f>[3]ARI!$L29</f>
        <v>0</v>
      </c>
      <c r="M32" s="17">
        <f>[3]ARI!$M29</f>
        <v>0</v>
      </c>
      <c r="N32" s="17">
        <f>[3]ARI!$N29</f>
        <v>0</v>
      </c>
      <c r="O32" s="17">
        <f>[3]ARI!$O29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[3]ARI!$C30</f>
        <v>#N/A</v>
      </c>
      <c r="D33" s="17">
        <f>[3]ARI!$D30</f>
        <v>0</v>
      </c>
      <c r="E33" s="17">
        <f>[3]ARI!$E30</f>
        <v>0</v>
      </c>
      <c r="F33" s="17">
        <f>[3]ARI!$F30</f>
        <v>0</v>
      </c>
      <c r="G33" s="17">
        <f>[3]ARI!$G30</f>
        <v>0</v>
      </c>
      <c r="H33" s="17">
        <f>[3]ARI!$H30</f>
        <v>0</v>
      </c>
      <c r="I33" s="17">
        <f>[3]ARI!$I30</f>
        <v>0</v>
      </c>
      <c r="J33" s="17">
        <f>[3]ARI!$J30</f>
        <v>0</v>
      </c>
      <c r="K33" s="17">
        <f>[3]ARI!$K30</f>
        <v>0</v>
      </c>
      <c r="L33" s="17">
        <f>[3]ARI!$L30</f>
        <v>0</v>
      </c>
      <c r="M33" s="17">
        <f>[3]ARI!$M30</f>
        <v>0</v>
      </c>
      <c r="N33" s="17">
        <f>[3]ARI!$N30</f>
        <v>0</v>
      </c>
      <c r="O33" s="17">
        <f>[3]ARI!$O30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61636</v>
      </c>
      <c r="D60" s="2">
        <f t="array" ref="D60">SUM(IF(NOT(ISERROR(D6:D58)),D6:D58))</f>
        <v>5439</v>
      </c>
      <c r="E60" s="2">
        <f t="array" ref="E60">SUM(IF(NOT(ISERROR(E6:E58)),E6:E58))</f>
        <v>18991</v>
      </c>
      <c r="F60" s="2">
        <f t="array" ref="F60">SUM(IF(NOT(ISERROR(F6:F58)),F6:F58))</f>
        <v>9689</v>
      </c>
      <c r="G60" s="2">
        <f t="array" ref="G60">SUM(IF(NOT(ISERROR(G6:G58)),G6:G58))</f>
        <v>5273</v>
      </c>
      <c r="H60" s="2">
        <f t="array" ref="H60">SUM(IF(NOT(ISERROR(H6:H58)),H6:H58))</f>
        <v>2064</v>
      </c>
      <c r="I60" s="2">
        <f t="array" ref="I60">SUM(IF(NOT(ISERROR(I6:I58)),I6:I58))</f>
        <v>2964</v>
      </c>
      <c r="J60" s="2">
        <f t="array" ref="J60">SUM(IF(NOT(ISERROR(J6:J58)),J6:J58))</f>
        <v>3081</v>
      </c>
      <c r="K60" s="2">
        <f t="array" ref="K60">SUM(IF(NOT(ISERROR(K6:K58)),K6:K58))</f>
        <v>2951</v>
      </c>
      <c r="L60" s="2">
        <f t="array" ref="L60">SUM(IF(NOT(ISERROR(L6:L58)),L6:L58))</f>
        <v>2816</v>
      </c>
      <c r="M60" s="2">
        <f t="array" ref="M60">SUM(IF(NOT(ISERROR(M6:M58)),M6:M58))</f>
        <v>2730</v>
      </c>
      <c r="N60" s="2">
        <f t="array" ref="N60">SUM(IF(NOT(ISERROR(N6:N58)),N6:N58))</f>
        <v>3083</v>
      </c>
      <c r="O60" s="2">
        <f t="array" ref="O60">SUM(IF(NOT(ISERROR(O6:O58)),O6:O58))</f>
        <v>2555</v>
      </c>
      <c r="P60" s="2">
        <f>+SUM(D60:O60)</f>
        <v>61636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8.8243883444740092</v>
      </c>
      <c r="E61" s="4">
        <f t="shared" si="2"/>
        <v>30.811538711142838</v>
      </c>
      <c r="F61" s="4">
        <f t="shared" si="2"/>
        <v>15.719709260821599</v>
      </c>
      <c r="G61" s="4">
        <f t="shared" si="2"/>
        <v>8.5550652216237264</v>
      </c>
      <c r="H61" s="4">
        <f t="shared" si="2"/>
        <v>3.3486923226685699</v>
      </c>
      <c r="I61" s="4">
        <f t="shared" si="2"/>
        <v>4.808877928483354</v>
      </c>
      <c r="J61" s="4">
        <f t="shared" si="2"/>
        <v>4.9987020572392762</v>
      </c>
      <c r="K61" s="4">
        <f t="shared" si="2"/>
        <v>4.7877863586215845</v>
      </c>
      <c r="L61" s="4">
        <f t="shared" si="2"/>
        <v>4.5687585177493677</v>
      </c>
      <c r="M61" s="4">
        <f t="shared" si="2"/>
        <v>4.4292296709715098</v>
      </c>
      <c r="N61" s="4">
        <f t="shared" ref="N61:O61" si="3">N60/$C$60*100</f>
        <v>5.0019469141410866</v>
      </c>
      <c r="O61" s="4">
        <f t="shared" si="3"/>
        <v>4.1453046920630801</v>
      </c>
      <c r="P61" s="4">
        <f>+SUM(D61:O61)</f>
        <v>100.00000000000001</v>
      </c>
      <c r="Q61" s="4" t="b">
        <f>C61=P61</f>
        <v>1</v>
      </c>
    </row>
    <row r="63" spans="2:17">
      <c r="P63" s="5">
        <f t="array" ref="P63">+SUM(IF(NOT(ISERROR(P6:P58)),P6:P58))</f>
        <v>61636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8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>
        <f>[4]ｲﾝ!$C18</f>
        <v>172</v>
      </c>
      <c r="D22" s="17">
        <f>[4]ｲﾝ!$D18</f>
        <v>2</v>
      </c>
      <c r="E22" s="17">
        <f>[4]ｲﾝ!$E18</f>
        <v>1</v>
      </c>
      <c r="F22" s="17">
        <f>[4]ｲﾝ!$F18</f>
        <v>4</v>
      </c>
      <c r="G22" s="17">
        <f>[4]ｲﾝ!$G18</f>
        <v>6</v>
      </c>
      <c r="H22" s="17">
        <f>[4]ｲﾝ!$H18</f>
        <v>10</v>
      </c>
      <c r="I22" s="17">
        <f>[4]ｲﾝ!$I18</f>
        <v>12</v>
      </c>
      <c r="J22" s="17">
        <f>[4]ｲﾝ!$J18</f>
        <v>6</v>
      </c>
      <c r="K22" s="17">
        <f>[4]ｲﾝ!$K18</f>
        <v>8</v>
      </c>
      <c r="L22" s="17">
        <f>[4]ｲﾝ!$L18</f>
        <v>7</v>
      </c>
      <c r="M22" s="17">
        <f>[4]ｲﾝ!$M18</f>
        <v>3</v>
      </c>
      <c r="N22" s="17">
        <f>[4]ｲﾝ!$N18</f>
        <v>10</v>
      </c>
      <c r="O22" s="17">
        <f>[4]ｲﾝ!$O18</f>
        <v>47</v>
      </c>
      <c r="P22" s="17">
        <f>[4]ｲﾝ!$P18</f>
        <v>12</v>
      </c>
      <c r="Q22" s="17">
        <f>[4]ｲﾝ!$Q18</f>
        <v>12</v>
      </c>
      <c r="R22" s="17">
        <f>[4]ｲﾝ!$R18</f>
        <v>11</v>
      </c>
      <c r="S22" s="17">
        <f>[4]ｲﾝ!$S18</f>
        <v>14</v>
      </c>
      <c r="T22" s="17">
        <f>[4]ｲﾝ!$T18</f>
        <v>5</v>
      </c>
      <c r="U22" s="17">
        <f>[4]ｲﾝ!$U18</f>
        <v>1</v>
      </c>
      <c r="V22" s="17">
        <f>[4]ｲﾝ!$V18</f>
        <v>1</v>
      </c>
      <c r="W22" s="17">
        <f>[4]ｲﾝ!$W18</f>
        <v>0</v>
      </c>
      <c r="Y22">
        <f t="shared" si="0"/>
        <v>172</v>
      </c>
      <c r="Z22" t="b">
        <f t="shared" si="1"/>
        <v>1</v>
      </c>
    </row>
    <row r="23" spans="2:26">
      <c r="B23" s="17">
        <v>18</v>
      </c>
      <c r="C23" s="17">
        <f>[4]ｲﾝ!$C19</f>
        <v>122</v>
      </c>
      <c r="D23" s="17">
        <f>[4]ｲﾝ!$D19</f>
        <v>1</v>
      </c>
      <c r="E23" s="17">
        <f>[4]ｲﾝ!$E19</f>
        <v>2</v>
      </c>
      <c r="F23" s="17">
        <f>[4]ｲﾝ!$F19</f>
        <v>3</v>
      </c>
      <c r="G23" s="17">
        <f>[4]ｲﾝ!$G19</f>
        <v>3</v>
      </c>
      <c r="H23" s="17">
        <f>[4]ｲﾝ!$H19</f>
        <v>3</v>
      </c>
      <c r="I23" s="17">
        <f>[4]ｲﾝ!$I19</f>
        <v>3</v>
      </c>
      <c r="J23" s="17">
        <f>[4]ｲﾝ!$J19</f>
        <v>4</v>
      </c>
      <c r="K23" s="17">
        <f>[4]ｲﾝ!$K19</f>
        <v>6</v>
      </c>
      <c r="L23" s="17">
        <f>[4]ｲﾝ!$L19</f>
        <v>6</v>
      </c>
      <c r="M23" s="17">
        <f>[4]ｲﾝ!$M19</f>
        <v>6</v>
      </c>
      <c r="N23" s="17">
        <f>[4]ｲﾝ!$N19</f>
        <v>1</v>
      </c>
      <c r="O23" s="17">
        <f>[4]ｲﾝ!$O19</f>
        <v>32</v>
      </c>
      <c r="P23" s="17">
        <f>[4]ｲﾝ!$P19</f>
        <v>18</v>
      </c>
      <c r="Q23" s="17">
        <f>[4]ｲﾝ!$Q19</f>
        <v>6</v>
      </c>
      <c r="R23" s="17">
        <f>[4]ｲﾝ!$R19</f>
        <v>16</v>
      </c>
      <c r="S23" s="17">
        <f>[4]ｲﾝ!$S19</f>
        <v>7</v>
      </c>
      <c r="T23" s="17">
        <f>[4]ｲﾝ!$T19</f>
        <v>4</v>
      </c>
      <c r="U23" s="17">
        <f>[4]ｲﾝ!$U19</f>
        <v>1</v>
      </c>
      <c r="V23" s="17">
        <f>[4]ｲﾝ!$V19</f>
        <v>0</v>
      </c>
      <c r="W23" s="17">
        <f>[4]ｲﾝ!$W19</f>
        <v>0</v>
      </c>
      <c r="Y23">
        <f t="shared" si="0"/>
        <v>122</v>
      </c>
      <c r="Z23" t="b">
        <f t="shared" si="1"/>
        <v>1</v>
      </c>
    </row>
    <row r="24" spans="2:26">
      <c r="B24" s="17">
        <v>19</v>
      </c>
      <c r="C24" s="17">
        <f>[4]ｲﾝ!$C20</f>
        <v>102</v>
      </c>
      <c r="D24" s="17">
        <f>[4]ｲﾝ!$D20</f>
        <v>1</v>
      </c>
      <c r="E24" s="17">
        <f>[4]ｲﾝ!$E20</f>
        <v>3</v>
      </c>
      <c r="F24" s="17">
        <f>[4]ｲﾝ!$F20</f>
        <v>1</v>
      </c>
      <c r="G24" s="17">
        <f>[4]ｲﾝ!$G20</f>
        <v>1</v>
      </c>
      <c r="H24" s="17">
        <f>[4]ｲﾝ!$H20</f>
        <v>8</v>
      </c>
      <c r="I24" s="17">
        <f>[4]ｲﾝ!$I20</f>
        <v>3</v>
      </c>
      <c r="J24" s="17">
        <f>[4]ｲﾝ!$J20</f>
        <v>3</v>
      </c>
      <c r="K24" s="17">
        <f>[4]ｲﾝ!$K20</f>
        <v>3</v>
      </c>
      <c r="L24" s="17">
        <f>[4]ｲﾝ!$L20</f>
        <v>5</v>
      </c>
      <c r="M24" s="17">
        <f>[4]ｲﾝ!$M20</f>
        <v>4</v>
      </c>
      <c r="N24" s="17">
        <f>[4]ｲﾝ!$N20</f>
        <v>1</v>
      </c>
      <c r="O24" s="17">
        <f>[4]ｲﾝ!$O20</f>
        <v>17</v>
      </c>
      <c r="P24" s="17">
        <f>[4]ｲﾝ!$P20</f>
        <v>10</v>
      </c>
      <c r="Q24" s="17">
        <f>[4]ｲﾝ!$Q20</f>
        <v>12</v>
      </c>
      <c r="R24" s="17">
        <f>[4]ｲﾝ!$R20</f>
        <v>13</v>
      </c>
      <c r="S24" s="17">
        <f>[4]ｲﾝ!$S20</f>
        <v>10</v>
      </c>
      <c r="T24" s="17">
        <f>[4]ｲﾝ!$T20</f>
        <v>4</v>
      </c>
      <c r="U24" s="17">
        <f>[4]ｲﾝ!$U20</f>
        <v>2</v>
      </c>
      <c r="V24" s="17">
        <f>[4]ｲﾝ!$V20</f>
        <v>1</v>
      </c>
      <c r="W24" s="17">
        <f>[4]ｲﾝ!$W20</f>
        <v>0</v>
      </c>
      <c r="Y24">
        <f t="shared" si="0"/>
        <v>102</v>
      </c>
      <c r="Z24" t="b">
        <f t="shared" si="1"/>
        <v>1</v>
      </c>
    </row>
    <row r="25" spans="2:26">
      <c r="B25" s="17">
        <v>20</v>
      </c>
      <c r="C25" s="17">
        <f>[4]ｲﾝ!$C21</f>
        <v>111</v>
      </c>
      <c r="D25" s="17">
        <f>[4]ｲﾝ!$D21</f>
        <v>3</v>
      </c>
      <c r="E25" s="17">
        <f>[4]ｲﾝ!$E21</f>
        <v>1</v>
      </c>
      <c r="F25" s="17">
        <f>[4]ｲﾝ!$F21</f>
        <v>4</v>
      </c>
      <c r="G25" s="17">
        <f>[4]ｲﾝ!$G21</f>
        <v>1</v>
      </c>
      <c r="H25" s="17">
        <f>[4]ｲﾝ!$H21</f>
        <v>5</v>
      </c>
      <c r="I25" s="17">
        <f>[4]ｲﾝ!$I21</f>
        <v>6</v>
      </c>
      <c r="J25" s="17">
        <f>[4]ｲﾝ!$J21</f>
        <v>5</v>
      </c>
      <c r="K25" s="17">
        <f>[4]ｲﾝ!$K21</f>
        <v>6</v>
      </c>
      <c r="L25" s="17">
        <f>[4]ｲﾝ!$L21</f>
        <v>6</v>
      </c>
      <c r="M25" s="17">
        <f>[4]ｲﾝ!$M21</f>
        <v>3</v>
      </c>
      <c r="N25" s="17">
        <f>[4]ｲﾝ!$N21</f>
        <v>6</v>
      </c>
      <c r="O25" s="17">
        <f>[4]ｲﾝ!$O21</f>
        <v>31</v>
      </c>
      <c r="P25" s="17">
        <f>[4]ｲﾝ!$P21</f>
        <v>5</v>
      </c>
      <c r="Q25" s="17">
        <f>[4]ｲﾝ!$Q21</f>
        <v>4</v>
      </c>
      <c r="R25" s="17">
        <f>[4]ｲﾝ!$R21</f>
        <v>7</v>
      </c>
      <c r="S25" s="17">
        <f>[4]ｲﾝ!$S21</f>
        <v>9</v>
      </c>
      <c r="T25" s="17">
        <f>[4]ｲﾝ!$T21</f>
        <v>3</v>
      </c>
      <c r="U25" s="17">
        <f>[4]ｲﾝ!$U21</f>
        <v>3</v>
      </c>
      <c r="V25" s="17">
        <f>[4]ｲﾝ!$V21</f>
        <v>2</v>
      </c>
      <c r="W25" s="17">
        <f>[4]ｲﾝ!$W21</f>
        <v>1</v>
      </c>
      <c r="Y25">
        <f t="shared" si="0"/>
        <v>111</v>
      </c>
      <c r="Z25" t="b">
        <f t="shared" si="1"/>
        <v>1</v>
      </c>
    </row>
    <row r="26" spans="2:26">
      <c r="B26" s="17">
        <v>21</v>
      </c>
      <c r="C26" s="17">
        <f>[4]ｲﾝ!$C22</f>
        <v>69</v>
      </c>
      <c r="D26" s="17">
        <f>[4]ｲﾝ!$D22</f>
        <v>3</v>
      </c>
      <c r="E26" s="17">
        <f>[4]ｲﾝ!$E22</f>
        <v>3</v>
      </c>
      <c r="F26" s="17">
        <f>[4]ｲﾝ!$F22</f>
        <v>1</v>
      </c>
      <c r="G26" s="17">
        <f>[4]ｲﾝ!$G22</f>
        <v>0</v>
      </c>
      <c r="H26" s="17">
        <f>[4]ｲﾝ!$H22</f>
        <v>7</v>
      </c>
      <c r="I26" s="17">
        <f>[4]ｲﾝ!$I22</f>
        <v>2</v>
      </c>
      <c r="J26" s="17">
        <f>[4]ｲﾝ!$J22</f>
        <v>2</v>
      </c>
      <c r="K26" s="17">
        <f>[4]ｲﾝ!$K22</f>
        <v>2</v>
      </c>
      <c r="L26" s="17">
        <f>[4]ｲﾝ!$L22</f>
        <v>2</v>
      </c>
      <c r="M26" s="17">
        <f>[4]ｲﾝ!$M22</f>
        <v>5</v>
      </c>
      <c r="N26" s="17">
        <f>[4]ｲﾝ!$N22</f>
        <v>0</v>
      </c>
      <c r="O26" s="17">
        <f>[4]ｲﾝ!$O22</f>
        <v>18</v>
      </c>
      <c r="P26" s="17">
        <f>[4]ｲﾝ!$P22</f>
        <v>2</v>
      </c>
      <c r="Q26" s="17">
        <f>[4]ｲﾝ!$Q22</f>
        <v>1</v>
      </c>
      <c r="R26" s="17">
        <f>[4]ｲﾝ!$R22</f>
        <v>11</v>
      </c>
      <c r="S26" s="17">
        <f>[4]ｲﾝ!$S22</f>
        <v>4</v>
      </c>
      <c r="T26" s="17">
        <f>[4]ｲﾝ!$T22</f>
        <v>1</v>
      </c>
      <c r="U26" s="17">
        <f>[4]ｲﾝ!$U22</f>
        <v>3</v>
      </c>
      <c r="V26" s="17">
        <f>[4]ｲﾝ!$V22</f>
        <v>1</v>
      </c>
      <c r="W26" s="17">
        <f>[4]ｲﾝ!$W22</f>
        <v>1</v>
      </c>
      <c r="Y26">
        <f t="shared" si="0"/>
        <v>69</v>
      </c>
      <c r="Z26" t="b">
        <f t="shared" si="1"/>
        <v>1</v>
      </c>
    </row>
    <row r="27" spans="2:26">
      <c r="B27" s="17">
        <v>22</v>
      </c>
      <c r="C27" s="17">
        <f>[4]ｲﾝ!$C23</f>
        <v>49</v>
      </c>
      <c r="D27" s="17">
        <f>[4]ｲﾝ!$D23</f>
        <v>1</v>
      </c>
      <c r="E27" s="17">
        <f>[4]ｲﾝ!$E23</f>
        <v>1</v>
      </c>
      <c r="F27" s="17">
        <f>[4]ｲﾝ!$F23</f>
        <v>0</v>
      </c>
      <c r="G27" s="17">
        <f>[4]ｲﾝ!$G23</f>
        <v>2</v>
      </c>
      <c r="H27" s="17">
        <f>[4]ｲﾝ!$H23</f>
        <v>4</v>
      </c>
      <c r="I27" s="17">
        <f>[4]ｲﾝ!$I23</f>
        <v>3</v>
      </c>
      <c r="J27" s="17">
        <f>[4]ｲﾝ!$J23</f>
        <v>1</v>
      </c>
      <c r="K27" s="17">
        <f>[4]ｲﾝ!$K23</f>
        <v>2</v>
      </c>
      <c r="L27" s="17">
        <f>[4]ｲﾝ!$L23</f>
        <v>2</v>
      </c>
      <c r="M27" s="17">
        <f>[4]ｲﾝ!$M23</f>
        <v>2</v>
      </c>
      <c r="N27" s="17">
        <f>[4]ｲﾝ!$N23</f>
        <v>0</v>
      </c>
      <c r="O27" s="17">
        <f>[4]ｲﾝ!$O23</f>
        <v>11</v>
      </c>
      <c r="P27" s="17">
        <f>[4]ｲﾝ!$P23</f>
        <v>5</v>
      </c>
      <c r="Q27" s="17">
        <f>[4]ｲﾝ!$Q23</f>
        <v>4</v>
      </c>
      <c r="R27" s="17">
        <f>[4]ｲﾝ!$R23</f>
        <v>6</v>
      </c>
      <c r="S27" s="17">
        <f>[4]ｲﾝ!$S23</f>
        <v>3</v>
      </c>
      <c r="T27" s="17">
        <f>[4]ｲﾝ!$T23</f>
        <v>2</v>
      </c>
      <c r="U27" s="17">
        <f>[4]ｲﾝ!$U23</f>
        <v>0</v>
      </c>
      <c r="V27" s="17">
        <f>[4]ｲﾝ!$V23</f>
        <v>0</v>
      </c>
      <c r="W27" s="17">
        <f>[4]ｲﾝ!$W23</f>
        <v>0</v>
      </c>
      <c r="Y27">
        <f t="shared" si="0"/>
        <v>49</v>
      </c>
      <c r="Z27" t="b">
        <f t="shared" si="1"/>
        <v>1</v>
      </c>
    </row>
    <row r="28" spans="2:26">
      <c r="B28" s="17">
        <v>23</v>
      </c>
      <c r="C28" s="17">
        <f>[4]ｲﾝ!$C24</f>
        <v>35</v>
      </c>
      <c r="D28" s="17">
        <f>[4]ｲﾝ!$D24</f>
        <v>1</v>
      </c>
      <c r="E28" s="17">
        <f>[4]ｲﾝ!$E24</f>
        <v>1</v>
      </c>
      <c r="F28" s="17">
        <f>[4]ｲﾝ!$F24</f>
        <v>3</v>
      </c>
      <c r="G28" s="17">
        <f>[4]ｲﾝ!$G24</f>
        <v>0</v>
      </c>
      <c r="H28" s="17">
        <f>[4]ｲﾝ!$H24</f>
        <v>1</v>
      </c>
      <c r="I28" s="17">
        <f>[4]ｲﾝ!$I24</f>
        <v>1</v>
      </c>
      <c r="J28" s="17">
        <f>[4]ｲﾝ!$J24</f>
        <v>0</v>
      </c>
      <c r="K28" s="17">
        <f>[4]ｲﾝ!$K24</f>
        <v>1</v>
      </c>
      <c r="L28" s="17">
        <f>[4]ｲﾝ!$L24</f>
        <v>0</v>
      </c>
      <c r="M28" s="17">
        <f>[4]ｲﾝ!$M24</f>
        <v>1</v>
      </c>
      <c r="N28" s="17">
        <f>[4]ｲﾝ!$N24</f>
        <v>2</v>
      </c>
      <c r="O28" s="17">
        <f>[4]ｲﾝ!$O24</f>
        <v>9</v>
      </c>
      <c r="P28" s="17">
        <f>[4]ｲﾝ!$P24</f>
        <v>3</v>
      </c>
      <c r="Q28" s="17">
        <f>[4]ｲﾝ!$Q24</f>
        <v>0</v>
      </c>
      <c r="R28" s="17">
        <f>[4]ｲﾝ!$R24</f>
        <v>4</v>
      </c>
      <c r="S28" s="17">
        <f>[4]ｲﾝ!$S24</f>
        <v>2</v>
      </c>
      <c r="T28" s="17">
        <f>[4]ｲﾝ!$T24</f>
        <v>3</v>
      </c>
      <c r="U28" s="17">
        <f>[4]ｲﾝ!$U24</f>
        <v>3</v>
      </c>
      <c r="V28" s="17">
        <f>[4]ｲﾝ!$V24</f>
        <v>0</v>
      </c>
      <c r="W28" s="17">
        <f>[4]ｲﾝ!$W24</f>
        <v>0</v>
      </c>
      <c r="Y28">
        <f t="shared" si="0"/>
        <v>35</v>
      </c>
      <c r="Z28" t="b">
        <f t="shared" si="1"/>
        <v>1</v>
      </c>
    </row>
    <row r="29" spans="2:26">
      <c r="B29" s="17">
        <v>24</v>
      </c>
      <c r="C29" s="17">
        <f>[4]ｲﾝ!$C25</f>
        <v>34</v>
      </c>
      <c r="D29" s="17">
        <f>[4]ｲﾝ!$D25</f>
        <v>1</v>
      </c>
      <c r="E29" s="17">
        <f>[4]ｲﾝ!$E25</f>
        <v>1</v>
      </c>
      <c r="F29" s="17">
        <f>[4]ｲﾝ!$F25</f>
        <v>1</v>
      </c>
      <c r="G29" s="17">
        <f>[4]ｲﾝ!$G25</f>
        <v>5</v>
      </c>
      <c r="H29" s="17">
        <f>[4]ｲﾝ!$H25</f>
        <v>4</v>
      </c>
      <c r="I29" s="17">
        <f>[4]ｲﾝ!$I25</f>
        <v>1</v>
      </c>
      <c r="J29" s="17">
        <f>[4]ｲﾝ!$J25</f>
        <v>0</v>
      </c>
      <c r="K29" s="17">
        <f>[4]ｲﾝ!$K25</f>
        <v>1</v>
      </c>
      <c r="L29" s="17">
        <f>[4]ｲﾝ!$L25</f>
        <v>1</v>
      </c>
      <c r="M29" s="17">
        <f>[4]ｲﾝ!$M25</f>
        <v>0</v>
      </c>
      <c r="N29" s="17">
        <f>[4]ｲﾝ!$N25</f>
        <v>0</v>
      </c>
      <c r="O29" s="17">
        <f>[4]ｲﾝ!$O25</f>
        <v>11</v>
      </c>
      <c r="P29" s="17">
        <f>[4]ｲﾝ!$P25</f>
        <v>2</v>
      </c>
      <c r="Q29" s="17">
        <f>[4]ｲﾝ!$Q25</f>
        <v>2</v>
      </c>
      <c r="R29" s="17">
        <f>[4]ｲﾝ!$R25</f>
        <v>1</v>
      </c>
      <c r="S29" s="17">
        <f>[4]ｲﾝ!$S25</f>
        <v>0</v>
      </c>
      <c r="T29" s="17">
        <f>[4]ｲﾝ!$T25</f>
        <v>1</v>
      </c>
      <c r="U29" s="17">
        <f>[4]ｲﾝ!$U25</f>
        <v>0</v>
      </c>
      <c r="V29" s="17">
        <f>[4]ｲﾝ!$V25</f>
        <v>2</v>
      </c>
      <c r="W29" s="17">
        <f>[4]ｲﾝ!$W25</f>
        <v>0</v>
      </c>
      <c r="Y29">
        <f t="shared" si="0"/>
        <v>34</v>
      </c>
      <c r="Z29" t="b">
        <f t="shared" si="1"/>
        <v>1</v>
      </c>
    </row>
    <row r="30" spans="2:26">
      <c r="B30" s="17">
        <v>25</v>
      </c>
      <c r="C30" s="17">
        <f>[4]ｲﾝ!$C26</f>
        <v>19</v>
      </c>
      <c r="D30" s="17">
        <f>[4]ｲﾝ!$D26</f>
        <v>0</v>
      </c>
      <c r="E30" s="17">
        <f>[4]ｲﾝ!$E26</f>
        <v>0</v>
      </c>
      <c r="F30" s="17">
        <f>[4]ｲﾝ!$F26</f>
        <v>0</v>
      </c>
      <c r="G30" s="17">
        <f>[4]ｲﾝ!$G26</f>
        <v>0</v>
      </c>
      <c r="H30" s="17">
        <f>[4]ｲﾝ!$H26</f>
        <v>0</v>
      </c>
      <c r="I30" s="17">
        <f>[4]ｲﾝ!$I26</f>
        <v>4</v>
      </c>
      <c r="J30" s="17">
        <f>[4]ｲﾝ!$J26</f>
        <v>3</v>
      </c>
      <c r="K30" s="17">
        <f>[4]ｲﾝ!$K26</f>
        <v>2</v>
      </c>
      <c r="L30" s="17">
        <f>[4]ｲﾝ!$L26</f>
        <v>2</v>
      </c>
      <c r="M30" s="17">
        <f>[4]ｲﾝ!$M26</f>
        <v>0</v>
      </c>
      <c r="N30" s="17">
        <f>[4]ｲﾝ!$N26</f>
        <v>1</v>
      </c>
      <c r="O30" s="17">
        <f>[4]ｲﾝ!$O26</f>
        <v>1</v>
      </c>
      <c r="P30" s="17">
        <f>[4]ｲﾝ!$P26</f>
        <v>1</v>
      </c>
      <c r="Q30" s="17">
        <f>[4]ｲﾝ!$Q26</f>
        <v>1</v>
      </c>
      <c r="R30" s="17">
        <f>[4]ｲﾝ!$R26</f>
        <v>1</v>
      </c>
      <c r="S30" s="17">
        <f>[4]ｲﾝ!$S26</f>
        <v>1</v>
      </c>
      <c r="T30" s="17">
        <f>[4]ｲﾝ!$T26</f>
        <v>2</v>
      </c>
      <c r="U30" s="17">
        <f>[4]ｲﾝ!$U26</f>
        <v>0</v>
      </c>
      <c r="V30" s="17">
        <f>[4]ｲﾝ!$V26</f>
        <v>0</v>
      </c>
      <c r="W30" s="17">
        <f>[4]ｲﾝ!$W26</f>
        <v>0</v>
      </c>
      <c r="Y30">
        <f>SUM(D30:W30)</f>
        <v>19</v>
      </c>
      <c r="Z30" t="b">
        <f>IF(AND(ISERROR(C30),ISERROR(Y30)),"-",C30=Y30)</f>
        <v>1</v>
      </c>
    </row>
    <row r="31" spans="2:26">
      <c r="B31" s="17">
        <v>26</v>
      </c>
      <c r="C31" s="17">
        <f>[4]ｲﾝ!$C27</f>
        <v>33</v>
      </c>
      <c r="D31" s="17">
        <f>[4]ｲﾝ!$D27</f>
        <v>1</v>
      </c>
      <c r="E31" s="17">
        <f>[4]ｲﾝ!$E27</f>
        <v>1</v>
      </c>
      <c r="F31" s="17">
        <f>[4]ｲﾝ!$F27</f>
        <v>0</v>
      </c>
      <c r="G31" s="17">
        <f>[4]ｲﾝ!$G27</f>
        <v>1</v>
      </c>
      <c r="H31" s="17">
        <f>[4]ｲﾝ!$H27</f>
        <v>1</v>
      </c>
      <c r="I31" s="17">
        <f>[4]ｲﾝ!$I27</f>
        <v>4</v>
      </c>
      <c r="J31" s="17">
        <f>[4]ｲﾝ!$J27</f>
        <v>3</v>
      </c>
      <c r="K31" s="17">
        <f>[4]ｲﾝ!$K27</f>
        <v>1</v>
      </c>
      <c r="L31" s="17">
        <f>[4]ｲﾝ!$L27</f>
        <v>0</v>
      </c>
      <c r="M31" s="17">
        <f>[4]ｲﾝ!$M27</f>
        <v>0</v>
      </c>
      <c r="N31" s="17">
        <f>[4]ｲﾝ!$N27</f>
        <v>2</v>
      </c>
      <c r="O31" s="17">
        <f>[4]ｲﾝ!$O27</f>
        <v>4</v>
      </c>
      <c r="P31" s="17">
        <f>[4]ｲﾝ!$P27</f>
        <v>0</v>
      </c>
      <c r="Q31" s="17">
        <f>[4]ｲﾝ!$Q27</f>
        <v>3</v>
      </c>
      <c r="R31" s="17">
        <f>[4]ｲﾝ!$R27</f>
        <v>1</v>
      </c>
      <c r="S31" s="17">
        <f>[4]ｲﾝ!$S27</f>
        <v>4</v>
      </c>
      <c r="T31" s="17">
        <f>[4]ｲﾝ!$T27</f>
        <v>3</v>
      </c>
      <c r="U31" s="17">
        <f>[4]ｲﾝ!$U27</f>
        <v>1</v>
      </c>
      <c r="V31" s="17">
        <f>[4]ｲﾝ!$V27</f>
        <v>2</v>
      </c>
      <c r="W31" s="17">
        <f>[4]ｲﾝ!$W27</f>
        <v>1</v>
      </c>
      <c r="Y31">
        <f t="shared" ref="Y31:Y58" si="2">SUM(D31:W31)</f>
        <v>33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 t="e">
        <f>[4]ｲﾝ!$C28</f>
        <v>#N/A</v>
      </c>
      <c r="D32" s="17" t="e">
        <f>[4]ｲﾝ!$D28</f>
        <v>#N/A</v>
      </c>
      <c r="E32" s="17" t="e">
        <f>[4]ｲﾝ!$E28</f>
        <v>#N/A</v>
      </c>
      <c r="F32" s="17" t="e">
        <f>[4]ｲﾝ!$F28</f>
        <v>#N/A</v>
      </c>
      <c r="G32" s="17" t="e">
        <f>[4]ｲﾝ!$G28</f>
        <v>#N/A</v>
      </c>
      <c r="H32" s="17" t="e">
        <f>[4]ｲﾝ!$H28</f>
        <v>#N/A</v>
      </c>
      <c r="I32" s="17" t="e">
        <f>[4]ｲﾝ!$I28</f>
        <v>#N/A</v>
      </c>
      <c r="J32" s="17" t="e">
        <f>[4]ｲﾝ!$J28</f>
        <v>#N/A</v>
      </c>
      <c r="K32" s="17" t="e">
        <f>[4]ｲﾝ!$K28</f>
        <v>#N/A</v>
      </c>
      <c r="L32" s="17" t="e">
        <f>[4]ｲﾝ!$L28</f>
        <v>#N/A</v>
      </c>
      <c r="M32" s="17" t="e">
        <f>[4]ｲﾝ!$M28</f>
        <v>#N/A</v>
      </c>
      <c r="N32" s="17" t="e">
        <f>[4]ｲﾝ!$N28</f>
        <v>#N/A</v>
      </c>
      <c r="O32" s="17" t="e">
        <f>[4]ｲﾝ!$O28</f>
        <v>#N/A</v>
      </c>
      <c r="P32" s="17" t="e">
        <f>[4]ｲﾝ!$P28</f>
        <v>#N/A</v>
      </c>
      <c r="Q32" s="17" t="e">
        <f>[4]ｲﾝ!$Q28</f>
        <v>#N/A</v>
      </c>
      <c r="R32" s="17" t="e">
        <f>[4]ｲﾝ!$R28</f>
        <v>#N/A</v>
      </c>
      <c r="S32" s="17" t="e">
        <f>[4]ｲﾝ!$S28</f>
        <v>#N/A</v>
      </c>
      <c r="T32" s="17" t="e">
        <f>[4]ｲﾝ!$T28</f>
        <v>#N/A</v>
      </c>
      <c r="U32" s="17" t="e">
        <f>[4]ｲﾝ!$U28</f>
        <v>#N/A</v>
      </c>
      <c r="V32" s="17" t="e">
        <f>[4]ｲﾝ!$V28</f>
        <v>#N/A</v>
      </c>
      <c r="W32" s="17" t="e">
        <f>[4]ｲﾝ!$W28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[4]ｲﾝ!$C29</f>
        <v>#N/A</v>
      </c>
      <c r="D33" s="17" t="e">
        <f>[4]ｲﾝ!$D29</f>
        <v>#N/A</v>
      </c>
      <c r="E33" s="17" t="e">
        <f>[4]ｲﾝ!$E29</f>
        <v>#N/A</v>
      </c>
      <c r="F33" s="17" t="e">
        <f>[4]ｲﾝ!$F29</f>
        <v>#N/A</v>
      </c>
      <c r="G33" s="17" t="e">
        <f>[4]ｲﾝ!$G29</f>
        <v>#N/A</v>
      </c>
      <c r="H33" s="17" t="e">
        <f>[4]ｲﾝ!$H29</f>
        <v>#N/A</v>
      </c>
      <c r="I33" s="17" t="e">
        <f>[4]ｲﾝ!$I29</f>
        <v>#N/A</v>
      </c>
      <c r="J33" s="17" t="e">
        <f>[4]ｲﾝ!$J29</f>
        <v>#N/A</v>
      </c>
      <c r="K33" s="17" t="e">
        <f>[4]ｲﾝ!$K29</f>
        <v>#N/A</v>
      </c>
      <c r="L33" s="17" t="e">
        <f>[4]ｲﾝ!$L29</f>
        <v>#N/A</v>
      </c>
      <c r="M33" s="17" t="e">
        <f>[4]ｲﾝ!$M29</f>
        <v>#N/A</v>
      </c>
      <c r="N33" s="17" t="e">
        <f>[4]ｲﾝ!$N29</f>
        <v>#N/A</v>
      </c>
      <c r="O33" s="17" t="e">
        <f>[4]ｲﾝ!$O29</f>
        <v>#N/A</v>
      </c>
      <c r="P33" s="17" t="e">
        <f>[4]ｲﾝ!$P29</f>
        <v>#N/A</v>
      </c>
      <c r="Q33" s="17" t="e">
        <f>[4]ｲﾝ!$Q29</f>
        <v>#N/A</v>
      </c>
      <c r="R33" s="17" t="e">
        <f>[4]ｲﾝ!$R29</f>
        <v>#N/A</v>
      </c>
      <c r="S33" s="17" t="e">
        <f>[4]ｲﾝ!$S29</f>
        <v>#N/A</v>
      </c>
      <c r="T33" s="17" t="e">
        <f>[4]ｲﾝ!$T29</f>
        <v>#N/A</v>
      </c>
      <c r="U33" s="17" t="e">
        <f>[4]ｲﾝ!$U29</f>
        <v>#N/A</v>
      </c>
      <c r="V33" s="17" t="e">
        <f>[4]ｲﾝ!$V29</f>
        <v>#N/A</v>
      </c>
      <c r="W33" s="17" t="e">
        <f>[4]ｲﾝ!$W29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11640</v>
      </c>
      <c r="D60" s="2">
        <f t="array" ref="D60">+SUM(IF(NOT(ISERROR(D6:D57)),D6:D57))</f>
        <v>92</v>
      </c>
      <c r="E60" s="2">
        <f t="array" ref="E60">+SUM(IF(NOT(ISERROR(E6:E57)),E6:E57))</f>
        <v>110</v>
      </c>
      <c r="F60" s="2">
        <f t="array" ref="F60">+SUM(IF(NOT(ISERROR(F6:F57)),F6:F57))</f>
        <v>359</v>
      </c>
      <c r="G60" s="2">
        <f t="array" ref="G60">+SUM(IF(NOT(ISERROR(G6:G57)),G6:G57))</f>
        <v>414</v>
      </c>
      <c r="H60" s="2">
        <f t="array" ref="H60">+SUM(IF(NOT(ISERROR(H6:H57)),H6:H57))</f>
        <v>453</v>
      </c>
      <c r="I60" s="2">
        <f t="array" ref="I60">+SUM(IF(NOT(ISERROR(I6:I57)),I6:I57))</f>
        <v>537</v>
      </c>
      <c r="J60" s="2">
        <f t="array" ref="J60">+SUM(IF(NOT(ISERROR(J6:J57)),J6:J57))</f>
        <v>596</v>
      </c>
      <c r="K60" s="2">
        <f t="array" ref="K60">+SUM(IF(NOT(ISERROR(K6:K57)),K6:K57))</f>
        <v>605</v>
      </c>
      <c r="L60" s="2">
        <f t="array" ref="L60">+SUM(IF(NOT(ISERROR(L6:L57)),L6:L57))</f>
        <v>559</v>
      </c>
      <c r="M60" s="2">
        <f t="array" ref="M60">+SUM(IF(NOT(ISERROR(M6:M57)),M6:M57))</f>
        <v>567</v>
      </c>
      <c r="N60" s="2">
        <f t="array" ref="N60">+SUM(IF(NOT(ISERROR(N6:N57)),N6:N57))</f>
        <v>485</v>
      </c>
      <c r="O60" s="2">
        <f t="array" ref="O60">+SUM(IF(NOT(ISERROR(O6:O57)),O6:O57))</f>
        <v>2099</v>
      </c>
      <c r="P60" s="2">
        <f t="array" ref="P60">+SUM(IF(NOT(ISERROR(P6:P57)),P6:P57))</f>
        <v>950</v>
      </c>
      <c r="Q60" s="2">
        <f t="array" ref="Q60">+SUM(IF(NOT(ISERROR(Q6:Q57)),Q6:Q57))</f>
        <v>1074</v>
      </c>
      <c r="R60" s="2">
        <f t="array" ref="R60">+SUM(IF(NOT(ISERROR(R6:R57)),R6:R57))</f>
        <v>899</v>
      </c>
      <c r="S60" s="2">
        <f t="array" ref="S60">+SUM(IF(NOT(ISERROR(S6:S57)),S6:S57))</f>
        <v>746</v>
      </c>
      <c r="T60" s="2">
        <f t="array" ref="T60">+SUM(IF(NOT(ISERROR(T6:T57)),T6:T57))</f>
        <v>433</v>
      </c>
      <c r="U60" s="2">
        <f t="array" ref="U60">+SUM(IF(NOT(ISERROR(U6:U57)),U6:U57))</f>
        <v>269</v>
      </c>
      <c r="V60" s="2">
        <f t="array" ref="V60">+SUM(IF(NOT(ISERROR(V6:V57)),V6:V57))</f>
        <v>198</v>
      </c>
      <c r="W60" s="2">
        <f t="array" ref="W60">+SUM(IF(NOT(ISERROR(W6:W57)),W6:W57))</f>
        <v>195</v>
      </c>
      <c r="X60" s="2"/>
      <c r="Y60" s="2">
        <f>+SUM(D60:W60)</f>
        <v>11640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0.7903780068728522</v>
      </c>
      <c r="E61" s="4">
        <f t="shared" si="4"/>
        <v>0.94501718213058417</v>
      </c>
      <c r="F61" s="4">
        <f t="shared" si="4"/>
        <v>3.0841924398625431</v>
      </c>
      <c r="G61" s="4">
        <f t="shared" si="4"/>
        <v>3.5567010309278349</v>
      </c>
      <c r="H61" s="4">
        <f t="shared" si="4"/>
        <v>3.8917525773195876</v>
      </c>
      <c r="I61" s="4">
        <f t="shared" si="4"/>
        <v>4.6134020618556706</v>
      </c>
      <c r="J61" s="4">
        <f t="shared" si="4"/>
        <v>5.1202749140893467</v>
      </c>
      <c r="K61" s="4">
        <f t="shared" si="4"/>
        <v>5.1975945017182132</v>
      </c>
      <c r="L61" s="4">
        <f t="shared" si="4"/>
        <v>4.8024054982817876</v>
      </c>
      <c r="M61" s="4">
        <f t="shared" si="4"/>
        <v>4.8711340206185572</v>
      </c>
      <c r="N61" s="4">
        <f t="shared" si="4"/>
        <v>4.1666666666666661</v>
      </c>
      <c r="O61" s="4">
        <f t="shared" si="4"/>
        <v>18.032646048109964</v>
      </c>
      <c r="P61" s="4">
        <f t="shared" si="4"/>
        <v>8.1615120274914084</v>
      </c>
      <c r="Q61" s="4">
        <f t="shared" si="4"/>
        <v>9.2268041237113412</v>
      </c>
      <c r="R61" s="4">
        <f t="shared" si="4"/>
        <v>7.7233676975945018</v>
      </c>
      <c r="S61" s="4">
        <f t="shared" si="4"/>
        <v>6.4089347079037795</v>
      </c>
      <c r="T61" s="4">
        <f t="shared" si="4"/>
        <v>3.7199312714776633</v>
      </c>
      <c r="U61" s="4">
        <f t="shared" si="4"/>
        <v>2.3109965635738834</v>
      </c>
      <c r="V61" s="4">
        <f t="shared" si="4"/>
        <v>1.7010309278350515</v>
      </c>
      <c r="W61" s="4">
        <f t="shared" si="4"/>
        <v>1.6752577319587629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11640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172</v>
      </c>
      <c r="D85" s="18">
        <f t="shared" si="6"/>
        <v>3</v>
      </c>
      <c r="E85" s="18">
        <f t="shared" si="7"/>
        <v>32</v>
      </c>
      <c r="F85" s="18">
        <f t="shared" si="8"/>
        <v>34</v>
      </c>
      <c r="G85" s="18">
        <f t="shared" si="9"/>
        <v>47</v>
      </c>
      <c r="H85" s="18">
        <f t="shared" si="10"/>
        <v>12</v>
      </c>
      <c r="I85" s="18">
        <f t="shared" si="11"/>
        <v>12</v>
      </c>
      <c r="J85" s="18">
        <f t="shared" si="12"/>
        <v>11</v>
      </c>
      <c r="K85" s="18">
        <f t="shared" si="13"/>
        <v>14</v>
      </c>
      <c r="L85" s="18">
        <f t="shared" si="14"/>
        <v>5</v>
      </c>
      <c r="M85" s="18">
        <f t="shared" si="15"/>
        <v>2</v>
      </c>
      <c r="N85" s="20"/>
      <c r="O85" s="20">
        <f t="shared" si="16"/>
        <v>172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122</v>
      </c>
      <c r="D86" s="17">
        <f t="shared" si="6"/>
        <v>3</v>
      </c>
      <c r="E86" s="17">
        <f t="shared" si="7"/>
        <v>12</v>
      </c>
      <c r="F86" s="17">
        <f t="shared" si="8"/>
        <v>23</v>
      </c>
      <c r="G86" s="17">
        <f t="shared" si="9"/>
        <v>32</v>
      </c>
      <c r="H86" s="17">
        <f t="shared" si="10"/>
        <v>18</v>
      </c>
      <c r="I86" s="17">
        <f t="shared" si="11"/>
        <v>6</v>
      </c>
      <c r="J86" s="17">
        <f t="shared" si="12"/>
        <v>16</v>
      </c>
      <c r="K86" s="17">
        <f t="shared" si="13"/>
        <v>7</v>
      </c>
      <c r="L86" s="17">
        <f t="shared" si="14"/>
        <v>4</v>
      </c>
      <c r="M86" s="17">
        <f t="shared" si="15"/>
        <v>1</v>
      </c>
      <c r="O86">
        <f t="shared" si="16"/>
        <v>122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102</v>
      </c>
      <c r="D87" s="18">
        <f t="shared" si="6"/>
        <v>4</v>
      </c>
      <c r="E87" s="18">
        <f t="shared" si="7"/>
        <v>13</v>
      </c>
      <c r="F87" s="18">
        <f t="shared" si="8"/>
        <v>16</v>
      </c>
      <c r="G87" s="18">
        <f t="shared" si="9"/>
        <v>17</v>
      </c>
      <c r="H87" s="18">
        <f t="shared" si="10"/>
        <v>10</v>
      </c>
      <c r="I87" s="18">
        <f t="shared" si="11"/>
        <v>12</v>
      </c>
      <c r="J87" s="18">
        <f t="shared" si="12"/>
        <v>13</v>
      </c>
      <c r="K87" s="18">
        <f t="shared" si="13"/>
        <v>10</v>
      </c>
      <c r="L87" s="18">
        <f t="shared" si="14"/>
        <v>4</v>
      </c>
      <c r="M87" s="18">
        <f t="shared" si="15"/>
        <v>3</v>
      </c>
      <c r="N87" s="20"/>
      <c r="O87" s="20">
        <f t="shared" si="16"/>
        <v>102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>
        <f t="shared" si="5"/>
        <v>111</v>
      </c>
      <c r="D88" s="17">
        <f t="shared" si="6"/>
        <v>4</v>
      </c>
      <c r="E88" s="17">
        <f t="shared" si="7"/>
        <v>16</v>
      </c>
      <c r="F88" s="17">
        <f t="shared" si="8"/>
        <v>26</v>
      </c>
      <c r="G88" s="17">
        <f t="shared" si="9"/>
        <v>31</v>
      </c>
      <c r="H88" s="17">
        <f t="shared" si="10"/>
        <v>5</v>
      </c>
      <c r="I88" s="17">
        <f t="shared" si="11"/>
        <v>4</v>
      </c>
      <c r="J88" s="17">
        <f t="shared" si="12"/>
        <v>7</v>
      </c>
      <c r="K88" s="17">
        <f t="shared" si="13"/>
        <v>9</v>
      </c>
      <c r="L88" s="17">
        <f t="shared" si="14"/>
        <v>3</v>
      </c>
      <c r="M88" s="17">
        <f t="shared" si="15"/>
        <v>6</v>
      </c>
      <c r="O88">
        <f t="shared" si="16"/>
        <v>111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69</v>
      </c>
      <c r="D89" s="18">
        <f t="shared" si="6"/>
        <v>6</v>
      </c>
      <c r="E89" s="18">
        <f t="shared" si="7"/>
        <v>10</v>
      </c>
      <c r="F89" s="18">
        <f t="shared" si="8"/>
        <v>11</v>
      </c>
      <c r="G89" s="18">
        <f t="shared" si="9"/>
        <v>18</v>
      </c>
      <c r="H89" s="18">
        <f t="shared" si="10"/>
        <v>2</v>
      </c>
      <c r="I89" s="18">
        <f t="shared" si="11"/>
        <v>1</v>
      </c>
      <c r="J89" s="18">
        <f t="shared" si="12"/>
        <v>11</v>
      </c>
      <c r="K89" s="18">
        <f t="shared" si="13"/>
        <v>4</v>
      </c>
      <c r="L89" s="18">
        <f t="shared" si="14"/>
        <v>1</v>
      </c>
      <c r="M89" s="18">
        <f t="shared" si="15"/>
        <v>5</v>
      </c>
      <c r="N89" s="20"/>
      <c r="O89" s="20">
        <f t="shared" si="16"/>
        <v>69</v>
      </c>
      <c r="P89" s="20" t="b">
        <f t="shared" si="17"/>
        <v>1</v>
      </c>
      <c r="Q89" s="20" t="b">
        <f t="shared" si="18"/>
        <v>1</v>
      </c>
    </row>
    <row r="90" spans="2:17">
      <c r="B90" s="17">
        <v>22</v>
      </c>
      <c r="C90" s="17">
        <f t="shared" si="5"/>
        <v>49</v>
      </c>
      <c r="D90" s="17">
        <f t="shared" si="6"/>
        <v>2</v>
      </c>
      <c r="E90" s="17">
        <f t="shared" si="7"/>
        <v>9</v>
      </c>
      <c r="F90" s="17">
        <f t="shared" si="8"/>
        <v>7</v>
      </c>
      <c r="G90" s="17">
        <f t="shared" si="9"/>
        <v>11</v>
      </c>
      <c r="H90" s="17">
        <f t="shared" si="10"/>
        <v>5</v>
      </c>
      <c r="I90" s="17">
        <f t="shared" si="11"/>
        <v>4</v>
      </c>
      <c r="J90" s="17">
        <f t="shared" si="12"/>
        <v>6</v>
      </c>
      <c r="K90" s="17">
        <f t="shared" si="13"/>
        <v>3</v>
      </c>
      <c r="L90" s="17">
        <f t="shared" si="14"/>
        <v>2</v>
      </c>
      <c r="M90" s="17">
        <f t="shared" si="15"/>
        <v>0</v>
      </c>
      <c r="O90">
        <f t="shared" si="16"/>
        <v>49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35</v>
      </c>
      <c r="D91" s="18">
        <f t="shared" si="6"/>
        <v>2</v>
      </c>
      <c r="E91" s="18">
        <f t="shared" si="7"/>
        <v>5</v>
      </c>
      <c r="F91" s="18">
        <f t="shared" si="8"/>
        <v>4</v>
      </c>
      <c r="G91" s="18">
        <f t="shared" si="9"/>
        <v>9</v>
      </c>
      <c r="H91" s="18">
        <f t="shared" si="10"/>
        <v>3</v>
      </c>
      <c r="I91" s="18">
        <f t="shared" si="11"/>
        <v>0</v>
      </c>
      <c r="J91" s="18">
        <f t="shared" si="12"/>
        <v>4</v>
      </c>
      <c r="K91" s="18">
        <f t="shared" si="13"/>
        <v>2</v>
      </c>
      <c r="L91" s="18">
        <f t="shared" si="14"/>
        <v>3</v>
      </c>
      <c r="M91" s="18">
        <f t="shared" si="15"/>
        <v>3</v>
      </c>
      <c r="N91" s="20"/>
      <c r="O91" s="20">
        <f t="shared" si="16"/>
        <v>35</v>
      </c>
      <c r="P91" s="20" t="b">
        <f t="shared" si="17"/>
        <v>1</v>
      </c>
      <c r="Q91" s="20" t="b">
        <f t="shared" si="18"/>
        <v>1</v>
      </c>
    </row>
    <row r="92" spans="2:17">
      <c r="B92" s="17">
        <v>24</v>
      </c>
      <c r="C92" s="17">
        <f t="shared" si="5"/>
        <v>34</v>
      </c>
      <c r="D92" s="17">
        <f t="shared" si="6"/>
        <v>2</v>
      </c>
      <c r="E92" s="17">
        <f t="shared" ref="E92:E121" si="19">SUM(F29:I29)</f>
        <v>11</v>
      </c>
      <c r="F92" s="17">
        <f t="shared" ref="F92:F121" si="20">SUM(J29:N29)</f>
        <v>2</v>
      </c>
      <c r="G92" s="17">
        <f t="shared" ref="G92:G121" si="21">O29</f>
        <v>11</v>
      </c>
      <c r="H92" s="17">
        <f t="shared" ref="H92:H121" si="22">P29</f>
        <v>2</v>
      </c>
      <c r="I92" s="17">
        <f t="shared" ref="I92:I121" si="23">Q29</f>
        <v>2</v>
      </c>
      <c r="J92" s="17">
        <f t="shared" ref="J92:J121" si="24">R29</f>
        <v>1</v>
      </c>
      <c r="K92" s="17">
        <f t="shared" ref="K92:K121" si="25">S29</f>
        <v>0</v>
      </c>
      <c r="L92" s="17">
        <f t="shared" ref="L92:L121" si="26">T29</f>
        <v>1</v>
      </c>
      <c r="M92" s="17">
        <f t="shared" ref="M92:M121" si="27">SUM(U29:W29)</f>
        <v>2</v>
      </c>
      <c r="O92">
        <f t="shared" ref="O92:O121" si="28">+SUM(D92:M92)</f>
        <v>34</v>
      </c>
      <c r="P92" t="b">
        <f t="shared" ref="P92:P121" si="29">IF(AND(ISERROR(C92),ISERROR(O92)),"-",C92=O92)</f>
        <v>1</v>
      </c>
      <c r="Q92" t="b">
        <f t="shared" ref="Q92:Q121" si="30">IF(AND(ISERROR(Y29),ISERROR(O92)),"-",Y29=O92)</f>
        <v>1</v>
      </c>
    </row>
    <row r="93" spans="2:17">
      <c r="B93" s="18">
        <v>25</v>
      </c>
      <c r="C93" s="18">
        <f t="shared" si="5"/>
        <v>19</v>
      </c>
      <c r="D93" s="18">
        <f t="shared" si="6"/>
        <v>0</v>
      </c>
      <c r="E93" s="18">
        <f t="shared" si="19"/>
        <v>4</v>
      </c>
      <c r="F93" s="18">
        <f t="shared" si="20"/>
        <v>8</v>
      </c>
      <c r="G93" s="18">
        <f t="shared" si="21"/>
        <v>1</v>
      </c>
      <c r="H93" s="18">
        <f t="shared" si="22"/>
        <v>1</v>
      </c>
      <c r="I93" s="18">
        <f t="shared" si="23"/>
        <v>1</v>
      </c>
      <c r="J93" s="18">
        <f t="shared" si="24"/>
        <v>1</v>
      </c>
      <c r="K93" s="18">
        <f t="shared" si="25"/>
        <v>1</v>
      </c>
      <c r="L93" s="18">
        <f t="shared" si="26"/>
        <v>2</v>
      </c>
      <c r="M93" s="18">
        <f t="shared" si="27"/>
        <v>0</v>
      </c>
      <c r="N93" s="20"/>
      <c r="O93" s="20">
        <f t="shared" si="28"/>
        <v>19</v>
      </c>
      <c r="P93" s="20" t="b">
        <f t="shared" si="29"/>
        <v>1</v>
      </c>
      <c r="Q93" s="20" t="b">
        <f t="shared" si="30"/>
        <v>1</v>
      </c>
    </row>
    <row r="94" spans="2:17">
      <c r="B94" s="17">
        <v>26</v>
      </c>
      <c r="C94" s="17">
        <f>C31</f>
        <v>33</v>
      </c>
      <c r="D94" s="17">
        <f t="shared" si="6"/>
        <v>2</v>
      </c>
      <c r="E94" s="17">
        <f t="shared" si="19"/>
        <v>6</v>
      </c>
      <c r="F94" s="17">
        <f t="shared" si="20"/>
        <v>6</v>
      </c>
      <c r="G94" s="17">
        <f t="shared" si="21"/>
        <v>4</v>
      </c>
      <c r="H94" s="17">
        <f t="shared" si="22"/>
        <v>0</v>
      </c>
      <c r="I94" s="17">
        <f t="shared" si="23"/>
        <v>3</v>
      </c>
      <c r="J94" s="17">
        <f t="shared" si="24"/>
        <v>1</v>
      </c>
      <c r="K94" s="17">
        <f t="shared" si="25"/>
        <v>4</v>
      </c>
      <c r="L94" s="17">
        <f t="shared" si="26"/>
        <v>3</v>
      </c>
      <c r="M94" s="17">
        <f t="shared" si="27"/>
        <v>4</v>
      </c>
      <c r="O94">
        <f t="shared" si="28"/>
        <v>33</v>
      </c>
      <c r="P94" t="b">
        <f t="shared" si="29"/>
        <v>1</v>
      </c>
      <c r="Q94" t="b">
        <f t="shared" si="30"/>
        <v>1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11640</v>
      </c>
      <c r="D123" s="2">
        <f t="array" ref="D123">SUM(IF(NOT(ISERROR(D69:D121)),D69:D121))</f>
        <v>202</v>
      </c>
      <c r="E123" s="2">
        <f t="array" ref="E123">SUM(IF(NOT(ISERROR(E69:E121)),E69:E121))</f>
        <v>1763</v>
      </c>
      <c r="F123" s="2">
        <f t="array" ref="F123">SUM(IF(NOT(ISERROR(F69:F121)),F69:F121))</f>
        <v>2812</v>
      </c>
      <c r="G123" s="2">
        <f t="array" ref="G123">SUM(IF(NOT(ISERROR(G69:G121)),G69:G121))</f>
        <v>2099</v>
      </c>
      <c r="H123" s="2">
        <f t="array" ref="H123">SUM(IF(NOT(ISERROR(H69:H121)),H69:H121))</f>
        <v>950</v>
      </c>
      <c r="I123" s="2">
        <f t="array" ref="I123">SUM(IF(NOT(ISERROR(I69:I121)),I69:I121))</f>
        <v>1074</v>
      </c>
      <c r="J123" s="2">
        <f t="array" ref="J123">SUM(IF(NOT(ISERROR(J69:J121)),J69:J121))</f>
        <v>899</v>
      </c>
      <c r="K123" s="2">
        <f t="array" ref="K123">SUM(IF(NOT(ISERROR(K69:K121)),K69:K121))</f>
        <v>746</v>
      </c>
      <c r="L123" s="2">
        <f t="array" ref="L123">SUM(IF(NOT(ISERROR(L69:L121)),L69:L121))</f>
        <v>433</v>
      </c>
      <c r="M123" s="2">
        <f t="array" ref="M123">SUM(IF(NOT(ISERROR(M69:M121)),M69:M121))</f>
        <v>662</v>
      </c>
      <c r="N123" s="2"/>
      <c r="O123" s="2">
        <f>+SUM(D123:M123)</f>
        <v>11640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1.7353951890034365</v>
      </c>
      <c r="E124" s="3">
        <f t="shared" si="32"/>
        <v>15.146048109965635</v>
      </c>
      <c r="F124" s="3">
        <f t="shared" si="32"/>
        <v>24.15807560137457</v>
      </c>
      <c r="G124" s="3">
        <f t="shared" si="32"/>
        <v>18.032646048109964</v>
      </c>
      <c r="H124" s="3">
        <f t="shared" si="32"/>
        <v>8.1615120274914084</v>
      </c>
      <c r="I124" s="3">
        <f t="shared" si="32"/>
        <v>9.2268041237113412</v>
      </c>
      <c r="J124" s="3">
        <f t="shared" si="32"/>
        <v>7.7233676975945018</v>
      </c>
      <c r="K124" s="3">
        <f t="shared" si="32"/>
        <v>6.4089347079037795</v>
      </c>
      <c r="L124" s="3">
        <f t="shared" si="32"/>
        <v>3.7199312714776633</v>
      </c>
      <c r="M124" s="3">
        <f t="shared" si="32"/>
        <v>5.6872852233676978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11640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zoomScale="60" zoomScaleNormal="60" workbookViewId="0">
      <selection activeCell="C6" sqref="C6:W58"/>
    </sheetView>
  </sheetViews>
  <sheetFormatPr defaultRowHeight="16.8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>
        <f>[4]co19!$C18</f>
        <v>51</v>
      </c>
      <c r="D22" s="17">
        <f>[4]co19!$D18</f>
        <v>2</v>
      </c>
      <c r="E22" s="17">
        <f>[4]co19!$E18</f>
        <v>6</v>
      </c>
      <c r="F22" s="17">
        <f>[4]co19!$F18</f>
        <v>4</v>
      </c>
      <c r="G22" s="17">
        <f>[4]co19!$G18</f>
        <v>3</v>
      </c>
      <c r="H22" s="17">
        <f>[4]co19!$H18</f>
        <v>5</v>
      </c>
      <c r="I22" s="17">
        <f>[4]co19!$I18</f>
        <v>2</v>
      </c>
      <c r="J22" s="17">
        <f>[4]co19!$J18</f>
        <v>2</v>
      </c>
      <c r="K22" s="17">
        <f>[4]co19!$K18</f>
        <v>3</v>
      </c>
      <c r="L22" s="17">
        <f>[4]co19!$L18</f>
        <v>2</v>
      </c>
      <c r="M22" s="17">
        <f>[4]co19!$M18</f>
        <v>2</v>
      </c>
      <c r="N22" s="17">
        <f>[4]co19!$N18</f>
        <v>1</v>
      </c>
      <c r="O22" s="17">
        <f>[4]co19!$O18</f>
        <v>4</v>
      </c>
      <c r="P22" s="17">
        <f>[4]co19!$P18</f>
        <v>1</v>
      </c>
      <c r="Q22" s="17">
        <f>[4]co19!$Q18</f>
        <v>1</v>
      </c>
      <c r="R22" s="17">
        <f>[4]co19!$R18</f>
        <v>4</v>
      </c>
      <c r="S22" s="17">
        <f>[4]co19!$S18</f>
        <v>1</v>
      </c>
      <c r="T22" s="17">
        <f>[4]co19!$T18</f>
        <v>3</v>
      </c>
      <c r="U22" s="17">
        <f>[4]co19!$U18</f>
        <v>2</v>
      </c>
      <c r="V22" s="17">
        <f>[4]co19!$V18</f>
        <v>2</v>
      </c>
      <c r="W22" s="17">
        <f>[4]co19!$W18</f>
        <v>1</v>
      </c>
      <c r="Y22">
        <f t="shared" si="0"/>
        <v>51</v>
      </c>
      <c r="Z22" t="b">
        <f t="shared" si="1"/>
        <v>1</v>
      </c>
    </row>
    <row r="23" spans="2:26">
      <c r="B23" s="17">
        <v>18</v>
      </c>
      <c r="C23" s="17">
        <f>[4]co19!$C19</f>
        <v>57</v>
      </c>
      <c r="D23" s="17">
        <f>[4]co19!$D19</f>
        <v>3</v>
      </c>
      <c r="E23" s="17">
        <f>[4]co19!$E19</f>
        <v>1</v>
      </c>
      <c r="F23" s="17">
        <f>[4]co19!$F19</f>
        <v>3</v>
      </c>
      <c r="G23" s="17">
        <f>[4]co19!$G19</f>
        <v>5</v>
      </c>
      <c r="H23" s="17">
        <f>[4]co19!$H19</f>
        <v>2</v>
      </c>
      <c r="I23" s="17">
        <f>[4]co19!$I19</f>
        <v>1</v>
      </c>
      <c r="J23" s="17">
        <f>[4]co19!$J19</f>
        <v>1</v>
      </c>
      <c r="K23" s="17">
        <f>[4]co19!$K19</f>
        <v>1</v>
      </c>
      <c r="L23" s="17">
        <f>[4]co19!$L19</f>
        <v>3</v>
      </c>
      <c r="M23" s="17">
        <f>[4]co19!$M19</f>
        <v>1</v>
      </c>
      <c r="N23" s="17">
        <f>[4]co19!$N19</f>
        <v>0</v>
      </c>
      <c r="O23" s="17">
        <f>[4]co19!$O19</f>
        <v>9</v>
      </c>
      <c r="P23" s="17">
        <f>[4]co19!$P19</f>
        <v>2</v>
      </c>
      <c r="Q23" s="17">
        <f>[4]co19!$Q19</f>
        <v>4</v>
      </c>
      <c r="R23" s="17">
        <f>[4]co19!$R19</f>
        <v>6</v>
      </c>
      <c r="S23" s="17">
        <f>[4]co19!$S19</f>
        <v>3</v>
      </c>
      <c r="T23" s="17">
        <f>[4]co19!$T19</f>
        <v>1</v>
      </c>
      <c r="U23" s="17">
        <f>[4]co19!$U19</f>
        <v>3</v>
      </c>
      <c r="V23" s="17">
        <f>[4]co19!$V19</f>
        <v>4</v>
      </c>
      <c r="W23" s="17">
        <f>[4]co19!$W19</f>
        <v>4</v>
      </c>
      <c r="Y23">
        <f t="shared" si="0"/>
        <v>57</v>
      </c>
      <c r="Z23" t="b">
        <f t="shared" si="1"/>
        <v>1</v>
      </c>
    </row>
    <row r="24" spans="2:26">
      <c r="B24" s="17">
        <v>19</v>
      </c>
      <c r="C24" s="17">
        <f>[4]co19!$C20</f>
        <v>37</v>
      </c>
      <c r="D24" s="17">
        <f>[4]co19!$D20</f>
        <v>2</v>
      </c>
      <c r="E24" s="17">
        <f>[4]co19!$E20</f>
        <v>0</v>
      </c>
      <c r="F24" s="17">
        <f>[4]co19!$F20</f>
        <v>1</v>
      </c>
      <c r="G24" s="17">
        <f>[4]co19!$G20</f>
        <v>0</v>
      </c>
      <c r="H24" s="17">
        <f>[4]co19!$H20</f>
        <v>1</v>
      </c>
      <c r="I24" s="17">
        <f>[4]co19!$I20</f>
        <v>0</v>
      </c>
      <c r="J24" s="17">
        <f>[4]co19!$J20</f>
        <v>0</v>
      </c>
      <c r="K24" s="17">
        <f>[4]co19!$K20</f>
        <v>0</v>
      </c>
      <c r="L24" s="17">
        <f>[4]co19!$L20</f>
        <v>0</v>
      </c>
      <c r="M24" s="17">
        <f>[4]co19!$M20</f>
        <v>0</v>
      </c>
      <c r="N24" s="17">
        <f>[4]co19!$N20</f>
        <v>4</v>
      </c>
      <c r="O24" s="17">
        <f>[4]co19!$O20</f>
        <v>4</v>
      </c>
      <c r="P24" s="17">
        <f>[4]co19!$P20</f>
        <v>4</v>
      </c>
      <c r="Q24" s="17">
        <f>[4]co19!$Q20</f>
        <v>2</v>
      </c>
      <c r="R24" s="17">
        <f>[4]co19!$R20</f>
        <v>7</v>
      </c>
      <c r="S24" s="17">
        <f>[4]co19!$S20</f>
        <v>1</v>
      </c>
      <c r="T24" s="17">
        <f>[4]co19!$T20</f>
        <v>3</v>
      </c>
      <c r="U24" s="17">
        <f>[4]co19!$U20</f>
        <v>5</v>
      </c>
      <c r="V24" s="17">
        <f>[4]co19!$V20</f>
        <v>0</v>
      </c>
      <c r="W24" s="17">
        <f>[4]co19!$W20</f>
        <v>3</v>
      </c>
      <c r="Y24">
        <f t="shared" si="0"/>
        <v>37</v>
      </c>
      <c r="Z24" t="b">
        <f t="shared" si="1"/>
        <v>1</v>
      </c>
    </row>
    <row r="25" spans="2:26">
      <c r="B25" s="17">
        <v>20</v>
      </c>
      <c r="C25" s="17">
        <f>[4]co19!$C21</f>
        <v>31</v>
      </c>
      <c r="D25" s="17">
        <f>[4]co19!$D21</f>
        <v>0</v>
      </c>
      <c r="E25" s="17">
        <f>[4]co19!$E21</f>
        <v>2</v>
      </c>
      <c r="F25" s="17">
        <f>[4]co19!$F21</f>
        <v>1</v>
      </c>
      <c r="G25" s="17">
        <f>[4]co19!$G21</f>
        <v>0</v>
      </c>
      <c r="H25" s="17">
        <f>[4]co19!$H21</f>
        <v>0</v>
      </c>
      <c r="I25" s="17">
        <f>[4]co19!$I21</f>
        <v>0</v>
      </c>
      <c r="J25" s="17">
        <f>[4]co19!$J21</f>
        <v>0</v>
      </c>
      <c r="K25" s="17">
        <f>[4]co19!$K21</f>
        <v>1</v>
      </c>
      <c r="L25" s="17">
        <f>[4]co19!$L21</f>
        <v>0</v>
      </c>
      <c r="M25" s="17">
        <f>[4]co19!$M21</f>
        <v>0</v>
      </c>
      <c r="N25" s="17">
        <f>[4]co19!$N21</f>
        <v>0</v>
      </c>
      <c r="O25" s="17">
        <f>[4]co19!$O21</f>
        <v>6</v>
      </c>
      <c r="P25" s="17">
        <f>[4]co19!$P21</f>
        <v>3</v>
      </c>
      <c r="Q25" s="17">
        <f>[4]co19!$Q21</f>
        <v>1</v>
      </c>
      <c r="R25" s="17">
        <f>[4]co19!$R21</f>
        <v>1</v>
      </c>
      <c r="S25" s="17">
        <f>[4]co19!$S21</f>
        <v>4</v>
      </c>
      <c r="T25" s="17">
        <f>[4]co19!$T21</f>
        <v>2</v>
      </c>
      <c r="U25" s="17">
        <f>[4]co19!$U21</f>
        <v>3</v>
      </c>
      <c r="V25" s="17">
        <f>[4]co19!$V21</f>
        <v>3</v>
      </c>
      <c r="W25" s="17">
        <f>[4]co19!$W21</f>
        <v>4</v>
      </c>
      <c r="Y25">
        <f t="shared" si="0"/>
        <v>31</v>
      </c>
      <c r="Z25" t="b">
        <f t="shared" si="1"/>
        <v>1</v>
      </c>
    </row>
    <row r="26" spans="2:26">
      <c r="B26" s="17">
        <v>21</v>
      </c>
      <c r="C26" s="17">
        <f>[4]co19!$C22</f>
        <v>22</v>
      </c>
      <c r="D26" s="17">
        <f>[4]co19!$D22</f>
        <v>1</v>
      </c>
      <c r="E26" s="17">
        <f>[4]co19!$E22</f>
        <v>1</v>
      </c>
      <c r="F26" s="17">
        <f>[4]co19!$F22</f>
        <v>1</v>
      </c>
      <c r="G26" s="17">
        <f>[4]co19!$G22</f>
        <v>0</v>
      </c>
      <c r="H26" s="17">
        <f>[4]co19!$H22</f>
        <v>2</v>
      </c>
      <c r="I26" s="17">
        <f>[4]co19!$I22</f>
        <v>0</v>
      </c>
      <c r="J26" s="17">
        <f>[4]co19!$J22</f>
        <v>1</v>
      </c>
      <c r="K26" s="17">
        <f>[4]co19!$K22</f>
        <v>0</v>
      </c>
      <c r="L26" s="17">
        <f>[4]co19!$L22</f>
        <v>0</v>
      </c>
      <c r="M26" s="17">
        <f>[4]co19!$M22</f>
        <v>0</v>
      </c>
      <c r="N26" s="17">
        <f>[4]co19!$N22</f>
        <v>0</v>
      </c>
      <c r="O26" s="17">
        <f>[4]co19!$O22</f>
        <v>5</v>
      </c>
      <c r="P26" s="17">
        <f>[4]co19!$P22</f>
        <v>0</v>
      </c>
      <c r="Q26" s="17">
        <f>[4]co19!$Q22</f>
        <v>1</v>
      </c>
      <c r="R26" s="17">
        <f>[4]co19!$R22</f>
        <v>2</v>
      </c>
      <c r="S26" s="17">
        <f>[4]co19!$S22</f>
        <v>3</v>
      </c>
      <c r="T26" s="17">
        <f>[4]co19!$T22</f>
        <v>1</v>
      </c>
      <c r="U26" s="17">
        <f>[4]co19!$U22</f>
        <v>2</v>
      </c>
      <c r="V26" s="17">
        <f>[4]co19!$V22</f>
        <v>1</v>
      </c>
      <c r="W26" s="17">
        <f>[4]co19!$W22</f>
        <v>1</v>
      </c>
      <c r="Y26">
        <f t="shared" si="0"/>
        <v>22</v>
      </c>
      <c r="Z26" t="b">
        <f t="shared" si="1"/>
        <v>1</v>
      </c>
    </row>
    <row r="27" spans="2:26">
      <c r="B27" s="17">
        <v>22</v>
      </c>
      <c r="C27" s="17">
        <f>[4]co19!$C23</f>
        <v>18</v>
      </c>
      <c r="D27" s="17">
        <f>[4]co19!$D23</f>
        <v>0</v>
      </c>
      <c r="E27" s="17">
        <f>[4]co19!$E23</f>
        <v>0</v>
      </c>
      <c r="F27" s="17">
        <f>[4]co19!$F23</f>
        <v>3</v>
      </c>
      <c r="G27" s="17">
        <f>[4]co19!$G23</f>
        <v>2</v>
      </c>
      <c r="H27" s="17">
        <f>[4]co19!$H23</f>
        <v>1</v>
      </c>
      <c r="I27" s="17">
        <f>[4]co19!$I23</f>
        <v>1</v>
      </c>
      <c r="J27" s="17">
        <f>[4]co19!$J23</f>
        <v>0</v>
      </c>
      <c r="K27" s="17">
        <f>[4]co19!$K23</f>
        <v>0</v>
      </c>
      <c r="L27" s="17">
        <f>[4]co19!$L23</f>
        <v>1</v>
      </c>
      <c r="M27" s="17">
        <f>[4]co19!$M23</f>
        <v>0</v>
      </c>
      <c r="N27" s="17">
        <f>[4]co19!$N23</f>
        <v>0</v>
      </c>
      <c r="O27" s="17">
        <f>[4]co19!$O23</f>
        <v>4</v>
      </c>
      <c r="P27" s="17">
        <f>[4]co19!$P23</f>
        <v>0</v>
      </c>
      <c r="Q27" s="17">
        <f>[4]co19!$Q23</f>
        <v>0</v>
      </c>
      <c r="R27" s="17">
        <f>[4]co19!$R23</f>
        <v>1</v>
      </c>
      <c r="S27" s="17">
        <f>[4]co19!$S23</f>
        <v>1</v>
      </c>
      <c r="T27" s="17">
        <f>[4]co19!$T23</f>
        <v>1</v>
      </c>
      <c r="U27" s="17">
        <f>[4]co19!$U23</f>
        <v>0</v>
      </c>
      <c r="V27" s="17">
        <f>[4]co19!$V23</f>
        <v>2</v>
      </c>
      <c r="W27" s="17">
        <f>[4]co19!$W23</f>
        <v>1</v>
      </c>
      <c r="Y27">
        <f t="shared" si="0"/>
        <v>18</v>
      </c>
      <c r="Z27" t="b">
        <f t="shared" si="1"/>
        <v>1</v>
      </c>
    </row>
    <row r="28" spans="2:26">
      <c r="B28" s="17">
        <v>23</v>
      </c>
      <c r="C28" s="17">
        <f>[4]co19!$C24</f>
        <v>9</v>
      </c>
      <c r="D28" s="17">
        <f>[4]co19!$D24</f>
        <v>0</v>
      </c>
      <c r="E28" s="17">
        <f>[4]co19!$E24</f>
        <v>0</v>
      </c>
      <c r="F28" s="17">
        <f>[4]co19!$F24</f>
        <v>1</v>
      </c>
      <c r="G28" s="17">
        <f>[4]co19!$G24</f>
        <v>0</v>
      </c>
      <c r="H28" s="17">
        <f>[4]co19!$H24</f>
        <v>0</v>
      </c>
      <c r="I28" s="17">
        <f>[4]co19!$I24</f>
        <v>1</v>
      </c>
      <c r="J28" s="17">
        <f>[4]co19!$J24</f>
        <v>0</v>
      </c>
      <c r="K28" s="17">
        <f>[4]co19!$K24</f>
        <v>0</v>
      </c>
      <c r="L28" s="17">
        <f>[4]co19!$L24</f>
        <v>0</v>
      </c>
      <c r="M28" s="17">
        <f>[4]co19!$M24</f>
        <v>0</v>
      </c>
      <c r="N28" s="17">
        <f>[4]co19!$N24</f>
        <v>0</v>
      </c>
      <c r="O28" s="17">
        <f>[4]co19!$O24</f>
        <v>0</v>
      </c>
      <c r="P28" s="17">
        <f>[4]co19!$P24</f>
        <v>1</v>
      </c>
      <c r="Q28" s="17">
        <f>[4]co19!$Q24</f>
        <v>1</v>
      </c>
      <c r="R28" s="17">
        <f>[4]co19!$R24</f>
        <v>2</v>
      </c>
      <c r="S28" s="17">
        <f>[4]co19!$S24</f>
        <v>2</v>
      </c>
      <c r="T28" s="17">
        <f>[4]co19!$T24</f>
        <v>1</v>
      </c>
      <c r="U28" s="17">
        <f>[4]co19!$U24</f>
        <v>0</v>
      </c>
      <c r="V28" s="17">
        <f>[4]co19!$V24</f>
        <v>0</v>
      </c>
      <c r="W28" s="17">
        <f>[4]co19!$W24</f>
        <v>0</v>
      </c>
      <c r="Y28">
        <f t="shared" si="0"/>
        <v>9</v>
      </c>
      <c r="Z28" t="b">
        <f t="shared" si="1"/>
        <v>1</v>
      </c>
    </row>
    <row r="29" spans="2:26">
      <c r="B29" s="17">
        <v>24</v>
      </c>
      <c r="C29" s="17">
        <f>[4]co19!$C25</f>
        <v>6</v>
      </c>
      <c r="D29" s="17">
        <f>[4]co19!$D25</f>
        <v>0</v>
      </c>
      <c r="E29" s="17">
        <f>[4]co19!$E25</f>
        <v>0</v>
      </c>
      <c r="F29" s="17">
        <f>[4]co19!$F25</f>
        <v>1</v>
      </c>
      <c r="G29" s="17">
        <f>[4]co19!$G25</f>
        <v>0</v>
      </c>
      <c r="H29" s="17">
        <f>[4]co19!$H25</f>
        <v>1</v>
      </c>
      <c r="I29" s="17">
        <f>[4]co19!$I25</f>
        <v>0</v>
      </c>
      <c r="J29" s="17">
        <f>[4]co19!$J25</f>
        <v>0</v>
      </c>
      <c r="K29" s="17">
        <f>[4]co19!$K25</f>
        <v>0</v>
      </c>
      <c r="L29" s="17">
        <f>[4]co19!$L25</f>
        <v>0</v>
      </c>
      <c r="M29" s="17">
        <f>[4]co19!$M25</f>
        <v>0</v>
      </c>
      <c r="N29" s="17">
        <f>[4]co19!$N25</f>
        <v>0</v>
      </c>
      <c r="O29" s="17">
        <f>[4]co19!$O25</f>
        <v>0</v>
      </c>
      <c r="P29" s="17">
        <f>[4]co19!$P25</f>
        <v>1</v>
      </c>
      <c r="Q29" s="17">
        <f>[4]co19!$Q25</f>
        <v>0</v>
      </c>
      <c r="R29" s="17">
        <f>[4]co19!$R25</f>
        <v>0</v>
      </c>
      <c r="S29" s="17">
        <f>[4]co19!$S25</f>
        <v>0</v>
      </c>
      <c r="T29" s="17">
        <f>[4]co19!$T25</f>
        <v>0</v>
      </c>
      <c r="U29" s="17">
        <f>[4]co19!$U25</f>
        <v>0</v>
      </c>
      <c r="V29" s="17">
        <f>[4]co19!$V25</f>
        <v>3</v>
      </c>
      <c r="W29" s="17">
        <f>[4]co19!$W25</f>
        <v>0</v>
      </c>
      <c r="Y29">
        <f t="shared" si="0"/>
        <v>6</v>
      </c>
      <c r="Z29" t="b">
        <f t="shared" si="1"/>
        <v>1</v>
      </c>
    </row>
    <row r="30" spans="2:26">
      <c r="B30" s="17">
        <v>25</v>
      </c>
      <c r="C30" s="17">
        <f>[4]co19!$C26</f>
        <v>10</v>
      </c>
      <c r="D30" s="17">
        <f>[4]co19!$D26</f>
        <v>0</v>
      </c>
      <c r="E30" s="17">
        <f>[4]co19!$E26</f>
        <v>1</v>
      </c>
      <c r="F30" s="17">
        <f>[4]co19!$F26</f>
        <v>0</v>
      </c>
      <c r="G30" s="17">
        <f>[4]co19!$G26</f>
        <v>0</v>
      </c>
      <c r="H30" s="17">
        <f>[4]co19!$H26</f>
        <v>0</v>
      </c>
      <c r="I30" s="17">
        <f>[4]co19!$I26</f>
        <v>0</v>
      </c>
      <c r="J30" s="17">
        <f>[4]co19!$J26</f>
        <v>1</v>
      </c>
      <c r="K30" s="17">
        <f>[4]co19!$K26</f>
        <v>0</v>
      </c>
      <c r="L30" s="17">
        <f>[4]co19!$L26</f>
        <v>0</v>
      </c>
      <c r="M30" s="17">
        <f>[4]co19!$M26</f>
        <v>0</v>
      </c>
      <c r="N30" s="17">
        <f>[4]co19!$N26</f>
        <v>0</v>
      </c>
      <c r="O30" s="17">
        <f>[4]co19!$O26</f>
        <v>1</v>
      </c>
      <c r="P30" s="17">
        <f>[4]co19!$P26</f>
        <v>4</v>
      </c>
      <c r="Q30" s="17">
        <f>[4]co19!$Q26</f>
        <v>0</v>
      </c>
      <c r="R30" s="17">
        <f>[4]co19!$R26</f>
        <v>1</v>
      </c>
      <c r="S30" s="17">
        <f>[4]co19!$S26</f>
        <v>0</v>
      </c>
      <c r="T30" s="17">
        <f>[4]co19!$T26</f>
        <v>1</v>
      </c>
      <c r="U30" s="17">
        <f>[4]co19!$U26</f>
        <v>1</v>
      </c>
      <c r="V30" s="17">
        <f>[4]co19!$V26</f>
        <v>0</v>
      </c>
      <c r="W30" s="17">
        <f>[4]co19!$W26</f>
        <v>0</v>
      </c>
      <c r="Y30">
        <f>SUM(D30:W30)</f>
        <v>10</v>
      </c>
      <c r="Z30" t="b">
        <f>IF(AND(ISERROR(C30),ISERROR(Y30)),"-",C30=Y30)</f>
        <v>1</v>
      </c>
    </row>
    <row r="31" spans="2:26">
      <c r="B31" s="17">
        <v>26</v>
      </c>
      <c r="C31" s="17">
        <f>[4]co19!$C27</f>
        <v>13</v>
      </c>
      <c r="D31" s="17">
        <f>[4]co19!$D27</f>
        <v>0</v>
      </c>
      <c r="E31" s="17">
        <f>[4]co19!$E27</f>
        <v>0</v>
      </c>
      <c r="F31" s="17">
        <f>[4]co19!$F27</f>
        <v>1</v>
      </c>
      <c r="G31" s="17">
        <f>[4]co19!$G27</f>
        <v>0</v>
      </c>
      <c r="H31" s="17">
        <f>[4]co19!$H27</f>
        <v>0</v>
      </c>
      <c r="I31" s="17">
        <f>[4]co19!$I27</f>
        <v>0</v>
      </c>
      <c r="J31" s="17">
        <f>[4]co19!$J27</f>
        <v>0</v>
      </c>
      <c r="K31" s="17">
        <f>[4]co19!$K27</f>
        <v>0</v>
      </c>
      <c r="L31" s="17">
        <f>[4]co19!$L27</f>
        <v>0</v>
      </c>
      <c r="M31" s="17">
        <f>[4]co19!$M27</f>
        <v>0</v>
      </c>
      <c r="N31" s="17">
        <f>[4]co19!$N27</f>
        <v>0</v>
      </c>
      <c r="O31" s="17">
        <f>[4]co19!$O27</f>
        <v>1</v>
      </c>
      <c r="P31" s="17">
        <f>[4]co19!$P27</f>
        <v>0</v>
      </c>
      <c r="Q31" s="17">
        <f>[4]co19!$Q27</f>
        <v>1</v>
      </c>
      <c r="R31" s="17">
        <f>[4]co19!$R27</f>
        <v>0</v>
      </c>
      <c r="S31" s="17">
        <f>[4]co19!$S27</f>
        <v>0</v>
      </c>
      <c r="T31" s="17">
        <f>[4]co19!$T27</f>
        <v>2</v>
      </c>
      <c r="U31" s="17">
        <f>[4]co19!$U27</f>
        <v>1</v>
      </c>
      <c r="V31" s="17">
        <f>[4]co19!$V27</f>
        <v>4</v>
      </c>
      <c r="W31" s="17">
        <f>[4]co19!$W27</f>
        <v>3</v>
      </c>
      <c r="Y31">
        <f t="shared" ref="Y31:Y58" si="2">SUM(D31:W31)</f>
        <v>13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 t="e">
        <f>[4]co19!$C28</f>
        <v>#N/A</v>
      </c>
      <c r="D32" s="17" t="e">
        <f>[4]co19!$D28</f>
        <v>#N/A</v>
      </c>
      <c r="E32" s="17" t="e">
        <f>[4]co19!$E28</f>
        <v>#N/A</v>
      </c>
      <c r="F32" s="17" t="e">
        <f>[4]co19!$F28</f>
        <v>#N/A</v>
      </c>
      <c r="G32" s="17" t="e">
        <f>[4]co19!$G28</f>
        <v>#N/A</v>
      </c>
      <c r="H32" s="17" t="e">
        <f>[4]co19!$H28</f>
        <v>#N/A</v>
      </c>
      <c r="I32" s="17" t="e">
        <f>[4]co19!$I28</f>
        <v>#N/A</v>
      </c>
      <c r="J32" s="17" t="e">
        <f>[4]co19!$J28</f>
        <v>#N/A</v>
      </c>
      <c r="K32" s="17" t="e">
        <f>[4]co19!$K28</f>
        <v>#N/A</v>
      </c>
      <c r="L32" s="17" t="e">
        <f>[4]co19!$L28</f>
        <v>#N/A</v>
      </c>
      <c r="M32" s="17" t="e">
        <f>[4]co19!$M28</f>
        <v>#N/A</v>
      </c>
      <c r="N32" s="17" t="e">
        <f>[4]co19!$N28</f>
        <v>#N/A</v>
      </c>
      <c r="O32" s="17" t="e">
        <f>[4]co19!$O28</f>
        <v>#N/A</v>
      </c>
      <c r="P32" s="17" t="e">
        <f>[4]co19!$P28</f>
        <v>#N/A</v>
      </c>
      <c r="Q32" s="17" t="e">
        <f>[4]co19!$Q28</f>
        <v>#N/A</v>
      </c>
      <c r="R32" s="17" t="e">
        <f>[4]co19!$R28</f>
        <v>#N/A</v>
      </c>
      <c r="S32" s="17" t="e">
        <f>[4]co19!$S28</f>
        <v>#N/A</v>
      </c>
      <c r="T32" s="17" t="e">
        <f>[4]co19!$T28</f>
        <v>#N/A</v>
      </c>
      <c r="U32" s="17" t="e">
        <f>[4]co19!$U28</f>
        <v>#N/A</v>
      </c>
      <c r="V32" s="17" t="e">
        <f>[4]co19!$V28</f>
        <v>#N/A</v>
      </c>
      <c r="W32" s="17" t="e">
        <f>[4]co19!$W28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[4]co19!$C29</f>
        <v>#N/A</v>
      </c>
      <c r="D33" s="17" t="e">
        <f>[4]co19!$D29</f>
        <v>#N/A</v>
      </c>
      <c r="E33" s="17" t="e">
        <f>[4]co19!$E29</f>
        <v>#N/A</v>
      </c>
      <c r="F33" s="17" t="e">
        <f>[4]co19!$F29</f>
        <v>#N/A</v>
      </c>
      <c r="G33" s="17" t="e">
        <f>[4]co19!$G29</f>
        <v>#N/A</v>
      </c>
      <c r="H33" s="17" t="e">
        <f>[4]co19!$H29</f>
        <v>#N/A</v>
      </c>
      <c r="I33" s="17" t="e">
        <f>[4]co19!$I29</f>
        <v>#N/A</v>
      </c>
      <c r="J33" s="17" t="e">
        <f>[4]co19!$J29</f>
        <v>#N/A</v>
      </c>
      <c r="K33" s="17" t="e">
        <f>[4]co19!$K29</f>
        <v>#N/A</v>
      </c>
      <c r="L33" s="17" t="e">
        <f>[4]co19!$L29</f>
        <v>#N/A</v>
      </c>
      <c r="M33" s="17" t="e">
        <f>[4]co19!$M29</f>
        <v>#N/A</v>
      </c>
      <c r="N33" s="17" t="e">
        <f>[4]co19!$N29</f>
        <v>#N/A</v>
      </c>
      <c r="O33" s="17" t="e">
        <f>[4]co19!$O29</f>
        <v>#N/A</v>
      </c>
      <c r="P33" s="17" t="e">
        <f>[4]co19!$P29</f>
        <v>#N/A</v>
      </c>
      <c r="Q33" s="17" t="e">
        <f>[4]co19!$Q29</f>
        <v>#N/A</v>
      </c>
      <c r="R33" s="17" t="e">
        <f>[4]co19!$R29</f>
        <v>#N/A</v>
      </c>
      <c r="S33" s="17" t="e">
        <f>[4]co19!$S29</f>
        <v>#N/A</v>
      </c>
      <c r="T33" s="17" t="e">
        <f>[4]co19!$T29</f>
        <v>#N/A</v>
      </c>
      <c r="U33" s="17" t="e">
        <f>[4]co19!$U29</f>
        <v>#N/A</v>
      </c>
      <c r="V33" s="17" t="e">
        <f>[4]co19!$V29</f>
        <v>#N/A</v>
      </c>
      <c r="W33" s="17" t="e">
        <f>[4]co19!$W29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1310</v>
      </c>
      <c r="D60" s="2">
        <f t="array" ref="D60">+SUM(IF(NOT(ISERROR(D6:D57)),D6:D57))</f>
        <v>32</v>
      </c>
      <c r="E60" s="2">
        <f t="array" ref="E60">+SUM(IF(NOT(ISERROR(E6:E57)),E6:E57))</f>
        <v>54</v>
      </c>
      <c r="F60" s="2">
        <f t="array" ref="F60">+SUM(IF(NOT(ISERROR(F6:F57)),F6:F57))</f>
        <v>111</v>
      </c>
      <c r="G60" s="2">
        <f t="array" ref="G60">+SUM(IF(NOT(ISERROR(G6:G57)),G6:G57))</f>
        <v>77</v>
      </c>
      <c r="H60" s="2">
        <f t="array" ref="H60">+SUM(IF(NOT(ISERROR(H6:H57)),H6:H57))</f>
        <v>75</v>
      </c>
      <c r="I60" s="2">
        <f t="array" ref="I60">+SUM(IF(NOT(ISERROR(I6:I57)),I6:I57))</f>
        <v>58</v>
      </c>
      <c r="J60" s="2">
        <f t="array" ref="J60">+SUM(IF(NOT(ISERROR(J6:J57)),J6:J57))</f>
        <v>55</v>
      </c>
      <c r="K60" s="2">
        <f t="array" ref="K60">+SUM(IF(NOT(ISERROR(K6:K57)),K6:K57))</f>
        <v>57</v>
      </c>
      <c r="L60" s="2">
        <f t="array" ref="L60">+SUM(IF(NOT(ISERROR(L6:L57)),L6:L57))</f>
        <v>38</v>
      </c>
      <c r="M60" s="2">
        <f t="array" ref="M60">+SUM(IF(NOT(ISERROR(M6:M57)),M6:M57))</f>
        <v>36</v>
      </c>
      <c r="N60" s="2">
        <f t="array" ref="N60">+SUM(IF(NOT(ISERROR(N6:N57)),N6:N57))</f>
        <v>25</v>
      </c>
      <c r="O60" s="2">
        <f t="array" ref="O60">+SUM(IF(NOT(ISERROR(O6:O57)),O6:O57))</f>
        <v>138</v>
      </c>
      <c r="P60" s="2">
        <f t="array" ref="P60">+SUM(IF(NOT(ISERROR(P6:P57)),P6:P57))</f>
        <v>43</v>
      </c>
      <c r="Q60" s="2">
        <f t="array" ref="Q60">+SUM(IF(NOT(ISERROR(Q6:Q57)),Q6:Q57))</f>
        <v>72</v>
      </c>
      <c r="R60" s="2">
        <f t="array" ref="R60">+SUM(IF(NOT(ISERROR(R6:R57)),R6:R57))</f>
        <v>88</v>
      </c>
      <c r="S60" s="2">
        <f t="array" ref="S60">+SUM(IF(NOT(ISERROR(S6:S57)),S6:S57))</f>
        <v>79</v>
      </c>
      <c r="T60" s="2">
        <f t="array" ref="T60">+SUM(IF(NOT(ISERROR(T6:T57)),T6:T57))</f>
        <v>69</v>
      </c>
      <c r="U60" s="2">
        <f t="array" ref="U60">+SUM(IF(NOT(ISERROR(U6:U57)),U6:U57))</f>
        <v>61</v>
      </c>
      <c r="V60" s="2">
        <f t="array" ref="V60">+SUM(IF(NOT(ISERROR(V6:V57)),V6:V57))</f>
        <v>73</v>
      </c>
      <c r="W60" s="2">
        <f t="array" ref="W60">+SUM(IF(NOT(ISERROR(W6:W57)),W6:W57))</f>
        <v>69</v>
      </c>
      <c r="X60" s="2"/>
      <c r="Y60" s="2">
        <f>+SUM(D60:W60)</f>
        <v>1310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2.4427480916030535</v>
      </c>
      <c r="E61" s="4">
        <f t="shared" si="4"/>
        <v>4.1221374045801529</v>
      </c>
      <c r="F61" s="4">
        <f t="shared" si="4"/>
        <v>8.4732824427480917</v>
      </c>
      <c r="G61" s="4">
        <f t="shared" si="4"/>
        <v>5.8778625954198471</v>
      </c>
      <c r="H61" s="4">
        <f t="shared" si="4"/>
        <v>5.7251908396946565</v>
      </c>
      <c r="I61" s="4">
        <f t="shared" si="4"/>
        <v>4.4274809160305342</v>
      </c>
      <c r="J61" s="4">
        <f t="shared" si="4"/>
        <v>4.1984732824427482</v>
      </c>
      <c r="K61" s="4">
        <f t="shared" si="4"/>
        <v>4.3511450381679388</v>
      </c>
      <c r="L61" s="4">
        <f t="shared" si="4"/>
        <v>2.9007633587786259</v>
      </c>
      <c r="M61" s="4">
        <f t="shared" si="4"/>
        <v>2.7480916030534353</v>
      </c>
      <c r="N61" s="4">
        <f t="shared" si="4"/>
        <v>1.9083969465648856</v>
      </c>
      <c r="O61" s="4">
        <f t="shared" si="4"/>
        <v>10.534351145038167</v>
      </c>
      <c r="P61" s="4">
        <f t="shared" si="4"/>
        <v>3.2824427480916034</v>
      </c>
      <c r="Q61" s="4">
        <f t="shared" si="4"/>
        <v>5.4961832061068705</v>
      </c>
      <c r="R61" s="4">
        <f t="shared" si="4"/>
        <v>6.7175572519083975</v>
      </c>
      <c r="S61" s="4">
        <f t="shared" si="4"/>
        <v>6.0305343511450378</v>
      </c>
      <c r="T61" s="4">
        <f t="shared" si="4"/>
        <v>5.2671755725190836</v>
      </c>
      <c r="U61" s="4">
        <f t="shared" si="4"/>
        <v>4.6564885496183201</v>
      </c>
      <c r="V61" s="4">
        <f t="shared" si="4"/>
        <v>5.5725190839694658</v>
      </c>
      <c r="W61" s="4">
        <f t="shared" si="4"/>
        <v>5.2671755725190836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1310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51</v>
      </c>
      <c r="D85" s="17">
        <f t="shared" si="6"/>
        <v>8</v>
      </c>
      <c r="E85" s="17">
        <f t="shared" si="7"/>
        <v>14</v>
      </c>
      <c r="F85" s="17">
        <f t="shared" si="8"/>
        <v>10</v>
      </c>
      <c r="G85" s="17">
        <f t="shared" si="9"/>
        <v>4</v>
      </c>
      <c r="H85" s="17">
        <f t="shared" si="9"/>
        <v>1</v>
      </c>
      <c r="I85" s="17">
        <f t="shared" si="9"/>
        <v>1</v>
      </c>
      <c r="J85" s="17">
        <f t="shared" si="9"/>
        <v>4</v>
      </c>
      <c r="K85" s="17">
        <f t="shared" si="9"/>
        <v>1</v>
      </c>
      <c r="L85" s="17">
        <f t="shared" si="9"/>
        <v>3</v>
      </c>
      <c r="M85" s="17">
        <f t="shared" si="10"/>
        <v>5</v>
      </c>
      <c r="O85">
        <f t="shared" si="11"/>
        <v>51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57</v>
      </c>
      <c r="D86" s="17">
        <f t="shared" si="6"/>
        <v>4</v>
      </c>
      <c r="E86" s="17">
        <f t="shared" si="7"/>
        <v>11</v>
      </c>
      <c r="F86" s="17">
        <f t="shared" si="8"/>
        <v>6</v>
      </c>
      <c r="G86" s="17">
        <f t="shared" si="9"/>
        <v>9</v>
      </c>
      <c r="H86" s="17">
        <f t="shared" si="9"/>
        <v>2</v>
      </c>
      <c r="I86" s="17">
        <f t="shared" si="9"/>
        <v>4</v>
      </c>
      <c r="J86" s="17">
        <f t="shared" si="9"/>
        <v>6</v>
      </c>
      <c r="K86" s="17">
        <f t="shared" si="9"/>
        <v>3</v>
      </c>
      <c r="L86" s="17">
        <f t="shared" si="9"/>
        <v>1</v>
      </c>
      <c r="M86" s="17">
        <f t="shared" si="10"/>
        <v>11</v>
      </c>
      <c r="O86">
        <f t="shared" si="11"/>
        <v>57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37</v>
      </c>
      <c r="D87" s="17">
        <f t="shared" si="6"/>
        <v>2</v>
      </c>
      <c r="E87" s="17">
        <f t="shared" si="7"/>
        <v>2</v>
      </c>
      <c r="F87" s="17">
        <f t="shared" si="8"/>
        <v>4</v>
      </c>
      <c r="G87" s="17">
        <f t="shared" si="9"/>
        <v>4</v>
      </c>
      <c r="H87" s="17">
        <f t="shared" si="9"/>
        <v>4</v>
      </c>
      <c r="I87" s="17">
        <f t="shared" si="9"/>
        <v>2</v>
      </c>
      <c r="J87" s="17">
        <f t="shared" si="9"/>
        <v>7</v>
      </c>
      <c r="K87" s="17">
        <f t="shared" si="9"/>
        <v>1</v>
      </c>
      <c r="L87" s="17">
        <f t="shared" si="9"/>
        <v>3</v>
      </c>
      <c r="M87" s="17">
        <f t="shared" si="10"/>
        <v>8</v>
      </c>
      <c r="O87">
        <f t="shared" si="11"/>
        <v>37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31</v>
      </c>
      <c r="D88" s="17">
        <f t="shared" si="6"/>
        <v>2</v>
      </c>
      <c r="E88" s="17">
        <f t="shared" si="7"/>
        <v>1</v>
      </c>
      <c r="F88" s="17">
        <f t="shared" si="8"/>
        <v>1</v>
      </c>
      <c r="G88" s="17">
        <f t="shared" si="9"/>
        <v>6</v>
      </c>
      <c r="H88" s="17">
        <f t="shared" si="9"/>
        <v>3</v>
      </c>
      <c r="I88" s="17">
        <f t="shared" si="9"/>
        <v>1</v>
      </c>
      <c r="J88" s="17">
        <f t="shared" si="9"/>
        <v>1</v>
      </c>
      <c r="K88" s="17">
        <f t="shared" si="9"/>
        <v>4</v>
      </c>
      <c r="L88" s="17">
        <f t="shared" si="9"/>
        <v>2</v>
      </c>
      <c r="M88" s="17">
        <f t="shared" si="10"/>
        <v>10</v>
      </c>
      <c r="O88">
        <f t="shared" si="11"/>
        <v>31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22</v>
      </c>
      <c r="D89" s="17">
        <f t="shared" si="6"/>
        <v>2</v>
      </c>
      <c r="E89" s="17">
        <f t="shared" si="7"/>
        <v>3</v>
      </c>
      <c r="F89" s="17">
        <f t="shared" si="8"/>
        <v>1</v>
      </c>
      <c r="G89" s="17">
        <f t="shared" si="9"/>
        <v>5</v>
      </c>
      <c r="H89" s="17">
        <f t="shared" si="9"/>
        <v>0</v>
      </c>
      <c r="I89" s="17">
        <f t="shared" si="9"/>
        <v>1</v>
      </c>
      <c r="J89" s="17">
        <f t="shared" si="9"/>
        <v>2</v>
      </c>
      <c r="K89" s="17">
        <f t="shared" si="9"/>
        <v>3</v>
      </c>
      <c r="L89" s="17">
        <f t="shared" si="9"/>
        <v>1</v>
      </c>
      <c r="M89" s="17">
        <f t="shared" si="10"/>
        <v>4</v>
      </c>
      <c r="O89">
        <f t="shared" si="11"/>
        <v>22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18</v>
      </c>
      <c r="D90" s="17">
        <f t="shared" si="6"/>
        <v>0</v>
      </c>
      <c r="E90" s="17">
        <f t="shared" si="7"/>
        <v>7</v>
      </c>
      <c r="F90" s="17">
        <f t="shared" si="8"/>
        <v>1</v>
      </c>
      <c r="G90" s="17">
        <f t="shared" si="9"/>
        <v>4</v>
      </c>
      <c r="H90" s="17">
        <f t="shared" si="9"/>
        <v>0</v>
      </c>
      <c r="I90" s="17">
        <f t="shared" si="9"/>
        <v>0</v>
      </c>
      <c r="J90" s="17">
        <f t="shared" si="9"/>
        <v>1</v>
      </c>
      <c r="K90" s="17">
        <f t="shared" si="9"/>
        <v>1</v>
      </c>
      <c r="L90" s="17">
        <f t="shared" si="9"/>
        <v>1</v>
      </c>
      <c r="M90" s="17">
        <f t="shared" si="10"/>
        <v>3</v>
      </c>
      <c r="O90">
        <f t="shared" si="11"/>
        <v>18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9</v>
      </c>
      <c r="D91" s="17">
        <f t="shared" si="6"/>
        <v>0</v>
      </c>
      <c r="E91" s="17">
        <f t="shared" si="7"/>
        <v>2</v>
      </c>
      <c r="F91" s="17">
        <f t="shared" si="8"/>
        <v>0</v>
      </c>
      <c r="G91" s="17">
        <f t="shared" si="9"/>
        <v>0</v>
      </c>
      <c r="H91" s="17">
        <f t="shared" si="9"/>
        <v>1</v>
      </c>
      <c r="I91" s="17">
        <f t="shared" si="9"/>
        <v>1</v>
      </c>
      <c r="J91" s="17">
        <f t="shared" si="9"/>
        <v>2</v>
      </c>
      <c r="K91" s="17">
        <f t="shared" si="9"/>
        <v>2</v>
      </c>
      <c r="L91" s="17">
        <f t="shared" si="9"/>
        <v>1</v>
      </c>
      <c r="M91" s="17">
        <f t="shared" si="10"/>
        <v>0</v>
      </c>
      <c r="O91">
        <f t="shared" si="11"/>
        <v>9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>
        <f t="shared" si="5"/>
        <v>6</v>
      </c>
      <c r="D92" s="17">
        <f t="shared" si="6"/>
        <v>0</v>
      </c>
      <c r="E92" s="17">
        <f t="shared" ref="E92:E121" si="14">SUM(F29:I29)</f>
        <v>2</v>
      </c>
      <c r="F92" s="17">
        <f t="shared" ref="F92:F121" si="15">SUM(J29:N29)</f>
        <v>0</v>
      </c>
      <c r="G92" s="17">
        <f t="shared" ref="G92:L121" si="16">O29</f>
        <v>0</v>
      </c>
      <c r="H92" s="17">
        <f t="shared" si="16"/>
        <v>1</v>
      </c>
      <c r="I92" s="17">
        <f t="shared" si="16"/>
        <v>0</v>
      </c>
      <c r="J92" s="17">
        <f t="shared" si="16"/>
        <v>0</v>
      </c>
      <c r="K92" s="17">
        <f t="shared" si="16"/>
        <v>0</v>
      </c>
      <c r="L92" s="17">
        <f t="shared" si="16"/>
        <v>0</v>
      </c>
      <c r="M92" s="17">
        <f t="shared" ref="M92:M121" si="17">SUM(U29:W29)</f>
        <v>3</v>
      </c>
      <c r="O92">
        <f t="shared" ref="O92:O121" si="18">+SUM(D92:M92)</f>
        <v>6</v>
      </c>
      <c r="P92" t="b">
        <f t="shared" si="12"/>
        <v>1</v>
      </c>
      <c r="Q92" t="b">
        <f t="shared" si="13"/>
        <v>1</v>
      </c>
    </row>
    <row r="93" spans="2:17">
      <c r="B93" s="17">
        <v>25</v>
      </c>
      <c r="C93" s="17">
        <f t="shared" si="5"/>
        <v>10</v>
      </c>
      <c r="D93" s="17">
        <f t="shared" si="6"/>
        <v>1</v>
      </c>
      <c r="E93" s="17">
        <f t="shared" si="14"/>
        <v>0</v>
      </c>
      <c r="F93" s="17">
        <f t="shared" si="15"/>
        <v>1</v>
      </c>
      <c r="G93" s="17">
        <f t="shared" si="16"/>
        <v>1</v>
      </c>
      <c r="H93" s="17">
        <f t="shared" si="16"/>
        <v>4</v>
      </c>
      <c r="I93" s="17">
        <f t="shared" si="16"/>
        <v>0</v>
      </c>
      <c r="J93" s="17">
        <f t="shared" si="16"/>
        <v>1</v>
      </c>
      <c r="K93" s="17">
        <f t="shared" si="16"/>
        <v>0</v>
      </c>
      <c r="L93" s="17">
        <f t="shared" si="16"/>
        <v>1</v>
      </c>
      <c r="M93" s="17">
        <f t="shared" si="17"/>
        <v>1</v>
      </c>
      <c r="O93">
        <f t="shared" si="18"/>
        <v>10</v>
      </c>
      <c r="P93" t="b">
        <f t="shared" si="12"/>
        <v>1</v>
      </c>
      <c r="Q93" t="b">
        <f t="shared" si="13"/>
        <v>1</v>
      </c>
    </row>
    <row r="94" spans="2:17">
      <c r="B94" s="17">
        <v>26</v>
      </c>
      <c r="C94" s="17">
        <f>C31</f>
        <v>13</v>
      </c>
      <c r="D94" s="17">
        <f t="shared" si="6"/>
        <v>0</v>
      </c>
      <c r="E94" s="17">
        <f t="shared" si="14"/>
        <v>1</v>
      </c>
      <c r="F94" s="17">
        <f t="shared" si="15"/>
        <v>0</v>
      </c>
      <c r="G94" s="17">
        <f t="shared" si="16"/>
        <v>1</v>
      </c>
      <c r="H94" s="17">
        <f t="shared" si="16"/>
        <v>0</v>
      </c>
      <c r="I94" s="17">
        <f t="shared" si="16"/>
        <v>1</v>
      </c>
      <c r="J94" s="17">
        <f t="shared" si="16"/>
        <v>0</v>
      </c>
      <c r="K94" s="17">
        <f t="shared" si="16"/>
        <v>0</v>
      </c>
      <c r="L94" s="17">
        <f t="shared" si="16"/>
        <v>2</v>
      </c>
      <c r="M94" s="17">
        <f t="shared" si="17"/>
        <v>8</v>
      </c>
      <c r="O94">
        <f t="shared" si="18"/>
        <v>13</v>
      </c>
      <c r="P94" t="b">
        <f t="shared" si="12"/>
        <v>1</v>
      </c>
      <c r="Q94" t="b">
        <f t="shared" si="13"/>
        <v>1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1310</v>
      </c>
      <c r="D123" s="2">
        <f t="array" ref="D123">SUM(IF(NOT(ISERROR(D69:D121)),D69:D121))</f>
        <v>86</v>
      </c>
      <c r="E123" s="2">
        <f t="array" ref="E123">SUM(IF(NOT(ISERROR(E69:E121)),E69:E121))</f>
        <v>321</v>
      </c>
      <c r="F123" s="2">
        <f t="array" ref="F123">SUM(IF(NOT(ISERROR(F69:F121)),F69:F121))</f>
        <v>211</v>
      </c>
      <c r="G123" s="2">
        <f t="array" ref="G123">SUM(IF(NOT(ISERROR(G69:G121)),G69:G121))</f>
        <v>138</v>
      </c>
      <c r="H123" s="2">
        <f t="array" ref="H123">SUM(IF(NOT(ISERROR(H69:H121)),H69:H121))</f>
        <v>43</v>
      </c>
      <c r="I123" s="2">
        <f t="array" ref="I123">SUM(IF(NOT(ISERROR(I69:I121)),I69:I121))</f>
        <v>72</v>
      </c>
      <c r="J123" s="2">
        <f t="array" ref="J123">SUM(IF(NOT(ISERROR(J69:J121)),J69:J121))</f>
        <v>88</v>
      </c>
      <c r="K123" s="2">
        <f t="array" ref="K123">SUM(IF(NOT(ISERROR(K69:K121)),K69:K121))</f>
        <v>79</v>
      </c>
      <c r="L123" s="2">
        <f t="array" ref="L123">SUM(IF(NOT(ISERROR(L69:L121)),L69:L121))</f>
        <v>69</v>
      </c>
      <c r="M123" s="2">
        <f t="array" ref="M123">SUM(IF(NOT(ISERROR(M69:M121)),M69:M121))</f>
        <v>203</v>
      </c>
      <c r="N123" s="2"/>
      <c r="O123" s="2">
        <f>+SUM(D123:M123)</f>
        <v>1310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6.5648854961832068</v>
      </c>
      <c r="E124" s="3">
        <f t="shared" si="19"/>
        <v>24.503816793893129</v>
      </c>
      <c r="F124" s="3">
        <f t="shared" si="19"/>
        <v>16.106870229007633</v>
      </c>
      <c r="G124" s="3">
        <f t="shared" si="19"/>
        <v>10.534351145038167</v>
      </c>
      <c r="H124" s="3">
        <f t="shared" si="19"/>
        <v>3.2824427480916034</v>
      </c>
      <c r="I124" s="3">
        <f t="shared" si="19"/>
        <v>5.4961832061068705</v>
      </c>
      <c r="J124" s="3">
        <f t="shared" si="19"/>
        <v>6.7175572519083975</v>
      </c>
      <c r="K124" s="3">
        <f t="shared" si="19"/>
        <v>6.0305343511450378</v>
      </c>
      <c r="L124" s="3">
        <f t="shared" si="19"/>
        <v>5.2671755725190836</v>
      </c>
      <c r="M124" s="3">
        <f t="shared" si="19"/>
        <v>15.496183206106871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1310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>
        <f>[4]ＲＳ!$C18</f>
        <v>21</v>
      </c>
      <c r="D22" s="17">
        <f>[4]ＲＳ!$D18</f>
        <v>2</v>
      </c>
      <c r="E22" s="17">
        <f>[4]ＲＳ!$E18</f>
        <v>9</v>
      </c>
      <c r="F22" s="17">
        <f>[4]ＲＳ!$F18</f>
        <v>8</v>
      </c>
      <c r="G22" s="17">
        <f>[4]ＲＳ!$G18</f>
        <v>1</v>
      </c>
      <c r="H22" s="17">
        <f>[4]ＲＳ!$H18</f>
        <v>1</v>
      </c>
      <c r="I22" s="17">
        <f>[4]ＲＳ!$I18</f>
        <v>0</v>
      </c>
      <c r="J22" s="17">
        <f>[4]ＲＳ!$J18</f>
        <v>0</v>
      </c>
      <c r="K22" s="17">
        <f>[4]ＲＳ!$K18</f>
        <v>0</v>
      </c>
      <c r="L22" s="17">
        <f>[4]ＲＳ!$L18</f>
        <v>0</v>
      </c>
      <c r="M22" s="17">
        <f>[4]ＲＳ!$M18</f>
        <v>0</v>
      </c>
      <c r="N22" s="17">
        <f>[4]ＲＳ!$N18</f>
        <v>0</v>
      </c>
      <c r="O22" s="17">
        <f>[4]ＲＳ!$O18</f>
        <v>0</v>
      </c>
      <c r="P22" s="17">
        <f>[4]ＲＳ!$P18</f>
        <v>0</v>
      </c>
      <c r="Q22" s="17">
        <f>[4]ＲＳ!$Q18</f>
        <v>0</v>
      </c>
      <c r="S22">
        <f t="shared" si="0"/>
        <v>21</v>
      </c>
      <c r="T22" t="b">
        <f t="shared" si="1"/>
        <v>1</v>
      </c>
    </row>
    <row r="23" spans="2:20">
      <c r="B23" s="17">
        <v>18</v>
      </c>
      <c r="C23" s="17">
        <f>[4]ＲＳ!$C19</f>
        <v>12</v>
      </c>
      <c r="D23" s="17">
        <f>[4]ＲＳ!$D19</f>
        <v>2</v>
      </c>
      <c r="E23" s="17">
        <f>[4]ＲＳ!$E19</f>
        <v>3</v>
      </c>
      <c r="F23" s="17">
        <f>[4]ＲＳ!$F19</f>
        <v>5</v>
      </c>
      <c r="G23" s="17">
        <f>[4]ＲＳ!$G19</f>
        <v>1</v>
      </c>
      <c r="H23" s="17">
        <f>[4]ＲＳ!$H19</f>
        <v>1</v>
      </c>
      <c r="I23" s="17">
        <f>[4]ＲＳ!$I19</f>
        <v>0</v>
      </c>
      <c r="J23" s="17">
        <f>[4]ＲＳ!$J19</f>
        <v>0</v>
      </c>
      <c r="K23" s="17">
        <f>[4]ＲＳ!$K19</f>
        <v>0</v>
      </c>
      <c r="L23" s="17">
        <f>[4]ＲＳ!$L19</f>
        <v>0</v>
      </c>
      <c r="M23" s="17">
        <f>[4]ＲＳ!$M19</f>
        <v>0</v>
      </c>
      <c r="N23" s="17">
        <f>[4]ＲＳ!$N19</f>
        <v>0</v>
      </c>
      <c r="O23" s="17">
        <f>[4]ＲＳ!$O19</f>
        <v>0</v>
      </c>
      <c r="P23" s="17">
        <f>[4]ＲＳ!$P19</f>
        <v>0</v>
      </c>
      <c r="Q23" s="17">
        <f>[4]ＲＳ!$Q19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[4]ＲＳ!$C20</f>
        <v>15</v>
      </c>
      <c r="D24" s="17">
        <f>[4]ＲＳ!$D20</f>
        <v>3</v>
      </c>
      <c r="E24" s="17">
        <f>[4]ＲＳ!$E20</f>
        <v>4</v>
      </c>
      <c r="F24" s="17">
        <f>[4]ＲＳ!$F20</f>
        <v>4</v>
      </c>
      <c r="G24" s="17">
        <f>[4]ＲＳ!$G20</f>
        <v>3</v>
      </c>
      <c r="H24" s="17">
        <f>[4]ＲＳ!$H20</f>
        <v>0</v>
      </c>
      <c r="I24" s="17">
        <f>[4]ＲＳ!$I20</f>
        <v>0</v>
      </c>
      <c r="J24" s="17">
        <f>[4]ＲＳ!$J20</f>
        <v>0</v>
      </c>
      <c r="K24" s="17">
        <f>[4]ＲＳ!$K20</f>
        <v>0</v>
      </c>
      <c r="L24" s="17">
        <f>[4]ＲＳ!$L20</f>
        <v>1</v>
      </c>
      <c r="M24" s="17">
        <f>[4]ＲＳ!$M20</f>
        <v>0</v>
      </c>
      <c r="N24" s="17">
        <f>[4]ＲＳ!$N20</f>
        <v>0</v>
      </c>
      <c r="O24" s="17">
        <f>[4]ＲＳ!$O20</f>
        <v>0</v>
      </c>
      <c r="P24" s="17">
        <f>[4]ＲＳ!$P20</f>
        <v>0</v>
      </c>
      <c r="Q24" s="17">
        <f>[4]ＲＳ!$Q20</f>
        <v>0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[4]ＲＳ!$C21</f>
        <v>26</v>
      </c>
      <c r="D25" s="17">
        <f>[4]ＲＳ!$D21</f>
        <v>4</v>
      </c>
      <c r="E25" s="17">
        <f>[4]ＲＳ!$E21</f>
        <v>14</v>
      </c>
      <c r="F25" s="17">
        <f>[4]ＲＳ!$F21</f>
        <v>4</v>
      </c>
      <c r="G25" s="17">
        <f>[4]ＲＳ!$G21</f>
        <v>4</v>
      </c>
      <c r="H25" s="17">
        <f>[4]ＲＳ!$H21</f>
        <v>0</v>
      </c>
      <c r="I25" s="17">
        <f>[4]ＲＳ!$I21</f>
        <v>0</v>
      </c>
      <c r="J25" s="17">
        <f>[4]ＲＳ!$J21</f>
        <v>0</v>
      </c>
      <c r="K25" s="17">
        <f>[4]ＲＳ!$K21</f>
        <v>0</v>
      </c>
      <c r="L25" s="17">
        <f>[4]ＲＳ!$L21</f>
        <v>0</v>
      </c>
      <c r="M25" s="17">
        <f>[4]ＲＳ!$M21</f>
        <v>0</v>
      </c>
      <c r="N25" s="17">
        <f>[4]ＲＳ!$N21</f>
        <v>0</v>
      </c>
      <c r="O25" s="17">
        <f>[4]ＲＳ!$O21</f>
        <v>0</v>
      </c>
      <c r="P25" s="17">
        <f>[4]ＲＳ!$P21</f>
        <v>0</v>
      </c>
      <c r="Q25" s="17">
        <f>[4]ＲＳ!$Q21</f>
        <v>0</v>
      </c>
      <c r="S25">
        <f t="shared" si="0"/>
        <v>26</v>
      </c>
      <c r="T25" t="b">
        <f t="shared" si="1"/>
        <v>1</v>
      </c>
    </row>
    <row r="26" spans="2:20">
      <c r="B26" s="17">
        <v>21</v>
      </c>
      <c r="C26" s="17">
        <f>[4]ＲＳ!$C22</f>
        <v>35</v>
      </c>
      <c r="D26" s="17">
        <f>[4]ＲＳ!$D22</f>
        <v>4</v>
      </c>
      <c r="E26" s="17">
        <f>[4]ＲＳ!$E22</f>
        <v>15</v>
      </c>
      <c r="F26" s="17">
        <f>[4]ＲＳ!$F22</f>
        <v>8</v>
      </c>
      <c r="G26" s="17">
        <f>[4]ＲＳ!$G22</f>
        <v>4</v>
      </c>
      <c r="H26" s="17">
        <f>[4]ＲＳ!$H22</f>
        <v>4</v>
      </c>
      <c r="I26" s="17">
        <f>[4]ＲＳ!$I22</f>
        <v>0</v>
      </c>
      <c r="J26" s="17">
        <f>[4]ＲＳ!$J22</f>
        <v>0</v>
      </c>
      <c r="K26" s="17">
        <f>[4]ＲＳ!$K22</f>
        <v>0</v>
      </c>
      <c r="L26" s="17">
        <f>[4]ＲＳ!$L22</f>
        <v>0</v>
      </c>
      <c r="M26" s="17">
        <f>[4]ＲＳ!$M22</f>
        <v>0</v>
      </c>
      <c r="N26" s="17">
        <f>[4]ＲＳ!$N22</f>
        <v>0</v>
      </c>
      <c r="O26" s="17">
        <f>[4]ＲＳ!$O22</f>
        <v>0</v>
      </c>
      <c r="P26" s="17">
        <f>[4]ＲＳ!$P22</f>
        <v>0</v>
      </c>
      <c r="Q26" s="17">
        <f>[4]ＲＳ!$Q22</f>
        <v>0</v>
      </c>
      <c r="S26">
        <f t="shared" si="0"/>
        <v>35</v>
      </c>
      <c r="T26" t="b">
        <f t="shared" si="1"/>
        <v>1</v>
      </c>
    </row>
    <row r="27" spans="2:20">
      <c r="B27" s="17">
        <v>22</v>
      </c>
      <c r="C27" s="17">
        <f>[4]ＲＳ!$C23</f>
        <v>36</v>
      </c>
      <c r="D27" s="17">
        <f>[4]ＲＳ!$D23</f>
        <v>5</v>
      </c>
      <c r="E27" s="17">
        <f>[4]ＲＳ!$E23</f>
        <v>16</v>
      </c>
      <c r="F27" s="17">
        <f>[4]ＲＳ!$F23</f>
        <v>8</v>
      </c>
      <c r="G27" s="17">
        <f>[4]ＲＳ!$G23</f>
        <v>4</v>
      </c>
      <c r="H27" s="17">
        <f>[4]ＲＳ!$H23</f>
        <v>2</v>
      </c>
      <c r="I27" s="17">
        <f>[4]ＲＳ!$I23</f>
        <v>0</v>
      </c>
      <c r="J27" s="17">
        <f>[4]ＲＳ!$J23</f>
        <v>1</v>
      </c>
      <c r="K27" s="17">
        <f>[4]ＲＳ!$K23</f>
        <v>0</v>
      </c>
      <c r="L27" s="17">
        <f>[4]ＲＳ!$L23</f>
        <v>0</v>
      </c>
      <c r="M27" s="17">
        <f>[4]ＲＳ!$M23</f>
        <v>0</v>
      </c>
      <c r="N27" s="17">
        <f>[4]ＲＳ!$N23</f>
        <v>0</v>
      </c>
      <c r="O27" s="17">
        <f>[4]ＲＳ!$O23</f>
        <v>0</v>
      </c>
      <c r="P27" s="17">
        <f>[4]ＲＳ!$P23</f>
        <v>0</v>
      </c>
      <c r="Q27" s="17">
        <f>[4]ＲＳ!$Q23</f>
        <v>0</v>
      </c>
      <c r="S27">
        <f t="shared" si="0"/>
        <v>36</v>
      </c>
      <c r="T27" t="b">
        <f t="shared" si="1"/>
        <v>1</v>
      </c>
    </row>
    <row r="28" spans="2:20">
      <c r="B28" s="17">
        <v>23</v>
      </c>
      <c r="C28" s="17">
        <f>[4]ＲＳ!$C24</f>
        <v>38</v>
      </c>
      <c r="D28" s="17">
        <f>[4]ＲＳ!$D24</f>
        <v>5</v>
      </c>
      <c r="E28" s="17">
        <f>[4]ＲＳ!$E24</f>
        <v>10</v>
      </c>
      <c r="F28" s="17">
        <f>[4]ＲＳ!$F24</f>
        <v>15</v>
      </c>
      <c r="G28" s="17">
        <f>[4]ＲＳ!$G24</f>
        <v>5</v>
      </c>
      <c r="H28" s="17">
        <f>[4]ＲＳ!$H24</f>
        <v>1</v>
      </c>
      <c r="I28" s="17">
        <f>[4]ＲＳ!$I24</f>
        <v>2</v>
      </c>
      <c r="J28" s="17">
        <f>[4]ＲＳ!$J24</f>
        <v>0</v>
      </c>
      <c r="K28" s="17">
        <f>[4]ＲＳ!$K24</f>
        <v>0</v>
      </c>
      <c r="L28" s="17">
        <f>[4]ＲＳ!$L24</f>
        <v>0</v>
      </c>
      <c r="M28" s="17">
        <f>[4]ＲＳ!$M24</f>
        <v>0</v>
      </c>
      <c r="N28" s="17">
        <f>[4]ＲＳ!$N24</f>
        <v>0</v>
      </c>
      <c r="O28" s="17">
        <f>[4]ＲＳ!$O24</f>
        <v>0</v>
      </c>
      <c r="P28" s="17">
        <f>[4]ＲＳ!$P24</f>
        <v>0</v>
      </c>
      <c r="Q28" s="17">
        <f>[4]ＲＳ!$Q24</f>
        <v>0</v>
      </c>
      <c r="S28">
        <f t="shared" si="0"/>
        <v>38</v>
      </c>
      <c r="T28" t="b">
        <f t="shared" si="1"/>
        <v>1</v>
      </c>
    </row>
    <row r="29" spans="2:20">
      <c r="B29" s="17">
        <v>24</v>
      </c>
      <c r="C29" s="17">
        <f>[4]ＲＳ!$C25</f>
        <v>32</v>
      </c>
      <c r="D29" s="17">
        <f>[4]ＲＳ!$D25</f>
        <v>3</v>
      </c>
      <c r="E29" s="17">
        <f>[4]ＲＳ!$E25</f>
        <v>11</v>
      </c>
      <c r="F29" s="17">
        <f>[4]ＲＳ!$F25</f>
        <v>10</v>
      </c>
      <c r="G29" s="17">
        <f>[4]ＲＳ!$G25</f>
        <v>4</v>
      </c>
      <c r="H29" s="17">
        <f>[4]ＲＳ!$H25</f>
        <v>2</v>
      </c>
      <c r="I29" s="17">
        <f>[4]ＲＳ!$I25</f>
        <v>1</v>
      </c>
      <c r="J29" s="17">
        <f>[4]ＲＳ!$J25</f>
        <v>0</v>
      </c>
      <c r="K29" s="17">
        <f>[4]ＲＳ!$K25</f>
        <v>0</v>
      </c>
      <c r="L29" s="17">
        <f>[4]ＲＳ!$L25</f>
        <v>0</v>
      </c>
      <c r="M29" s="17">
        <f>[4]ＲＳ!$M25</f>
        <v>1</v>
      </c>
      <c r="N29" s="17">
        <f>[4]ＲＳ!$N25</f>
        <v>0</v>
      </c>
      <c r="O29" s="17">
        <f>[4]ＲＳ!$O25</f>
        <v>0</v>
      </c>
      <c r="P29" s="17">
        <f>[4]ＲＳ!$P25</f>
        <v>0</v>
      </c>
      <c r="Q29" s="17">
        <f>[4]ＲＳ!$Q25</f>
        <v>0</v>
      </c>
      <c r="S29">
        <f t="shared" si="0"/>
        <v>32</v>
      </c>
      <c r="T29" t="b">
        <f t="shared" si="1"/>
        <v>1</v>
      </c>
    </row>
    <row r="30" spans="2:20">
      <c r="B30" s="17">
        <v>25</v>
      </c>
      <c r="C30" s="17">
        <f>[4]ＲＳ!$C26</f>
        <v>88</v>
      </c>
      <c r="D30" s="17">
        <f>[4]ＲＳ!$D26</f>
        <v>6</v>
      </c>
      <c r="E30" s="17">
        <f>[4]ＲＳ!$E26</f>
        <v>41</v>
      </c>
      <c r="F30" s="17">
        <f>[4]ＲＳ!$F26</f>
        <v>28</v>
      </c>
      <c r="G30" s="17">
        <f>[4]ＲＳ!$G26</f>
        <v>7</v>
      </c>
      <c r="H30" s="17">
        <f>[4]ＲＳ!$H26</f>
        <v>1</v>
      </c>
      <c r="I30" s="17">
        <f>[4]ＲＳ!$I26</f>
        <v>1</v>
      </c>
      <c r="J30" s="17">
        <f>[4]ＲＳ!$J26</f>
        <v>2</v>
      </c>
      <c r="K30" s="17">
        <f>[4]ＲＳ!$K26</f>
        <v>1</v>
      </c>
      <c r="L30" s="17">
        <f>[4]ＲＳ!$L26</f>
        <v>0</v>
      </c>
      <c r="M30" s="17">
        <f>[4]ＲＳ!$M26</f>
        <v>0</v>
      </c>
      <c r="N30" s="17">
        <f>[4]ＲＳ!$N26</f>
        <v>0</v>
      </c>
      <c r="O30" s="17">
        <f>[4]ＲＳ!$O26</f>
        <v>1</v>
      </c>
      <c r="P30" s="17">
        <f>[4]ＲＳ!$P26</f>
        <v>0</v>
      </c>
      <c r="Q30" s="17">
        <f>[4]ＲＳ!$Q26</f>
        <v>0</v>
      </c>
      <c r="S30">
        <f>SUM(D30:Q30)</f>
        <v>88</v>
      </c>
      <c r="T30" t="b">
        <f>IF(AND(ISERROR(C30),ISERROR(S30)),"-",C30=S30)</f>
        <v>1</v>
      </c>
    </row>
    <row r="31" spans="2:20">
      <c r="B31" s="17">
        <v>26</v>
      </c>
      <c r="C31" s="17">
        <f>[4]ＲＳ!$C27</f>
        <v>100</v>
      </c>
      <c r="D31" s="17">
        <f>[4]ＲＳ!$D27</f>
        <v>12</v>
      </c>
      <c r="E31" s="17">
        <f>[4]ＲＳ!$E27</f>
        <v>26</v>
      </c>
      <c r="F31" s="17">
        <f>[4]ＲＳ!$F27</f>
        <v>38</v>
      </c>
      <c r="G31" s="17">
        <f>[4]ＲＳ!$G27</f>
        <v>19</v>
      </c>
      <c r="H31" s="17">
        <f>[4]ＲＳ!$H27</f>
        <v>5</v>
      </c>
      <c r="I31" s="17">
        <f>[4]ＲＳ!$I27</f>
        <v>0</v>
      </c>
      <c r="J31" s="17">
        <f>[4]ＲＳ!$J27</f>
        <v>0</v>
      </c>
      <c r="K31" s="17">
        <f>[4]ＲＳ!$K27</f>
        <v>0</v>
      </c>
      <c r="L31" s="17">
        <f>[4]ＲＳ!$L27</f>
        <v>0</v>
      </c>
      <c r="M31" s="17">
        <f>[4]ＲＳ!$M27</f>
        <v>0</v>
      </c>
      <c r="N31" s="17">
        <f>[4]ＲＳ!$N27</f>
        <v>0</v>
      </c>
      <c r="O31" s="17">
        <f>[4]ＲＳ!$O27</f>
        <v>0</v>
      </c>
      <c r="P31" s="17">
        <f>[4]ＲＳ!$P27</f>
        <v>0</v>
      </c>
      <c r="Q31" s="17">
        <f>[4]ＲＳ!$Q27</f>
        <v>0</v>
      </c>
      <c r="S31">
        <f>SUM(D31:Q31)</f>
        <v>100</v>
      </c>
      <c r="T31" t="b">
        <f>IF(AND(ISERROR(C31),ISERROR(S31)),"-",C31=S31)</f>
        <v>1</v>
      </c>
    </row>
    <row r="32" spans="2:20">
      <c r="B32" s="17">
        <v>27</v>
      </c>
      <c r="C32" s="17" t="e">
        <f>[4]ＲＳ!$C28</f>
        <v>#N/A</v>
      </c>
      <c r="D32" s="17" t="e">
        <f>[4]ＲＳ!$D28</f>
        <v>#N/A</v>
      </c>
      <c r="E32" s="17" t="e">
        <f>[4]ＲＳ!$E28</f>
        <v>#N/A</v>
      </c>
      <c r="F32" s="17" t="e">
        <f>[4]ＲＳ!$F28</f>
        <v>#N/A</v>
      </c>
      <c r="G32" s="17" t="e">
        <f>[4]ＲＳ!$G28</f>
        <v>#N/A</v>
      </c>
      <c r="H32" s="17" t="e">
        <f>[4]ＲＳ!$H28</f>
        <v>#N/A</v>
      </c>
      <c r="I32" s="17" t="e">
        <f>[4]ＲＳ!$I28</f>
        <v>#N/A</v>
      </c>
      <c r="J32" s="17" t="e">
        <f>[4]ＲＳ!$J28</f>
        <v>#N/A</v>
      </c>
      <c r="K32" s="17" t="e">
        <f>[4]ＲＳ!$K28</f>
        <v>#N/A</v>
      </c>
      <c r="L32" s="17" t="e">
        <f>[4]ＲＳ!$L28</f>
        <v>#N/A</v>
      </c>
      <c r="M32" s="17" t="e">
        <f>[4]ＲＳ!$M28</f>
        <v>#N/A</v>
      </c>
      <c r="N32" s="17" t="e">
        <f>[4]ＲＳ!$N28</f>
        <v>#N/A</v>
      </c>
      <c r="O32" s="17" t="e">
        <f>[4]ＲＳ!$O28</f>
        <v>#N/A</v>
      </c>
      <c r="P32" s="17" t="e">
        <f>[4]ＲＳ!$P28</f>
        <v>#N/A</v>
      </c>
      <c r="Q32" s="17" t="e">
        <f>[4]ＲＳ!$Q28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[4]ＲＳ!$C29</f>
        <v>#N/A</v>
      </c>
      <c r="D33" s="17" t="e">
        <f>[4]ＲＳ!$D29</f>
        <v>#N/A</v>
      </c>
      <c r="E33" s="17" t="e">
        <f>[4]ＲＳ!$E29</f>
        <v>#N/A</v>
      </c>
      <c r="F33" s="17" t="e">
        <f>[4]ＲＳ!$F29</f>
        <v>#N/A</v>
      </c>
      <c r="G33" s="17" t="e">
        <f>[4]ＲＳ!$G29</f>
        <v>#N/A</v>
      </c>
      <c r="H33" s="17" t="e">
        <f>[4]ＲＳ!$H29</f>
        <v>#N/A</v>
      </c>
      <c r="I33" s="17" t="e">
        <f>[4]ＲＳ!$I29</f>
        <v>#N/A</v>
      </c>
      <c r="J33" s="17" t="e">
        <f>[4]ＲＳ!$J29</f>
        <v>#N/A</v>
      </c>
      <c r="K33" s="17" t="e">
        <f>[4]ＲＳ!$K29</f>
        <v>#N/A</v>
      </c>
      <c r="L33" s="17" t="e">
        <f>[4]ＲＳ!$L29</f>
        <v>#N/A</v>
      </c>
      <c r="M33" s="17" t="e">
        <f>[4]ＲＳ!$M29</f>
        <v>#N/A</v>
      </c>
      <c r="N33" s="17" t="e">
        <f>[4]ＲＳ!$N29</f>
        <v>#N/A</v>
      </c>
      <c r="O33" s="17" t="e">
        <f>[4]ＲＳ!$O29</f>
        <v>#N/A</v>
      </c>
      <c r="P33" s="17" t="e">
        <f>[4]ＲＳ!$P29</f>
        <v>#N/A</v>
      </c>
      <c r="Q33" s="17" t="e">
        <f>[4]ＲＳ!$Q29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461</v>
      </c>
      <c r="D60" s="2">
        <f t="array" ref="D60">+SUM(IF(NOT(ISERROR(D6:D57)),D6:D57))</f>
        <v>69</v>
      </c>
      <c r="E60" s="2">
        <f t="array" ref="E60">+SUM(IF(NOT(ISERROR(E6:E57)),E6:E57))</f>
        <v>160</v>
      </c>
      <c r="F60" s="2">
        <f t="array" ref="F60">+SUM(IF(NOT(ISERROR(F6:F57)),F6:F57))</f>
        <v>142</v>
      </c>
      <c r="G60" s="2">
        <f t="array" ref="G60">+SUM(IF(NOT(ISERROR(G6:G57)),G6:G57))</f>
        <v>57</v>
      </c>
      <c r="H60" s="2">
        <f t="array" ref="H60">+SUM(IF(NOT(ISERROR(H6:H57)),H6:H57))</f>
        <v>20</v>
      </c>
      <c r="I60" s="2">
        <f t="array" ref="I60">+SUM(IF(NOT(ISERROR(I6:I57)),I6:I57))</f>
        <v>4</v>
      </c>
      <c r="J60" s="2">
        <f t="array" ref="J60">+SUM(IF(NOT(ISERROR(J6:J57)),J6:J57))</f>
        <v>4</v>
      </c>
      <c r="K60" s="2">
        <f t="array" ref="K60">+SUM(IF(NOT(ISERROR(K6:K57)),K6:K57))</f>
        <v>1</v>
      </c>
      <c r="L60" s="2">
        <f t="array" ref="L60">+SUM(IF(NOT(ISERROR(L6:L57)),L6:L57))</f>
        <v>1</v>
      </c>
      <c r="M60" s="2">
        <f t="array" ref="M60">+SUM(IF(NOT(ISERROR(M6:M57)),M6:M57))</f>
        <v>1</v>
      </c>
      <c r="N60" s="2">
        <f t="array" ref="N60">+SUM(IF(NOT(ISERROR(N6:N57)),N6:N57))</f>
        <v>0</v>
      </c>
      <c r="O60" s="2">
        <f t="array" ref="O60">+SUM(IF(NOT(ISERROR(O6:O57)),O6:O57))</f>
        <v>1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461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14.967462039045554</v>
      </c>
      <c r="E61" s="4">
        <f t="shared" si="4"/>
        <v>34.70715835140998</v>
      </c>
      <c r="F61" s="4">
        <f t="shared" si="4"/>
        <v>30.802603036876359</v>
      </c>
      <c r="G61" s="4">
        <f t="shared" si="4"/>
        <v>12.364425162689804</v>
      </c>
      <c r="H61" s="4">
        <f t="shared" si="4"/>
        <v>4.3383947939262475</v>
      </c>
      <c r="I61" s="4">
        <f t="shared" si="4"/>
        <v>0.86767895878524948</v>
      </c>
      <c r="J61" s="4">
        <f t="shared" si="4"/>
        <v>0.86767895878524948</v>
      </c>
      <c r="K61" s="4">
        <f t="shared" si="4"/>
        <v>0.21691973969631237</v>
      </c>
      <c r="L61" s="4">
        <f t="shared" si="4"/>
        <v>0.21691973969631237</v>
      </c>
      <c r="M61" s="4">
        <f t="shared" si="4"/>
        <v>0.21691973969631237</v>
      </c>
      <c r="N61" s="4">
        <f t="shared" si="4"/>
        <v>0</v>
      </c>
      <c r="O61" s="4">
        <f t="shared" si="4"/>
        <v>0.21691973969631237</v>
      </c>
      <c r="P61" s="4">
        <f t="shared" si="4"/>
        <v>0</v>
      </c>
      <c r="Q61" s="4">
        <f t="shared" si="4"/>
        <v>0.21691973969631237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+SUM(IF(NOT(ISERROR(S6:S57)),S6:S57))</f>
        <v>461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14.967462039045554</v>
      </c>
      <c r="E68">
        <f>E61</f>
        <v>34.70715835140998</v>
      </c>
      <c r="F68">
        <f>F61</f>
        <v>30.802603036876359</v>
      </c>
      <c r="G68">
        <f>G61</f>
        <v>12.364425162689804</v>
      </c>
      <c r="H68">
        <f>H61</f>
        <v>4.3383947939262475</v>
      </c>
      <c r="I68">
        <f>SUM(I61:Q61)</f>
        <v>2.8199566160520613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2026-07-01T07:05:45Z</cp:lastPrinted>
  <dcterms:created xsi:type="dcterms:W3CDTF">2019-07-19T07:58:40Z</dcterms:created>
  <dcterms:modified xsi:type="dcterms:W3CDTF">2026-07-01T07:52:29Z</dcterms:modified>
</cp:coreProperties>
</file>