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9週\"/>
    </mc:Choice>
  </mc:AlternateContent>
  <xr:revisionPtr revIDLastSave="0" documentId="13_ncr:1_{9E569B59-6D9B-48C6-806D-90612B049FD8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E32" i="29"/>
  <c r="F32" i="29"/>
  <c r="G32" i="29"/>
  <c r="D32" i="29"/>
  <c r="C32" i="29" s="1"/>
  <c r="H32" i="29"/>
  <c r="D40" i="29" a="1"/>
  <c r="D16" i="29" a="1"/>
  <c r="D8" i="29" a="1"/>
  <c r="G40" i="29" l="1"/>
  <c r="F40" i="29"/>
  <c r="E40" i="29"/>
  <c r="I40" i="29"/>
  <c r="D40" i="29"/>
  <c r="H40" i="29"/>
  <c r="H16" i="29"/>
  <c r="E16" i="29"/>
  <c r="D16" i="29"/>
  <c r="I16" i="29"/>
  <c r="F16" i="29"/>
  <c r="G16" i="29"/>
  <c r="I8" i="29"/>
  <c r="D8" i="29"/>
  <c r="G8" i="29"/>
  <c r="H8" i="29"/>
  <c r="E8" i="29"/>
  <c r="F8" i="29"/>
  <c r="C16" i="29" l="1"/>
  <c r="C40" i="29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E120" i="29" l="1"/>
  <c r="D120" i="29"/>
  <c r="G120" i="29"/>
  <c r="I120" i="29"/>
  <c r="F120" i="29"/>
  <c r="H120" i="29"/>
  <c r="D128" i="29"/>
  <c r="I128" i="29"/>
  <c r="G128" i="29"/>
  <c r="H128" i="29"/>
  <c r="F128" i="29"/>
  <c r="E128" i="29"/>
  <c r="D152" i="29"/>
  <c r="I152" i="29"/>
  <c r="G152" i="29"/>
  <c r="F152" i="29"/>
  <c r="E152" i="29"/>
  <c r="H152" i="29"/>
  <c r="G64" i="29"/>
  <c r="H64" i="29"/>
  <c r="F64" i="29"/>
  <c r="D64" i="29"/>
  <c r="E64" i="29"/>
  <c r="I64" i="29"/>
  <c r="I136" i="29"/>
  <c r="F136" i="29"/>
  <c r="D136" i="29"/>
  <c r="H136" i="29"/>
  <c r="G136" i="29"/>
  <c r="E136" i="29"/>
  <c r="I96" i="29"/>
  <c r="G96" i="29"/>
  <c r="F96" i="29"/>
  <c r="D96" i="29"/>
  <c r="C96" i="29" s="1"/>
  <c r="E96" i="29"/>
  <c r="H96" i="29"/>
  <c r="E24" i="29"/>
  <c r="F24" i="29"/>
  <c r="D24" i="29"/>
  <c r="H24" i="29"/>
  <c r="I24" i="29"/>
  <c r="G24" i="29"/>
  <c r="G104" i="29"/>
  <c r="I104" i="29"/>
  <c r="H104" i="29"/>
  <c r="F104" i="29"/>
  <c r="D104" i="29"/>
  <c r="E104" i="29"/>
  <c r="G88" i="29"/>
  <c r="D88" i="29"/>
  <c r="H88" i="29"/>
  <c r="I88" i="29"/>
  <c r="F88" i="29"/>
  <c r="E88" i="29"/>
  <c r="D112" i="29"/>
  <c r="F112" i="29"/>
  <c r="E112" i="29"/>
  <c r="H112" i="29"/>
  <c r="G112" i="29"/>
  <c r="I112" i="29"/>
  <c r="D56" i="29"/>
  <c r="I56" i="29"/>
  <c r="H56" i="29"/>
  <c r="F56" i="29"/>
  <c r="E56" i="29"/>
  <c r="G56" i="29"/>
  <c r="I72" i="29"/>
  <c r="D72" i="29"/>
  <c r="F72" i="29"/>
  <c r="E72" i="29"/>
  <c r="G72" i="29"/>
  <c r="H72" i="29"/>
  <c r="F80" i="29"/>
  <c r="D80" i="29"/>
  <c r="E80" i="29"/>
  <c r="I80" i="29"/>
  <c r="H80" i="29"/>
  <c r="G80" i="29"/>
  <c r="H144" i="29"/>
  <c r="I144" i="29"/>
  <c r="D144" i="29"/>
  <c r="E144" i="29"/>
  <c r="G144" i="29"/>
  <c r="F144" i="29"/>
  <c r="H48" i="29"/>
  <c r="E48" i="29"/>
  <c r="D48" i="29"/>
  <c r="F48" i="29"/>
  <c r="I48" i="29"/>
  <c r="G48" i="29"/>
  <c r="C144" i="29" l="1"/>
  <c r="C104" i="29"/>
  <c r="C64" i="29"/>
  <c r="C72" i="29"/>
  <c r="C112" i="29"/>
  <c r="C128" i="29"/>
  <c r="C152" i="29"/>
  <c r="C48" i="29"/>
  <c r="C24" i="29"/>
  <c r="C136" i="29"/>
  <c r="C80" i="29"/>
  <c r="C88" i="29"/>
  <c r="C120" i="29"/>
  <c r="C56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<sst xmlns="http://schemas.openxmlformats.org/spreadsheetml/2006/main" count="4027" uniqueCount="275">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</sst>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45.454545454545453</c:v>
                </c:pt>
                <c:pt idx="1">
                  <c:v>12.121212121212121</c:v>
                </c:pt>
                <c:pt idx="2">
                  <c:v>21.212121212121211</c:v>
                </c:pt>
                <c:pt idx="3">
                  <c:v>12.121212121212121</c:v>
                </c:pt>
                <c:pt idx="4">
                  <c:v>9.0909090909090917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1.4492753623188406</c:v>
                </c:pt>
                <c:pt idx="1">
                  <c:v>10.144927536231885</c:v>
                </c:pt>
                <c:pt idx="2">
                  <c:v>28.985507246376812</c:v>
                </c:pt>
                <c:pt idx="3">
                  <c:v>15.942028985507244</c:v>
                </c:pt>
                <c:pt idx="4">
                  <c:v>2.8985507246376812</c:v>
                </c:pt>
                <c:pt idx="5">
                  <c:v>8.695652173913043</c:v>
                </c:pt>
                <c:pt idx="6">
                  <c:v>13.043478260869565</c:v>
                </c:pt>
                <c:pt idx="7">
                  <c:v>5.7971014492753623</c:v>
                </c:pt>
                <c:pt idx="8">
                  <c:v>2.8985507246376812</c:v>
                </c:pt>
                <c:pt idx="9">
                  <c:v>2.8985507246376812</c:v>
                </c:pt>
                <c:pt idx="10">
                  <c:v>2.8985507246376812</c:v>
                </c:pt>
                <c:pt idx="11">
                  <c:v>2.8985507246376812</c:v>
                </c:pt>
                <c:pt idx="12">
                  <c:v>1.4492753623188406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0.26041666666666663</c:v>
                </c:pt>
                <c:pt idx="2">
                  <c:v>2.864583333333333</c:v>
                </c:pt>
                <c:pt idx="3">
                  <c:v>7.291666666666667</c:v>
                </c:pt>
                <c:pt idx="4">
                  <c:v>11.197916666666668</c:v>
                </c:pt>
                <c:pt idx="5">
                  <c:v>10.416666666666668</c:v>
                </c:pt>
                <c:pt idx="6">
                  <c:v>9.8958333333333321</c:v>
                </c:pt>
                <c:pt idx="7">
                  <c:v>11.458333333333332</c:v>
                </c:pt>
                <c:pt idx="8">
                  <c:v>11.458333333333332</c:v>
                </c:pt>
                <c:pt idx="9">
                  <c:v>6.510416666666667</c:v>
                </c:pt>
                <c:pt idx="10">
                  <c:v>7.552083333333333</c:v>
                </c:pt>
                <c:pt idx="11">
                  <c:v>11.197916666666668</c:v>
                </c:pt>
                <c:pt idx="12">
                  <c:v>0.78125</c:v>
                </c:pt>
                <c:pt idx="13">
                  <c:v>9.1145833333333321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2.5136612021857925</c:v>
                </c:pt>
                <c:pt idx="1">
                  <c:v>7.8688524590163942</c:v>
                </c:pt>
                <c:pt idx="2">
                  <c:v>12.021857923497267</c:v>
                </c:pt>
                <c:pt idx="3">
                  <c:v>8.0874316939890711</c:v>
                </c:pt>
                <c:pt idx="4">
                  <c:v>6.3387978142076502</c:v>
                </c:pt>
                <c:pt idx="5">
                  <c:v>6.775956284153005</c:v>
                </c:pt>
                <c:pt idx="6">
                  <c:v>6.9945355191256828</c:v>
                </c:pt>
                <c:pt idx="7">
                  <c:v>5.7923497267759565</c:v>
                </c:pt>
                <c:pt idx="8">
                  <c:v>2.7322404371584699</c:v>
                </c:pt>
                <c:pt idx="9">
                  <c:v>4.0437158469945356</c:v>
                </c:pt>
                <c:pt idx="10">
                  <c:v>3.4972677595628414</c:v>
                </c:pt>
                <c:pt idx="11">
                  <c:v>6.4480874316939882</c:v>
                </c:pt>
                <c:pt idx="12">
                  <c:v>2.9508196721311477</c:v>
                </c:pt>
                <c:pt idx="13">
                  <c:v>23.934426229508198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0.54054054054054057</c:v>
                </c:pt>
                <c:pt idx="1">
                  <c:v>3.7837837837837842</c:v>
                </c:pt>
                <c:pt idx="2">
                  <c:v>5.9459459459459465</c:v>
                </c:pt>
                <c:pt idx="3">
                  <c:v>5.4054054054054053</c:v>
                </c:pt>
                <c:pt idx="4">
                  <c:v>5.4054054054054053</c:v>
                </c:pt>
                <c:pt idx="5">
                  <c:v>5.9459459459459465</c:v>
                </c:pt>
                <c:pt idx="6">
                  <c:v>7.5675675675675684</c:v>
                </c:pt>
                <c:pt idx="7">
                  <c:v>9.7297297297297298</c:v>
                </c:pt>
                <c:pt idx="8">
                  <c:v>12.432432432432433</c:v>
                </c:pt>
                <c:pt idx="9">
                  <c:v>11.351351351351353</c:v>
                </c:pt>
                <c:pt idx="10">
                  <c:v>8.1081081081081088</c:v>
                </c:pt>
                <c:pt idx="11">
                  <c:v>18.378378378378379</c:v>
                </c:pt>
                <c:pt idx="12">
                  <c:v>3.7837837837837842</c:v>
                </c:pt>
                <c:pt idx="13">
                  <c:v>1.6216216216216217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16.666666666666664</c:v>
                </c:pt>
                <c:pt idx="2">
                  <c:v>38.888888888888893</c:v>
                </c:pt>
                <c:pt idx="3">
                  <c:v>16.666666666666664</c:v>
                </c:pt>
                <c:pt idx="4">
                  <c:v>11.111111111111111</c:v>
                </c:pt>
                <c:pt idx="5">
                  <c:v>0</c:v>
                </c:pt>
                <c:pt idx="6">
                  <c:v>5.5555555555555554</c:v>
                </c:pt>
                <c:pt idx="7">
                  <c:v>0</c:v>
                </c:pt>
                <c:pt idx="8">
                  <c:v>5.5555555555555554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5.5555555555555554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2.8571428571428572</c:v>
                </c:pt>
                <c:pt idx="2">
                  <c:v>11.428571428571429</c:v>
                </c:pt>
                <c:pt idx="3">
                  <c:v>2.8571428571428572</c:v>
                </c:pt>
                <c:pt idx="4">
                  <c:v>14.285714285714285</c:v>
                </c:pt>
                <c:pt idx="5">
                  <c:v>17.142857142857142</c:v>
                </c:pt>
                <c:pt idx="6">
                  <c:v>2.8571428571428572</c:v>
                </c:pt>
                <c:pt idx="7">
                  <c:v>5.7142857142857144</c:v>
                </c:pt>
                <c:pt idx="8">
                  <c:v>5.7142857142857144</c:v>
                </c:pt>
                <c:pt idx="9">
                  <c:v>11.428571428571429</c:v>
                </c:pt>
                <c:pt idx="10">
                  <c:v>8.5714285714285712</c:v>
                </c:pt>
                <c:pt idx="11">
                  <c:v>5.7142857142857144</c:v>
                </c:pt>
                <c:pt idx="12">
                  <c:v>2.8571428571428572</c:v>
                </c:pt>
                <c:pt idx="13">
                  <c:v>8.5714285714285712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2.5</c:v>
                </c:pt>
                <c:pt idx="1">
                  <c:v>20</c:v>
                </c:pt>
                <c:pt idx="2">
                  <c:v>62.5</c:v>
                </c:pt>
                <c:pt idx="3">
                  <c:v>7.5</c:v>
                </c:pt>
                <c:pt idx="4">
                  <c:v>5</c:v>
                </c:pt>
                <c:pt idx="5">
                  <c:v>0</c:v>
                </c:pt>
                <c:pt idx="6">
                  <c:v>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12.5</c:v>
                </c:pt>
                <c:pt idx="4">
                  <c:v>12.5</c:v>
                </c:pt>
                <c:pt idx="5">
                  <c:v>0</c:v>
                </c:pt>
                <c:pt idx="6">
                  <c:v>50</c:v>
                </c:pt>
                <c:pt idx="7">
                  <c:v>12.5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12.5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0.48309178743961351</c:v>
                </c:pt>
                <c:pt idx="1">
                  <c:v>0.96618357487922701</c:v>
                </c:pt>
                <c:pt idx="2">
                  <c:v>0.96618357487922701</c:v>
                </c:pt>
                <c:pt idx="3">
                  <c:v>1.932367149758454</c:v>
                </c:pt>
                <c:pt idx="4">
                  <c:v>0.48309178743961351</c:v>
                </c:pt>
                <c:pt idx="5">
                  <c:v>1.4492753623188406</c:v>
                </c:pt>
                <c:pt idx="6">
                  <c:v>2.8985507246376812</c:v>
                </c:pt>
                <c:pt idx="7">
                  <c:v>1.4492753623188406</c:v>
                </c:pt>
                <c:pt idx="8">
                  <c:v>2.8985507246376812</c:v>
                </c:pt>
                <c:pt idx="9">
                  <c:v>2.4154589371980677</c:v>
                </c:pt>
                <c:pt idx="10">
                  <c:v>1.932367149758454</c:v>
                </c:pt>
                <c:pt idx="11">
                  <c:v>6.2801932367149762</c:v>
                </c:pt>
                <c:pt idx="12">
                  <c:v>3.8647342995169081</c:v>
                </c:pt>
                <c:pt idx="13">
                  <c:v>5.3140096618357484</c:v>
                </c:pt>
                <c:pt idx="14">
                  <c:v>19.806763285024154</c:v>
                </c:pt>
                <c:pt idx="15">
                  <c:v>15.942028985507244</c:v>
                </c:pt>
                <c:pt idx="16">
                  <c:v>7.7294685990338161</c:v>
                </c:pt>
                <c:pt idx="17">
                  <c:v>14.009661835748794</c:v>
                </c:pt>
                <c:pt idx="18">
                  <c:v>9.1787439613526569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16.666666666666664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16.666666666666664</c:v>
                </c:pt>
                <c:pt idx="2">
                  <c:v>66.666666666666657</c:v>
                </c:pt>
                <c:pt idx="3">
                  <c:v>16.666666666666664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0696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0696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0696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06964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06965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06966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06967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06968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06969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06970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06971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06972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06973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06974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06975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06976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06977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06978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69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070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07036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19804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123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69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384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2450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185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18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35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40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8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8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207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1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2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6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350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R15" sqref="R15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2026年第9週 (2/23～3/1) </v>
      </c>
      <c r="H1" s="92" t="str">
        <f>TEXT(R2,"yyyy年mm月dd日現在")</f>
        <v>2026年03月04日現在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9</v>
      </c>
      <c r="M2" s="25" t="s">
        <v>190</v>
      </c>
      <c r="N2" t="str">
        <f>TEXT(INDEX(カレンダー!$C:$C,MATCH(疾病別報告状況!$L$2,カレンダー!$B:$B,0)),"m/d")</f>
        <v>2/23</v>
      </c>
      <c r="O2" s="25" t="s">
        <v>188</v>
      </c>
      <c r="P2" t="str">
        <f>TEXT(INDEX(カレンダー!$D:$D,MATCH(疾病別報告状況!$L$2,カレンダー!$B:$B,0)),"m/d")</f>
        <v>3/1</v>
      </c>
      <c r="Q2" s="25" t="s">
        <v>189</v>
      </c>
      <c r="R2" s="90">
        <v>46085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2026年第9週 (2/23～3/1)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2026年第9週 (2/23～3/1)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2026年第9週 (2/23～3/1)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2026年第9週 (2/23～3/1)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2026年第9週 (2/23～3/1)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2026年第9週 (2/23～3/1)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2026年第9週 (2/23～3/1)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2026年第9週 (2/23～3/1)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2026年第9週 (2/23～3/1)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2026年第9週 (2/23～3/1)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2026年第9週 (2/23～3/1)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2026年第9週 (2/23～3/1)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2026年第9週 (2/23～3/1)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2026年第9週 (2/23～3/1)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2026年第9週 (2/23～3/1)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2026年第9週 (2/23～3/1)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2026年第9週 (2/23～3/1) </v>
      </c>
    </row>
    <row r="1379" spans="1:1" ht="24">
      <c r="A1379" s="11" t="s">
        <v>174</v>
      </c>
    </row>
    <row r="1469" spans="1:1" ht="24">
      <c r="A1469" s="11" t="str">
        <f>+$A$1</f>
        <v xml:space="preserve">2026年第9週 (2/23～3/1)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[3]咽頭!$C8</f>
        <v>8</v>
      </c>
      <c r="D12" s="17">
        <f>[3]咽頭!$D8</f>
        <v>0</v>
      </c>
      <c r="E12" s="17">
        <f>[3]咽頭!$E8</f>
        <v>1</v>
      </c>
      <c r="F12" s="17">
        <f>[3]咽頭!$F8</f>
        <v>5</v>
      </c>
      <c r="G12" s="17">
        <f>[3]咽頭!$G8</f>
        <v>1</v>
      </c>
      <c r="H12" s="17">
        <f>[3]咽頭!$H8</f>
        <v>0</v>
      </c>
      <c r="I12" s="17">
        <f>[3]咽頭!$I8</f>
        <v>0</v>
      </c>
      <c r="J12" s="17">
        <f>[3]咽頭!$J8</f>
        <v>1</v>
      </c>
      <c r="K12" s="17">
        <f>[3]咽頭!$K8</f>
        <v>0</v>
      </c>
      <c r="L12" s="17">
        <f>[3]咽頭!$L8</f>
        <v>0</v>
      </c>
      <c r="M12" s="17">
        <f>[3]咽頭!$M8</f>
        <v>0</v>
      </c>
      <c r="N12" s="17">
        <f>[3]咽頭!$N8</f>
        <v>0</v>
      </c>
      <c r="O12" s="17">
        <f>[3]咽頭!$O8</f>
        <v>0</v>
      </c>
      <c r="P12" s="17">
        <f>[3]咽頭!$P8</f>
        <v>0</v>
      </c>
      <c r="Q12" s="17">
        <f>[3]咽頭!$Q8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[3]咽頭!$C9</f>
        <v>6</v>
      </c>
      <c r="D13" s="17">
        <f>[3]咽頭!$D9</f>
        <v>0</v>
      </c>
      <c r="E13" s="17">
        <f>[3]咽頭!$E9</f>
        <v>1</v>
      </c>
      <c r="F13" s="17">
        <f>[3]咽頭!$F9</f>
        <v>2</v>
      </c>
      <c r="G13" s="17">
        <f>[3]咽頭!$G9</f>
        <v>2</v>
      </c>
      <c r="H13" s="17">
        <f>[3]咽頭!$H9</f>
        <v>0</v>
      </c>
      <c r="I13" s="17">
        <f>[3]咽頭!$I9</f>
        <v>1</v>
      </c>
      <c r="J13" s="17">
        <f>[3]咽頭!$J9</f>
        <v>0</v>
      </c>
      <c r="K13" s="17">
        <f>[3]咽頭!$K9</f>
        <v>0</v>
      </c>
      <c r="L13" s="17">
        <f>[3]咽頭!$L9</f>
        <v>0</v>
      </c>
      <c r="M13" s="17">
        <f>[3]咽頭!$M9</f>
        <v>0</v>
      </c>
      <c r="N13" s="17">
        <f>[3]咽頭!$N9</f>
        <v>0</v>
      </c>
      <c r="O13" s="17">
        <f>[3]咽頭!$O9</f>
        <v>0</v>
      </c>
      <c r="P13" s="17">
        <f>[3]咽頭!$P9</f>
        <v>0</v>
      </c>
      <c r="Q13" s="17">
        <f>[3]咽頭!$Q9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[3]咽頭!$C10</f>
        <v>7</v>
      </c>
      <c r="D14" s="17">
        <f>[3]咽頭!$D10</f>
        <v>0</v>
      </c>
      <c r="E14" s="17">
        <f>[3]咽頭!$E10</f>
        <v>2</v>
      </c>
      <c r="F14" s="17">
        <f>[3]咽頭!$F10</f>
        <v>0</v>
      </c>
      <c r="G14" s="17">
        <f>[3]咽頭!$G10</f>
        <v>3</v>
      </c>
      <c r="H14" s="17">
        <f>[3]咽頭!$H10</f>
        <v>0</v>
      </c>
      <c r="I14" s="17">
        <f>[3]咽頭!$I10</f>
        <v>0</v>
      </c>
      <c r="J14" s="17">
        <f>[3]咽頭!$J10</f>
        <v>1</v>
      </c>
      <c r="K14" s="17">
        <f>[3]咽頭!$K10</f>
        <v>0</v>
      </c>
      <c r="L14" s="17">
        <f>[3]咽頭!$L10</f>
        <v>0</v>
      </c>
      <c r="M14" s="17">
        <f>[3]咽頭!$M10</f>
        <v>0</v>
      </c>
      <c r="N14" s="17">
        <f>[3]咽頭!$N10</f>
        <v>0</v>
      </c>
      <c r="O14" s="17">
        <f>[3]咽頭!$O10</f>
        <v>1</v>
      </c>
      <c r="P14" s="17">
        <f>[3]咽頭!$P10</f>
        <v>0</v>
      </c>
      <c r="Q14" s="17">
        <f>[3]咽頭!$Q10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69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20</v>
      </c>
      <c r="G60" s="2">
        <f t="array" ref="G60">+SUM(IF(NOT(ISERROR(G6:G58)),G6:G58))</f>
        <v>11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9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69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1.4492753623188406</v>
      </c>
      <c r="E61" s="4">
        <f t="shared" si="4"/>
        <v>10.144927536231885</v>
      </c>
      <c r="F61" s="4">
        <f t="shared" si="4"/>
        <v>28.985507246376812</v>
      </c>
      <c r="G61" s="4">
        <f t="shared" si="4"/>
        <v>15.942028985507244</v>
      </c>
      <c r="H61" s="4">
        <f t="shared" si="4"/>
        <v>2.8985507246376812</v>
      </c>
      <c r="I61" s="4">
        <f t="shared" si="4"/>
        <v>8.695652173913043</v>
      </c>
      <c r="J61" s="4">
        <f t="shared" si="4"/>
        <v>13.043478260869565</v>
      </c>
      <c r="K61" s="4">
        <f t="shared" si="4"/>
        <v>5.7971014492753623</v>
      </c>
      <c r="L61" s="4">
        <f t="shared" si="4"/>
        <v>2.8985507246376812</v>
      </c>
      <c r="M61" s="4">
        <f t="shared" si="4"/>
        <v>2.8985507246376812</v>
      </c>
      <c r="N61" s="4">
        <f t="shared" si="4"/>
        <v>2.8985507246376812</v>
      </c>
      <c r="O61" s="4">
        <f t="shared" si="4"/>
        <v>2.8985507246376812</v>
      </c>
      <c r="P61" s="4">
        <f t="shared" si="4"/>
        <v>1.4492753623188406</v>
      </c>
      <c r="Q61" s="4">
        <f t="shared" si="4"/>
        <v>0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69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[3]A群!$C8</f>
        <v>48</v>
      </c>
      <c r="D12" s="17">
        <f>[3]A群!$D8</f>
        <v>0</v>
      </c>
      <c r="E12" s="17">
        <f>[3]A群!$E8</f>
        <v>1</v>
      </c>
      <c r="F12" s="17">
        <f>[3]A群!$F8</f>
        <v>1</v>
      </c>
      <c r="G12" s="17">
        <f>[3]A群!$G8</f>
        <v>1</v>
      </c>
      <c r="H12" s="17">
        <f>[3]A群!$H8</f>
        <v>3</v>
      </c>
      <c r="I12" s="17">
        <f>[3]A群!$I8</f>
        <v>5</v>
      </c>
      <c r="J12" s="17">
        <f>[3]A群!$J8</f>
        <v>5</v>
      </c>
      <c r="K12" s="17">
        <f>[3]A群!$K8</f>
        <v>8</v>
      </c>
      <c r="L12" s="17">
        <f>[3]A群!$L8</f>
        <v>2</v>
      </c>
      <c r="M12" s="17">
        <f>[3]A群!$M8</f>
        <v>5</v>
      </c>
      <c r="N12" s="17">
        <f>[3]A群!$N8</f>
        <v>5</v>
      </c>
      <c r="O12" s="17">
        <f>[3]A群!$O8</f>
        <v>7</v>
      </c>
      <c r="P12" s="17">
        <f>[3]A群!$P8</f>
        <v>0</v>
      </c>
      <c r="Q12" s="17">
        <f>[3]A群!$Q8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[3]A群!$C9</f>
        <v>53</v>
      </c>
      <c r="D13" s="17">
        <f>[3]A群!$D9</f>
        <v>0</v>
      </c>
      <c r="E13" s="17">
        <f>[3]A群!$E9</f>
        <v>0</v>
      </c>
      <c r="F13" s="17">
        <f>[3]A群!$F9</f>
        <v>2</v>
      </c>
      <c r="G13" s="17">
        <f>[3]A群!$G9</f>
        <v>4</v>
      </c>
      <c r="H13" s="17">
        <f>[3]A群!$H9</f>
        <v>10</v>
      </c>
      <c r="I13" s="17">
        <f>[3]A群!$I9</f>
        <v>2</v>
      </c>
      <c r="J13" s="17">
        <f>[3]A群!$J9</f>
        <v>8</v>
      </c>
      <c r="K13" s="17">
        <f>[3]A群!$K9</f>
        <v>8</v>
      </c>
      <c r="L13" s="17">
        <f>[3]A群!$L9</f>
        <v>6</v>
      </c>
      <c r="M13" s="17">
        <f>[3]A群!$M9</f>
        <v>3</v>
      </c>
      <c r="N13" s="17">
        <f>[3]A群!$N9</f>
        <v>5</v>
      </c>
      <c r="O13" s="17">
        <f>[3]A群!$O9</f>
        <v>5</v>
      </c>
      <c r="P13" s="17">
        <f>[3]A群!$P9</f>
        <v>0</v>
      </c>
      <c r="Q13" s="17">
        <f>[3]A群!$Q9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[3]A群!$C10</f>
        <v>57</v>
      </c>
      <c r="D14" s="17">
        <f>[3]A群!$D10</f>
        <v>0</v>
      </c>
      <c r="E14" s="17">
        <f>[3]A群!$E10</f>
        <v>0</v>
      </c>
      <c r="F14" s="17">
        <f>[3]A群!$F10</f>
        <v>1</v>
      </c>
      <c r="G14" s="17">
        <f>[3]A群!$G10</f>
        <v>6</v>
      </c>
      <c r="H14" s="17">
        <f>[3]A群!$H10</f>
        <v>4</v>
      </c>
      <c r="I14" s="17">
        <f>[3]A群!$I10</f>
        <v>15</v>
      </c>
      <c r="J14" s="17">
        <f>[3]A群!$J10</f>
        <v>7</v>
      </c>
      <c r="K14" s="17">
        <f>[3]A群!$K10</f>
        <v>4</v>
      </c>
      <c r="L14" s="17">
        <f>[3]A群!$L10</f>
        <v>4</v>
      </c>
      <c r="M14" s="17">
        <f>[3]A群!$M10</f>
        <v>2</v>
      </c>
      <c r="N14" s="17">
        <f>[3]A群!$N10</f>
        <v>5</v>
      </c>
      <c r="O14" s="17">
        <f>[3]A群!$O10</f>
        <v>6</v>
      </c>
      <c r="P14" s="17">
        <f>[3]A群!$P10</f>
        <v>1</v>
      </c>
      <c r="Q14" s="17">
        <f>[3]A群!$Q10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384</v>
      </c>
      <c r="D60" s="2">
        <f t="array" ref="D60">+SUM(IF(NOT(ISERROR(D6:D57)),D6:D57))</f>
        <v>0</v>
      </c>
      <c r="E60" s="2">
        <f t="array" ref="E60">+SUM(IF(NOT(ISERROR(E6:E57)),E6:E57))</f>
        <v>1</v>
      </c>
      <c r="F60" s="2">
        <f t="array" ref="F60">+SUM(IF(NOT(ISERROR(F6:F57)),F6:F57))</f>
        <v>11</v>
      </c>
      <c r="G60" s="2">
        <f t="array" ref="G60">+SUM(IF(NOT(ISERROR(G6:G57)),G6:G57))</f>
        <v>28</v>
      </c>
      <c r="H60" s="2">
        <f t="array" ref="H60">+SUM(IF(NOT(ISERROR(H6:H57)),H6:H57))</f>
        <v>43</v>
      </c>
      <c r="I60" s="2">
        <f t="array" ref="I60">+SUM(IF(NOT(ISERROR(I6:I57)),I6:I57))</f>
        <v>40</v>
      </c>
      <c r="J60" s="2">
        <f t="array" ref="J60">+SUM(IF(NOT(ISERROR(J6:J57)),J6:J57))</f>
        <v>38</v>
      </c>
      <c r="K60" s="2">
        <f t="array" ref="K60">+SUM(IF(NOT(ISERROR(K6:K57)),K6:K57))</f>
        <v>44</v>
      </c>
      <c r="L60" s="2">
        <f t="array" ref="L60">+SUM(IF(NOT(ISERROR(L6:L57)),L6:L57))</f>
        <v>44</v>
      </c>
      <c r="M60" s="2">
        <f t="array" ref="M60">+SUM(IF(NOT(ISERROR(M6:M57)),M6:M57))</f>
        <v>25</v>
      </c>
      <c r="N60" s="2">
        <f t="array" ref="N60">+SUM(IF(NOT(ISERROR(N6:N57)),N6:N57))</f>
        <v>29</v>
      </c>
      <c r="O60" s="2">
        <f t="array" ref="O60">+SUM(IF(NOT(ISERROR(O6:O57)),O6:O57))</f>
        <v>43</v>
      </c>
      <c r="P60" s="2">
        <f t="array" ref="P60">+SUM(IF(NOT(ISERROR(P6:P57)),P6:P57))</f>
        <v>3</v>
      </c>
      <c r="Q60" s="2">
        <f t="array" ref="Q60">+SUM(IF(NOT(ISERROR(Q6:Q57)),Q6:Q57))</f>
        <v>35</v>
      </c>
      <c r="R60" s="2"/>
      <c r="S60" s="2">
        <f>SUM(D60:Q60)</f>
        <v>384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0.26041666666666663</v>
      </c>
      <c r="F61" s="4">
        <f t="shared" si="4"/>
        <v>2.864583333333333</v>
      </c>
      <c r="G61" s="4">
        <f t="shared" si="4"/>
        <v>7.291666666666667</v>
      </c>
      <c r="H61" s="4">
        <f t="shared" si="4"/>
        <v>11.197916666666668</v>
      </c>
      <c r="I61" s="4">
        <f t="shared" si="4"/>
        <v>10.416666666666668</v>
      </c>
      <c r="J61" s="4">
        <f t="shared" si="4"/>
        <v>9.8958333333333321</v>
      </c>
      <c r="K61" s="4">
        <f t="shared" si="4"/>
        <v>11.458333333333332</v>
      </c>
      <c r="L61" s="4">
        <f t="shared" si="4"/>
        <v>11.458333333333332</v>
      </c>
      <c r="M61" s="4">
        <f t="shared" si="4"/>
        <v>6.510416666666667</v>
      </c>
      <c r="N61" s="4">
        <f t="shared" si="4"/>
        <v>7.552083333333333</v>
      </c>
      <c r="O61" s="4">
        <f t="shared" si="4"/>
        <v>11.197916666666668</v>
      </c>
      <c r="P61" s="4">
        <f t="shared" si="4"/>
        <v>0.78125</v>
      </c>
      <c r="Q61" s="4">
        <f t="shared" si="4"/>
        <v>9.1145833333333321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384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[3]胃腸!$C8</f>
        <v>120</v>
      </c>
      <c r="D12" s="17">
        <f>[3]胃腸!$D8</f>
        <v>1</v>
      </c>
      <c r="E12" s="17">
        <f>[3]胃腸!$E8</f>
        <v>9</v>
      </c>
      <c r="F12" s="17">
        <f>[3]胃腸!$F8</f>
        <v>11</v>
      </c>
      <c r="G12" s="17">
        <f>[3]胃腸!$G8</f>
        <v>11</v>
      </c>
      <c r="H12" s="17">
        <f>[3]胃腸!$H8</f>
        <v>8</v>
      </c>
      <c r="I12" s="17">
        <f>[3]胃腸!$I8</f>
        <v>4</v>
      </c>
      <c r="J12" s="17">
        <f>[3]胃腸!$J8</f>
        <v>10</v>
      </c>
      <c r="K12" s="17">
        <f>[3]胃腸!$K8</f>
        <v>10</v>
      </c>
      <c r="L12" s="17">
        <f>[3]胃腸!$L8</f>
        <v>3</v>
      </c>
      <c r="M12" s="17">
        <f>[3]胃腸!$M8</f>
        <v>2</v>
      </c>
      <c r="N12" s="17">
        <f>[3]胃腸!$N8</f>
        <v>6</v>
      </c>
      <c r="O12" s="17">
        <f>[3]胃腸!$O8</f>
        <v>4</v>
      </c>
      <c r="P12" s="17">
        <f>[3]胃腸!$P8</f>
        <v>4</v>
      </c>
      <c r="Q12" s="17">
        <f>[3]胃腸!$Q8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[3]胃腸!$C9</f>
        <v>90</v>
      </c>
      <c r="D13" s="17">
        <f>[3]胃腸!$D9</f>
        <v>4</v>
      </c>
      <c r="E13" s="17">
        <f>[3]胃腸!$E9</f>
        <v>9</v>
      </c>
      <c r="F13" s="17">
        <f>[3]胃腸!$F9</f>
        <v>14</v>
      </c>
      <c r="G13" s="17">
        <f>[3]胃腸!$G9</f>
        <v>6</v>
      </c>
      <c r="H13" s="17">
        <f>[3]胃腸!$H9</f>
        <v>4</v>
      </c>
      <c r="I13" s="17">
        <f>[3]胃腸!$I9</f>
        <v>6</v>
      </c>
      <c r="J13" s="17">
        <f>[3]胃腸!$J9</f>
        <v>4</v>
      </c>
      <c r="K13" s="17">
        <f>[3]胃腸!$K9</f>
        <v>10</v>
      </c>
      <c r="L13" s="17">
        <f>[3]胃腸!$L9</f>
        <v>0</v>
      </c>
      <c r="M13" s="17">
        <f>[3]胃腸!$M9</f>
        <v>4</v>
      </c>
      <c r="N13" s="17">
        <f>[3]胃腸!$N9</f>
        <v>4</v>
      </c>
      <c r="O13" s="17">
        <f>[3]胃腸!$O9</f>
        <v>6</v>
      </c>
      <c r="P13" s="17">
        <f>[3]胃腸!$P9</f>
        <v>2</v>
      </c>
      <c r="Q13" s="17">
        <f>[3]胃腸!$Q9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[3]胃腸!$C10</f>
        <v>88</v>
      </c>
      <c r="D14" s="17">
        <f>[3]胃腸!$D10</f>
        <v>2</v>
      </c>
      <c r="E14" s="17">
        <f>[3]胃腸!$E10</f>
        <v>9</v>
      </c>
      <c r="F14" s="17">
        <f>[3]胃腸!$F10</f>
        <v>4</v>
      </c>
      <c r="G14" s="17">
        <f>[3]胃腸!$G10</f>
        <v>4</v>
      </c>
      <c r="H14" s="17">
        <f>[3]胃腸!$H10</f>
        <v>4</v>
      </c>
      <c r="I14" s="17">
        <f>[3]胃腸!$I10</f>
        <v>8</v>
      </c>
      <c r="J14" s="17">
        <f>[3]胃腸!$J10</f>
        <v>8</v>
      </c>
      <c r="K14" s="17">
        <f>[3]胃腸!$K10</f>
        <v>3</v>
      </c>
      <c r="L14" s="17">
        <f>[3]胃腸!$L10</f>
        <v>1</v>
      </c>
      <c r="M14" s="17">
        <f>[3]胃腸!$M10</f>
        <v>5</v>
      </c>
      <c r="N14" s="17">
        <f>[3]胃腸!$N10</f>
        <v>3</v>
      </c>
      <c r="O14" s="17">
        <f>[3]胃腸!$O10</f>
        <v>8</v>
      </c>
      <c r="P14" s="17">
        <f>[3]胃腸!$P10</f>
        <v>1</v>
      </c>
      <c r="Q14" s="17">
        <f>[3]胃腸!$Q10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915</v>
      </c>
      <c r="D60" s="2">
        <f t="array" ref="D60">+SUM(IF(NOT(ISERROR(D6:D57)),D6:D57))</f>
        <v>23</v>
      </c>
      <c r="E60" s="2">
        <f t="array" ref="E60">+SUM(IF(NOT(ISERROR(E6:E57)),E6:E57))</f>
        <v>72</v>
      </c>
      <c r="F60" s="2">
        <f t="array" ref="F60">+SUM(IF(NOT(ISERROR(F6:F57)),F6:F57))</f>
        <v>110</v>
      </c>
      <c r="G60" s="2">
        <f t="array" ref="G60">+SUM(IF(NOT(ISERROR(G6:G57)),G6:G57))</f>
        <v>74</v>
      </c>
      <c r="H60" s="2">
        <f t="array" ref="H60">+SUM(IF(NOT(ISERROR(H6:H57)),H6:H57))</f>
        <v>58</v>
      </c>
      <c r="I60" s="2">
        <f t="array" ref="I60">+SUM(IF(NOT(ISERROR(I6:I57)),I6:I57))</f>
        <v>62</v>
      </c>
      <c r="J60" s="2">
        <f t="array" ref="J60">+SUM(IF(NOT(ISERROR(J6:J57)),J6:J57))</f>
        <v>64</v>
      </c>
      <c r="K60" s="2">
        <f t="array" ref="K60">+SUM(IF(NOT(ISERROR(K6:K57)),K6:K57))</f>
        <v>53</v>
      </c>
      <c r="L60" s="2">
        <f t="array" ref="L60">+SUM(IF(NOT(ISERROR(L6:L57)),L6:L57))</f>
        <v>25</v>
      </c>
      <c r="M60" s="2">
        <f t="array" ref="M60">+SUM(IF(NOT(ISERROR(M6:M57)),M6:M57))</f>
        <v>37</v>
      </c>
      <c r="N60" s="2">
        <f t="array" ref="N60">+SUM(IF(NOT(ISERROR(N6:N57)),N6:N57))</f>
        <v>32</v>
      </c>
      <c r="O60" s="2">
        <f t="array" ref="O60">+SUM(IF(NOT(ISERROR(O6:O57)),O6:O57))</f>
        <v>59</v>
      </c>
      <c r="P60" s="2">
        <f t="array" ref="P60">+SUM(IF(NOT(ISERROR(P6:P57)),P6:P57))</f>
        <v>27</v>
      </c>
      <c r="Q60" s="2">
        <f t="array" ref="Q60">+SUM(IF(NOT(ISERROR(Q6:Q57)),Q6:Q57))</f>
        <v>219</v>
      </c>
      <c r="R60" s="2"/>
      <c r="S60" s="2">
        <f>SUM(D60:Q60)</f>
        <v>915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2.5136612021857925</v>
      </c>
      <c r="E61" s="4">
        <f t="shared" si="4"/>
        <v>7.8688524590163942</v>
      </c>
      <c r="F61" s="4">
        <f t="shared" si="4"/>
        <v>12.021857923497267</v>
      </c>
      <c r="G61" s="4">
        <f t="shared" si="4"/>
        <v>8.0874316939890711</v>
      </c>
      <c r="H61" s="4">
        <f t="shared" si="4"/>
        <v>6.3387978142076502</v>
      </c>
      <c r="I61" s="4">
        <f t="shared" si="4"/>
        <v>6.775956284153005</v>
      </c>
      <c r="J61" s="4">
        <f t="shared" si="4"/>
        <v>6.9945355191256828</v>
      </c>
      <c r="K61" s="4">
        <f t="shared" si="4"/>
        <v>5.7923497267759565</v>
      </c>
      <c r="L61" s="4">
        <f t="shared" si="4"/>
        <v>2.7322404371584699</v>
      </c>
      <c r="M61" s="4">
        <f t="shared" si="4"/>
        <v>4.0437158469945356</v>
      </c>
      <c r="N61" s="4">
        <f t="shared" si="4"/>
        <v>3.4972677595628414</v>
      </c>
      <c r="O61" s="4">
        <f t="shared" si="4"/>
        <v>6.4480874316939882</v>
      </c>
      <c r="P61" s="4">
        <f t="shared" si="4"/>
        <v>2.9508196721311477</v>
      </c>
      <c r="Q61" s="4">
        <f t="shared" si="4"/>
        <v>23.934426229508198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915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[3]水痘!$C8</f>
        <v>16</v>
      </c>
      <c r="D12" s="17">
        <f>[3]水痘!$D8</f>
        <v>0</v>
      </c>
      <c r="E12" s="17">
        <f>[3]水痘!$E8</f>
        <v>2</v>
      </c>
      <c r="F12" s="17">
        <f>[3]水痘!$F8</f>
        <v>2</v>
      </c>
      <c r="G12" s="17">
        <f>[3]水痘!$G8</f>
        <v>1</v>
      </c>
      <c r="H12" s="17">
        <f>[3]水痘!$H8</f>
        <v>0</v>
      </c>
      <c r="I12" s="17">
        <f>[3]水痘!$I8</f>
        <v>0</v>
      </c>
      <c r="J12" s="17">
        <f>[3]水痘!$J8</f>
        <v>1</v>
      </c>
      <c r="K12" s="17">
        <f>[3]水痘!$K8</f>
        <v>1</v>
      </c>
      <c r="L12" s="17">
        <f>[3]水痘!$L8</f>
        <v>0</v>
      </c>
      <c r="M12" s="17">
        <f>[3]水痘!$M8</f>
        <v>2</v>
      </c>
      <c r="N12" s="17">
        <f>[3]水痘!$N8</f>
        <v>2</v>
      </c>
      <c r="O12" s="17">
        <f>[3]水痘!$O8</f>
        <v>4</v>
      </c>
      <c r="P12" s="17">
        <f>[3]水痘!$P8</f>
        <v>1</v>
      </c>
      <c r="Q12" s="17">
        <f>[3]水痘!$Q8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[3]水痘!$C9</f>
        <v>19</v>
      </c>
      <c r="D13" s="17">
        <f>[3]水痘!$D9</f>
        <v>0</v>
      </c>
      <c r="E13" s="17">
        <f>[3]水痘!$E9</f>
        <v>1</v>
      </c>
      <c r="F13" s="17">
        <f>[3]水痘!$F9</f>
        <v>1</v>
      </c>
      <c r="G13" s="17">
        <f>[3]水痘!$G9</f>
        <v>2</v>
      </c>
      <c r="H13" s="17">
        <f>[3]水痘!$H9</f>
        <v>4</v>
      </c>
      <c r="I13" s="17">
        <f>[3]水痘!$I9</f>
        <v>1</v>
      </c>
      <c r="J13" s="17">
        <f>[3]水痘!$J9</f>
        <v>1</v>
      </c>
      <c r="K13" s="17">
        <f>[3]水痘!$K9</f>
        <v>1</v>
      </c>
      <c r="L13" s="17">
        <f>[3]水痘!$L9</f>
        <v>1</v>
      </c>
      <c r="M13" s="17">
        <f>[3]水痘!$M9</f>
        <v>3</v>
      </c>
      <c r="N13" s="17">
        <f>[3]水痘!$N9</f>
        <v>1</v>
      </c>
      <c r="O13" s="17">
        <f>[3]水痘!$O9</f>
        <v>2</v>
      </c>
      <c r="P13" s="17">
        <f>[3]水痘!$P9</f>
        <v>1</v>
      </c>
      <c r="Q13" s="17">
        <f>[3]水痘!$Q9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[3]水痘!$C10</f>
        <v>25</v>
      </c>
      <c r="D14" s="17">
        <f>[3]水痘!$D10</f>
        <v>0</v>
      </c>
      <c r="E14" s="17">
        <f>[3]水痘!$E10</f>
        <v>0</v>
      </c>
      <c r="F14" s="17">
        <f>[3]水痘!$F10</f>
        <v>1</v>
      </c>
      <c r="G14" s="17">
        <f>[3]水痘!$G10</f>
        <v>3</v>
      </c>
      <c r="H14" s="17">
        <f>[3]水痘!$H10</f>
        <v>2</v>
      </c>
      <c r="I14" s="17">
        <f>[3]水痘!$I10</f>
        <v>4</v>
      </c>
      <c r="J14" s="17">
        <f>[3]水痘!$J10</f>
        <v>3</v>
      </c>
      <c r="K14" s="17">
        <f>[3]水痘!$K10</f>
        <v>2</v>
      </c>
      <c r="L14" s="17">
        <f>[3]水痘!$L10</f>
        <v>0</v>
      </c>
      <c r="M14" s="17">
        <f>[3]水痘!$M10</f>
        <v>0</v>
      </c>
      <c r="N14" s="17">
        <f>[3]水痘!$N10</f>
        <v>3</v>
      </c>
      <c r="O14" s="17">
        <f>[3]水痘!$O10</f>
        <v>6</v>
      </c>
      <c r="P14" s="17">
        <f>[3]水痘!$P10</f>
        <v>0</v>
      </c>
      <c r="Q14" s="17">
        <f>[3]水痘!$Q10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185</v>
      </c>
      <c r="D60" s="2">
        <f t="array" ref="D60">+SUM(IF(NOT(ISERROR(D6:D58)),D6:D58))</f>
        <v>1</v>
      </c>
      <c r="E60" s="2">
        <f t="array" ref="E60">+SUM(IF(NOT(ISERROR(E6:E58)),E6:E58))</f>
        <v>7</v>
      </c>
      <c r="F60" s="2">
        <f t="array" ref="F60">+SUM(IF(NOT(ISERROR(F6:F58)),F6:F58))</f>
        <v>11</v>
      </c>
      <c r="G60" s="2">
        <f t="array" ref="G60">+SUM(IF(NOT(ISERROR(G6:G58)),G6:G58))</f>
        <v>10</v>
      </c>
      <c r="H60" s="2">
        <f t="array" ref="H60">+SUM(IF(NOT(ISERROR(H6:H58)),H6:H58))</f>
        <v>10</v>
      </c>
      <c r="I60" s="2">
        <f t="array" ref="I60">+SUM(IF(NOT(ISERROR(I6:I58)),I6:I58))</f>
        <v>11</v>
      </c>
      <c r="J60" s="2">
        <f t="array" ref="J60">+SUM(IF(NOT(ISERROR(J6:J58)),J6:J58))</f>
        <v>14</v>
      </c>
      <c r="K60" s="2">
        <f t="array" ref="K60">+SUM(IF(NOT(ISERROR(K6:K58)),K6:K58))</f>
        <v>18</v>
      </c>
      <c r="L60" s="2">
        <f t="array" ref="L60">+SUM(IF(NOT(ISERROR(L6:L58)),L6:L58))</f>
        <v>23</v>
      </c>
      <c r="M60" s="2">
        <f t="array" ref="M60">+SUM(IF(NOT(ISERROR(M6:M58)),M6:M58))</f>
        <v>21</v>
      </c>
      <c r="N60" s="2">
        <f t="array" ref="N60">+SUM(IF(NOT(ISERROR(N6:N58)),N6:N58))</f>
        <v>15</v>
      </c>
      <c r="O60" s="2">
        <f t="array" ref="O60">+SUM(IF(NOT(ISERROR(O6:O58)),O6:O58))</f>
        <v>34</v>
      </c>
      <c r="P60" s="2">
        <f t="array" ref="P60">+SUM(IF(NOT(ISERROR(P6:P58)),P6:P58))</f>
        <v>7</v>
      </c>
      <c r="Q60" s="2">
        <f t="array" ref="Q60">+SUM(IF(NOT(ISERROR(Q6:Q58)),Q6:Q58))</f>
        <v>3</v>
      </c>
      <c r="R60" s="2"/>
      <c r="S60" s="2">
        <f>SUM(D60:Q60)</f>
        <v>185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0.54054054054054057</v>
      </c>
      <c r="E61" s="4">
        <f t="shared" si="4"/>
        <v>3.7837837837837842</v>
      </c>
      <c r="F61" s="4">
        <f t="shared" si="4"/>
        <v>5.9459459459459465</v>
      </c>
      <c r="G61" s="4">
        <f t="shared" si="4"/>
        <v>5.4054054054054053</v>
      </c>
      <c r="H61" s="4">
        <f t="shared" si="4"/>
        <v>5.4054054054054053</v>
      </c>
      <c r="I61" s="4">
        <f t="shared" si="4"/>
        <v>5.9459459459459465</v>
      </c>
      <c r="J61" s="4">
        <f t="shared" si="4"/>
        <v>7.5675675675675684</v>
      </c>
      <c r="K61" s="4">
        <f t="shared" si="4"/>
        <v>9.7297297297297298</v>
      </c>
      <c r="L61" s="4">
        <f t="shared" si="4"/>
        <v>12.432432432432433</v>
      </c>
      <c r="M61" s="4">
        <f t="shared" si="4"/>
        <v>11.351351351351353</v>
      </c>
      <c r="N61" s="4">
        <f t="shared" si="4"/>
        <v>8.1081081081081088</v>
      </c>
      <c r="O61" s="4">
        <f t="shared" si="4"/>
        <v>18.378378378378379</v>
      </c>
      <c r="P61" s="4">
        <f t="shared" si="4"/>
        <v>3.7837837837837842</v>
      </c>
      <c r="Q61" s="4">
        <f t="shared" si="4"/>
        <v>1.6216216216216217</v>
      </c>
      <c r="R61" s="4"/>
      <c r="S61" s="4">
        <f>SUM(D61:Q61)</f>
        <v>100.00000000000003</v>
      </c>
      <c r="T61" s="4" t="b">
        <f>C61=S61</f>
        <v>1</v>
      </c>
    </row>
    <row r="63" spans="2:20">
      <c r="S63" s="5">
        <f t="array" ref="S63">+SUM(IF(NOT(ISERROR(S6:S58)),S6:S58))</f>
        <v>185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[3]手足!$C8</f>
        <v>4</v>
      </c>
      <c r="D12" s="17">
        <f>[3]手足!$D8</f>
        <v>0</v>
      </c>
      <c r="E12" s="17">
        <f>[3]手足!$E8</f>
        <v>1</v>
      </c>
      <c r="F12" s="17">
        <f>[3]手足!$F8</f>
        <v>3</v>
      </c>
      <c r="G12" s="17">
        <f>[3]手足!$G8</f>
        <v>0</v>
      </c>
      <c r="H12" s="17">
        <f>[3]手足!$H8</f>
        <v>0</v>
      </c>
      <c r="I12" s="17">
        <f>[3]手足!$I8</f>
        <v>0</v>
      </c>
      <c r="J12" s="17">
        <f>[3]手足!$J8</f>
        <v>0</v>
      </c>
      <c r="K12" s="17">
        <f>[3]手足!$K8</f>
        <v>0</v>
      </c>
      <c r="L12" s="17">
        <f>[3]手足!$L8</f>
        <v>0</v>
      </c>
      <c r="M12" s="17">
        <f>[3]手足!$M8</f>
        <v>0</v>
      </c>
      <c r="N12" s="17">
        <f>[3]手足!$N8</f>
        <v>0</v>
      </c>
      <c r="O12" s="17">
        <f>[3]手足!$O8</f>
        <v>0</v>
      </c>
      <c r="P12" s="17">
        <f>[3]手足!$P8</f>
        <v>0</v>
      </c>
      <c r="Q12" s="17">
        <f>[3]手足!$Q8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[3]手足!$C9</f>
        <v>0</v>
      </c>
      <c r="D13" s="17">
        <f>[3]手足!$D9</f>
        <v>0</v>
      </c>
      <c r="E13" s="17">
        <f>[3]手足!$E9</f>
        <v>0</v>
      </c>
      <c r="F13" s="17">
        <f>[3]手足!$F9</f>
        <v>0</v>
      </c>
      <c r="G13" s="17">
        <f>[3]手足!$G9</f>
        <v>0</v>
      </c>
      <c r="H13" s="17">
        <f>[3]手足!$H9</f>
        <v>0</v>
      </c>
      <c r="I13" s="17">
        <f>[3]手足!$I9</f>
        <v>0</v>
      </c>
      <c r="J13" s="17">
        <f>[3]手足!$J9</f>
        <v>0</v>
      </c>
      <c r="K13" s="17">
        <f>[3]手足!$K9</f>
        <v>0</v>
      </c>
      <c r="L13" s="17">
        <f>[3]手足!$L9</f>
        <v>0</v>
      </c>
      <c r="M13" s="17">
        <f>[3]手足!$M9</f>
        <v>0</v>
      </c>
      <c r="N13" s="17">
        <f>[3]手足!$N9</f>
        <v>0</v>
      </c>
      <c r="O13" s="17">
        <f>[3]手足!$O9</f>
        <v>0</v>
      </c>
      <c r="P13" s="17">
        <f>[3]手足!$P9</f>
        <v>0</v>
      </c>
      <c r="Q13" s="17">
        <f>[3]手足!$Q9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[3]手足!$C10</f>
        <v>0</v>
      </c>
      <c r="D14" s="17">
        <f>[3]手足!$D10</f>
        <v>0</v>
      </c>
      <c r="E14" s="17">
        <f>[3]手足!$E10</f>
        <v>0</v>
      </c>
      <c r="F14" s="17">
        <f>[3]手足!$F10</f>
        <v>0</v>
      </c>
      <c r="G14" s="17">
        <f>[3]手足!$G10</f>
        <v>0</v>
      </c>
      <c r="H14" s="17">
        <f>[3]手足!$H10</f>
        <v>0</v>
      </c>
      <c r="I14" s="17">
        <f>[3]手足!$I10</f>
        <v>0</v>
      </c>
      <c r="J14" s="17">
        <f>[3]手足!$J10</f>
        <v>0</v>
      </c>
      <c r="K14" s="17">
        <f>[3]手足!$K10</f>
        <v>0</v>
      </c>
      <c r="L14" s="17">
        <f>[3]手足!$L10</f>
        <v>0</v>
      </c>
      <c r="M14" s="17">
        <f>[3]手足!$M10</f>
        <v>0</v>
      </c>
      <c r="N14" s="17">
        <f>[3]手足!$N10</f>
        <v>0</v>
      </c>
      <c r="O14" s="17">
        <f>[3]手足!$O10</f>
        <v>0</v>
      </c>
      <c r="P14" s="17">
        <f>[3]手足!$P10</f>
        <v>0</v>
      </c>
      <c r="Q14" s="17">
        <f>[3]手足!$Q10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18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7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38.888888888888893</v>
      </c>
      <c r="G61" s="4">
        <f t="shared" si="4"/>
        <v>16.666666666666664</v>
      </c>
      <c r="H61" s="4">
        <f t="shared" si="4"/>
        <v>11.111111111111111</v>
      </c>
      <c r="I61" s="4">
        <f t="shared" si="4"/>
        <v>0</v>
      </c>
      <c r="J61" s="4">
        <f t="shared" si="4"/>
        <v>5.5555555555555554</v>
      </c>
      <c r="K61" s="4">
        <f t="shared" si="4"/>
        <v>0</v>
      </c>
      <c r="L61" s="4">
        <f t="shared" si="4"/>
        <v>5.5555555555555554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5.5555555555555554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18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[3]伝紅!$C8</f>
        <v>2</v>
      </c>
      <c r="D12" s="17">
        <f>[3]伝紅!$D8</f>
        <v>0</v>
      </c>
      <c r="E12" s="17">
        <f>[3]伝紅!$E8</f>
        <v>0</v>
      </c>
      <c r="F12" s="17">
        <f>[3]伝紅!$F8</f>
        <v>0</v>
      </c>
      <c r="G12" s="17">
        <f>[3]伝紅!$G8</f>
        <v>0</v>
      </c>
      <c r="H12" s="17">
        <f>[3]伝紅!$H8</f>
        <v>0</v>
      </c>
      <c r="I12" s="17">
        <f>[3]伝紅!$I8</f>
        <v>0</v>
      </c>
      <c r="J12" s="17">
        <f>[3]伝紅!$J8</f>
        <v>0</v>
      </c>
      <c r="K12" s="17">
        <f>[3]伝紅!$K8</f>
        <v>0</v>
      </c>
      <c r="L12" s="17">
        <f>[3]伝紅!$L8</f>
        <v>1</v>
      </c>
      <c r="M12" s="17">
        <f>[3]伝紅!$M8</f>
        <v>1</v>
      </c>
      <c r="N12" s="17">
        <f>[3]伝紅!$N8</f>
        <v>0</v>
      </c>
      <c r="O12" s="17">
        <f>[3]伝紅!$O8</f>
        <v>0</v>
      </c>
      <c r="P12" s="17">
        <f>[3]伝紅!$P8</f>
        <v>0</v>
      </c>
      <c r="Q12" s="17">
        <f>[3]伝紅!$Q8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[3]伝紅!$C9</f>
        <v>3</v>
      </c>
      <c r="D13" s="17">
        <f>[3]伝紅!$D9</f>
        <v>0</v>
      </c>
      <c r="E13" s="17">
        <f>[3]伝紅!$E9</f>
        <v>0</v>
      </c>
      <c r="F13" s="17">
        <f>[3]伝紅!$F9</f>
        <v>0</v>
      </c>
      <c r="G13" s="17">
        <f>[3]伝紅!$G9</f>
        <v>0</v>
      </c>
      <c r="H13" s="17">
        <f>[3]伝紅!$H9</f>
        <v>2</v>
      </c>
      <c r="I13" s="17">
        <f>[3]伝紅!$I9</f>
        <v>0</v>
      </c>
      <c r="J13" s="17">
        <f>[3]伝紅!$J9</f>
        <v>0</v>
      </c>
      <c r="K13" s="17">
        <f>[3]伝紅!$K9</f>
        <v>0</v>
      </c>
      <c r="L13" s="17">
        <f>[3]伝紅!$L9</f>
        <v>0</v>
      </c>
      <c r="M13" s="17">
        <f>[3]伝紅!$M9</f>
        <v>1</v>
      </c>
      <c r="N13" s="17">
        <f>[3]伝紅!$N9</f>
        <v>0</v>
      </c>
      <c r="O13" s="17">
        <f>[3]伝紅!$O9</f>
        <v>0</v>
      </c>
      <c r="P13" s="17">
        <f>[3]伝紅!$P9</f>
        <v>0</v>
      </c>
      <c r="Q13" s="17">
        <f>[3]伝紅!$Q9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[3]伝紅!$C10</f>
        <v>4</v>
      </c>
      <c r="D14" s="17">
        <f>[3]伝紅!$D10</f>
        <v>0</v>
      </c>
      <c r="E14" s="17">
        <f>[3]伝紅!$E10</f>
        <v>0</v>
      </c>
      <c r="F14" s="17">
        <f>[3]伝紅!$F10</f>
        <v>0</v>
      </c>
      <c r="G14" s="17">
        <f>[3]伝紅!$G10</f>
        <v>1</v>
      </c>
      <c r="H14" s="17">
        <f>[3]伝紅!$H10</f>
        <v>1</v>
      </c>
      <c r="I14" s="17">
        <f>[3]伝紅!$I10</f>
        <v>1</v>
      </c>
      <c r="J14" s="17">
        <f>[3]伝紅!$J10</f>
        <v>0</v>
      </c>
      <c r="K14" s="17">
        <f>[3]伝紅!$K10</f>
        <v>0</v>
      </c>
      <c r="L14" s="17">
        <f>[3]伝紅!$L10</f>
        <v>0</v>
      </c>
      <c r="M14" s="17">
        <f>[3]伝紅!$M10</f>
        <v>0</v>
      </c>
      <c r="N14" s="17">
        <f>[3]伝紅!$N10</f>
        <v>0</v>
      </c>
      <c r="O14" s="17">
        <f>[3]伝紅!$O10</f>
        <v>0</v>
      </c>
      <c r="P14" s="17">
        <f>[3]伝紅!$P10</f>
        <v>0</v>
      </c>
      <c r="Q14" s="17">
        <f>[3]伝紅!$Q10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35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1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2</v>
      </c>
      <c r="M60" s="2">
        <f t="array" ref="M60">+SUM(IF(NOT(ISERROR(M6:M58)),M6:M58))</f>
        <v>4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35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2.8571428571428572</v>
      </c>
      <c r="F61" s="4">
        <f t="shared" si="4"/>
        <v>11.428571428571429</v>
      </c>
      <c r="G61" s="4">
        <f t="shared" si="4"/>
        <v>2.8571428571428572</v>
      </c>
      <c r="H61" s="4">
        <f t="shared" si="4"/>
        <v>14.285714285714285</v>
      </c>
      <c r="I61" s="4">
        <f t="shared" si="4"/>
        <v>17.142857142857142</v>
      </c>
      <c r="J61" s="4">
        <f t="shared" si="4"/>
        <v>2.8571428571428572</v>
      </c>
      <c r="K61" s="4">
        <f t="shared" si="4"/>
        <v>5.7142857142857144</v>
      </c>
      <c r="L61" s="4">
        <f t="shared" si="4"/>
        <v>5.7142857142857144</v>
      </c>
      <c r="M61" s="4">
        <f t="shared" si="4"/>
        <v>11.428571428571429</v>
      </c>
      <c r="N61" s="4">
        <f t="shared" si="4"/>
        <v>8.5714285714285712</v>
      </c>
      <c r="O61" s="4">
        <f t="shared" si="4"/>
        <v>5.7142857142857144</v>
      </c>
      <c r="P61" s="4">
        <f t="shared" si="4"/>
        <v>2.8571428571428572</v>
      </c>
      <c r="Q61" s="4">
        <f t="shared" si="4"/>
        <v>8.5714285714285712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35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[3]突発!$C8</f>
        <v>4</v>
      </c>
      <c r="D12" s="17">
        <f>[3]突発!$D8</f>
        <v>1</v>
      </c>
      <c r="E12" s="17">
        <f>[3]突発!$E8</f>
        <v>1</v>
      </c>
      <c r="F12" s="17">
        <f>[3]突発!$F8</f>
        <v>2</v>
      </c>
      <c r="G12" s="17">
        <f>[3]突発!$G8</f>
        <v>0</v>
      </c>
      <c r="H12" s="17">
        <f>[3]突発!$H8</f>
        <v>0</v>
      </c>
      <c r="I12" s="17">
        <f>[3]突発!$I8</f>
        <v>0</v>
      </c>
      <c r="J12" s="17">
        <f>[3]突発!$J8</f>
        <v>0</v>
      </c>
      <c r="K12" s="17">
        <f>[3]突発!$K8</f>
        <v>0</v>
      </c>
      <c r="L12" s="17">
        <f>[3]突発!$L8</f>
        <v>0</v>
      </c>
      <c r="M12" s="17">
        <f>[3]突発!$M8</f>
        <v>0</v>
      </c>
      <c r="N12" s="17">
        <f>[3]突発!$N8</f>
        <v>0</v>
      </c>
      <c r="O12" s="17">
        <f>[3]突発!$O8</f>
        <v>0</v>
      </c>
      <c r="P12" s="17">
        <f>[3]突発!$P8</f>
        <v>0</v>
      </c>
      <c r="Q12" s="17">
        <f>[3]突発!$Q8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[3]突発!$C9</f>
        <v>3</v>
      </c>
      <c r="D13" s="17">
        <f>[3]突発!$D9</f>
        <v>0</v>
      </c>
      <c r="E13" s="17">
        <f>[3]突発!$E9</f>
        <v>1</v>
      </c>
      <c r="F13" s="17">
        <f>[3]突発!$F9</f>
        <v>0</v>
      </c>
      <c r="G13" s="17">
        <f>[3]突発!$G9</f>
        <v>1</v>
      </c>
      <c r="H13" s="17">
        <f>[3]突発!$H9</f>
        <v>1</v>
      </c>
      <c r="I13" s="17">
        <f>[3]突発!$I9</f>
        <v>0</v>
      </c>
      <c r="J13" s="17">
        <f>[3]突発!$J9</f>
        <v>0</v>
      </c>
      <c r="K13" s="17">
        <f>[3]突発!$K9</f>
        <v>0</v>
      </c>
      <c r="L13" s="17">
        <f>[3]突発!$L9</f>
        <v>0</v>
      </c>
      <c r="M13" s="17">
        <f>[3]突発!$M9</f>
        <v>0</v>
      </c>
      <c r="N13" s="17">
        <f>[3]突発!$N9</f>
        <v>0</v>
      </c>
      <c r="O13" s="17">
        <f>[3]突発!$O9</f>
        <v>0</v>
      </c>
      <c r="P13" s="17">
        <f>[3]突発!$P9</f>
        <v>0</v>
      </c>
      <c r="Q13" s="17">
        <f>[3]突発!$Q9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[3]突発!$C10</f>
        <v>5</v>
      </c>
      <c r="D14" s="17">
        <f>[3]突発!$D10</f>
        <v>0</v>
      </c>
      <c r="E14" s="17">
        <f>[3]突発!$E10</f>
        <v>1</v>
      </c>
      <c r="F14" s="17">
        <f>[3]突発!$F10</f>
        <v>4</v>
      </c>
      <c r="G14" s="17">
        <f>[3]突発!$G10</f>
        <v>0</v>
      </c>
      <c r="H14" s="17">
        <f>[3]突発!$H10</f>
        <v>0</v>
      </c>
      <c r="I14" s="17">
        <f>[3]突発!$I10</f>
        <v>0</v>
      </c>
      <c r="J14" s="17">
        <f>[3]突発!$J10</f>
        <v>0</v>
      </c>
      <c r="K14" s="17">
        <f>[3]突発!$K10</f>
        <v>0</v>
      </c>
      <c r="L14" s="17">
        <f>[3]突発!$L10</f>
        <v>0</v>
      </c>
      <c r="M14" s="17">
        <f>[3]突発!$M10</f>
        <v>0</v>
      </c>
      <c r="N14" s="17">
        <f>[3]突発!$N10</f>
        <v>0</v>
      </c>
      <c r="O14" s="17">
        <f>[3]突発!$O10</f>
        <v>0</v>
      </c>
      <c r="P14" s="17">
        <f>[3]突発!$P10</f>
        <v>0</v>
      </c>
      <c r="Q14" s="17">
        <f>[3]突発!$Q10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40</v>
      </c>
      <c r="D60" s="2">
        <f t="array" ref="D60">+SUM(IF(NOT(ISERROR(D6:D58)),D6:D58))</f>
        <v>1</v>
      </c>
      <c r="E60" s="2">
        <f t="array" ref="E60">+SUM(IF(NOT(ISERROR(E6:E58)),E6:E58))</f>
        <v>8</v>
      </c>
      <c r="F60" s="2">
        <f t="array" ref="F60">+SUM(IF(NOT(ISERROR(F6:F58)),F6:F58))</f>
        <v>25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40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2.5</v>
      </c>
      <c r="E61" s="4">
        <f t="shared" si="4"/>
        <v>20</v>
      </c>
      <c r="F61" s="4">
        <f t="shared" si="4"/>
        <v>62.5</v>
      </c>
      <c r="G61" s="4">
        <f t="shared" si="4"/>
        <v>7.5</v>
      </c>
      <c r="H61" s="4">
        <f t="shared" si="4"/>
        <v>5</v>
      </c>
      <c r="I61" s="4">
        <f t="shared" si="4"/>
        <v>0</v>
      </c>
      <c r="J61" s="4">
        <f t="shared" si="4"/>
        <v>2.5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40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[3]ﾍﾙ!$C8</f>
        <v>1</v>
      </c>
      <c r="D12" s="17">
        <f>[3]ﾍﾙ!$D8</f>
        <v>0</v>
      </c>
      <c r="E12" s="17">
        <f>[3]ﾍﾙ!$E8</f>
        <v>0</v>
      </c>
      <c r="F12" s="17">
        <f>[3]ﾍﾙ!$F8</f>
        <v>1</v>
      </c>
      <c r="G12" s="17">
        <f>[3]ﾍﾙ!$G8</f>
        <v>0</v>
      </c>
      <c r="H12" s="17">
        <f>[3]ﾍﾙ!$H8</f>
        <v>0</v>
      </c>
      <c r="I12" s="17">
        <f>[3]ﾍﾙ!$I8</f>
        <v>0</v>
      </c>
      <c r="J12" s="17">
        <f>[3]ﾍﾙ!$J8</f>
        <v>0</v>
      </c>
      <c r="K12" s="17">
        <f>[3]ﾍﾙ!$K8</f>
        <v>0</v>
      </c>
      <c r="L12" s="17">
        <f>[3]ﾍﾙ!$L8</f>
        <v>0</v>
      </c>
      <c r="M12" s="17">
        <f>[3]ﾍﾙ!$M8</f>
        <v>0</v>
      </c>
      <c r="N12" s="17">
        <f>[3]ﾍﾙ!$N8</f>
        <v>0</v>
      </c>
      <c r="O12" s="17">
        <f>[3]ﾍﾙ!$O8</f>
        <v>0</v>
      </c>
      <c r="P12" s="17">
        <f>[3]ﾍﾙ!$P8</f>
        <v>0</v>
      </c>
      <c r="Q12" s="17">
        <f>[3]ﾍﾙ!$Q8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[3]ﾍﾙ!$C9</f>
        <v>0</v>
      </c>
      <c r="D13" s="17">
        <f>[3]ﾍﾙ!$D9</f>
        <v>0</v>
      </c>
      <c r="E13" s="17">
        <f>[3]ﾍﾙ!$E9</f>
        <v>0</v>
      </c>
      <c r="F13" s="17">
        <f>[3]ﾍﾙ!$F9</f>
        <v>0</v>
      </c>
      <c r="G13" s="17">
        <f>[3]ﾍﾙ!$G9</f>
        <v>0</v>
      </c>
      <c r="H13" s="17">
        <f>[3]ﾍﾙ!$H9</f>
        <v>0</v>
      </c>
      <c r="I13" s="17">
        <f>[3]ﾍﾙ!$I9</f>
        <v>0</v>
      </c>
      <c r="J13" s="17">
        <f>[3]ﾍﾙ!$J9</f>
        <v>0</v>
      </c>
      <c r="K13" s="17">
        <f>[3]ﾍﾙ!$K9</f>
        <v>0</v>
      </c>
      <c r="L13" s="17">
        <f>[3]ﾍﾙ!$L9</f>
        <v>0</v>
      </c>
      <c r="M13" s="17">
        <f>[3]ﾍﾙ!$M9</f>
        <v>0</v>
      </c>
      <c r="N13" s="17">
        <f>[3]ﾍﾙ!$N9</f>
        <v>0</v>
      </c>
      <c r="O13" s="17">
        <f>[3]ﾍﾙ!$O9</f>
        <v>0</v>
      </c>
      <c r="P13" s="17">
        <f>[3]ﾍﾙ!$P9</f>
        <v>0</v>
      </c>
      <c r="Q13" s="17">
        <f>[3]ﾍﾙ!$Q9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[3]ﾍﾙ!$C10</f>
        <v>0</v>
      </c>
      <c r="D14" s="17">
        <f>[3]ﾍﾙ!$D10</f>
        <v>0</v>
      </c>
      <c r="E14" s="17">
        <f>[3]ﾍﾙ!$E10</f>
        <v>0</v>
      </c>
      <c r="F14" s="17">
        <f>[3]ﾍﾙ!$F10</f>
        <v>0</v>
      </c>
      <c r="G14" s="17">
        <f>[3]ﾍﾙ!$G10</f>
        <v>0</v>
      </c>
      <c r="H14" s="17">
        <f>[3]ﾍﾙ!$H10</f>
        <v>0</v>
      </c>
      <c r="I14" s="17">
        <f>[3]ﾍﾙ!$I10</f>
        <v>0</v>
      </c>
      <c r="J14" s="17">
        <f>[3]ﾍﾙ!$J10</f>
        <v>0</v>
      </c>
      <c r="K14" s="17">
        <f>[3]ﾍﾙ!$K10</f>
        <v>0</v>
      </c>
      <c r="L14" s="17">
        <f>[3]ﾍﾙ!$L10</f>
        <v>0</v>
      </c>
      <c r="M14" s="17">
        <f>[3]ﾍﾙ!$M10</f>
        <v>0</v>
      </c>
      <c r="N14" s="17">
        <f>[3]ﾍﾙ!$N10</f>
        <v>0</v>
      </c>
      <c r="O14" s="17">
        <f>[3]ﾍﾙ!$O10</f>
        <v>0</v>
      </c>
      <c r="P14" s="17">
        <f>[3]ﾍﾙ!$P10</f>
        <v>0</v>
      </c>
      <c r="Q14" s="17">
        <f>[3]ﾍﾙ!$Q10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[3]耳下!$C8</f>
        <v>2</v>
      </c>
      <c r="D12" s="17">
        <f>[3]耳下!$D8</f>
        <v>0</v>
      </c>
      <c r="E12" s="17">
        <f>[3]耳下!$E8</f>
        <v>0</v>
      </c>
      <c r="F12" s="17">
        <f>[3]耳下!$F8</f>
        <v>0</v>
      </c>
      <c r="G12" s="17">
        <f>[3]耳下!$G8</f>
        <v>1</v>
      </c>
      <c r="H12" s="17">
        <f>[3]耳下!$H8</f>
        <v>1</v>
      </c>
      <c r="I12" s="17">
        <f>[3]耳下!$I8</f>
        <v>0</v>
      </c>
      <c r="J12" s="17">
        <f>[3]耳下!$J8</f>
        <v>0</v>
      </c>
      <c r="K12" s="17">
        <f>[3]耳下!$K8</f>
        <v>0</v>
      </c>
      <c r="L12" s="17">
        <f>[3]耳下!$L8</f>
        <v>0</v>
      </c>
      <c r="M12" s="17">
        <f>[3]耳下!$M8</f>
        <v>0</v>
      </c>
      <c r="N12" s="17">
        <f>[3]耳下!$N8</f>
        <v>0</v>
      </c>
      <c r="O12" s="17">
        <f>[3]耳下!$O8</f>
        <v>0</v>
      </c>
      <c r="P12" s="17">
        <f>[3]耳下!$P8</f>
        <v>0</v>
      </c>
      <c r="Q12" s="17">
        <f>[3]耳下!$Q8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[3]耳下!$C9</f>
        <v>0</v>
      </c>
      <c r="D13" s="17">
        <f>[3]耳下!$D9</f>
        <v>0</v>
      </c>
      <c r="E13" s="17">
        <f>[3]耳下!$E9</f>
        <v>0</v>
      </c>
      <c r="F13" s="17">
        <f>[3]耳下!$F9</f>
        <v>0</v>
      </c>
      <c r="G13" s="17">
        <f>[3]耳下!$G9</f>
        <v>0</v>
      </c>
      <c r="H13" s="17">
        <f>[3]耳下!$H9</f>
        <v>0</v>
      </c>
      <c r="I13" s="17">
        <f>[3]耳下!$I9</f>
        <v>0</v>
      </c>
      <c r="J13" s="17">
        <f>[3]耳下!$J9</f>
        <v>0</v>
      </c>
      <c r="K13" s="17">
        <f>[3]耳下!$K9</f>
        <v>0</v>
      </c>
      <c r="L13" s="17">
        <f>[3]耳下!$L9</f>
        <v>0</v>
      </c>
      <c r="M13" s="17">
        <f>[3]耳下!$M9</f>
        <v>0</v>
      </c>
      <c r="N13" s="17">
        <f>[3]耳下!$N9</f>
        <v>0</v>
      </c>
      <c r="O13" s="17">
        <f>[3]耳下!$O9</f>
        <v>0</v>
      </c>
      <c r="P13" s="17">
        <f>[3]耳下!$P9</f>
        <v>0</v>
      </c>
      <c r="Q13" s="17">
        <f>[3]耳下!$Q9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[3]耳下!$C10</f>
        <v>1</v>
      </c>
      <c r="D14" s="17">
        <f>[3]耳下!$D10</f>
        <v>0</v>
      </c>
      <c r="E14" s="17">
        <f>[3]耳下!$E10</f>
        <v>0</v>
      </c>
      <c r="F14" s="17">
        <f>[3]耳下!$F10</f>
        <v>0</v>
      </c>
      <c r="G14" s="17">
        <f>[3]耳下!$G10</f>
        <v>0</v>
      </c>
      <c r="H14" s="17">
        <f>[3]耳下!$H10</f>
        <v>0</v>
      </c>
      <c r="I14" s="17">
        <f>[3]耳下!$I10</f>
        <v>0</v>
      </c>
      <c r="J14" s="17">
        <f>[3]耳下!$J10</f>
        <v>1</v>
      </c>
      <c r="K14" s="17">
        <f>[3]耳下!$K10</f>
        <v>0</v>
      </c>
      <c r="L14" s="17">
        <f>[3]耳下!$L10</f>
        <v>0</v>
      </c>
      <c r="M14" s="17">
        <f>[3]耳下!$M10</f>
        <v>0</v>
      </c>
      <c r="N14" s="17">
        <f>[3]耳下!$N10</f>
        <v>0</v>
      </c>
      <c r="O14" s="17">
        <f>[3]耳下!$O10</f>
        <v>0</v>
      </c>
      <c r="P14" s="17">
        <f>[3]耳下!$P10</f>
        <v>0</v>
      </c>
      <c r="Q14" s="17">
        <f>[3]耳下!$Q10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12.5</v>
      </c>
      <c r="H61" s="4">
        <f t="shared" si="4"/>
        <v>12.5</v>
      </c>
      <c r="I61" s="4">
        <f t="shared" si="4"/>
        <v>0</v>
      </c>
      <c r="J61" s="4">
        <f t="shared" si="4"/>
        <v>50</v>
      </c>
      <c r="K61" s="4">
        <f t="shared" si="4"/>
        <v>12.5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12.5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8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[4]出血!$C8</f>
        <v>0</v>
      </c>
      <c r="D12" s="17">
        <f>[4]出血!$D8</f>
        <v>0</v>
      </c>
      <c r="E12" s="17">
        <f>[4]出血!$E8</f>
        <v>0</v>
      </c>
      <c r="F12" s="17">
        <f>[4]出血!$F8</f>
        <v>0</v>
      </c>
      <c r="G12" s="17">
        <f>[4]出血!$G8</f>
        <v>0</v>
      </c>
      <c r="H12" s="17">
        <f>[4]出血!$H8</f>
        <v>0</v>
      </c>
      <c r="I12" s="17">
        <f>[4]出血!$I8</f>
        <v>0</v>
      </c>
      <c r="J12" s="17">
        <f>[4]出血!$J8</f>
        <v>0</v>
      </c>
      <c r="K12" s="17">
        <f>[4]出血!$K8</f>
        <v>0</v>
      </c>
      <c r="L12" s="17">
        <f>[4]出血!$L8</f>
        <v>0</v>
      </c>
      <c r="M12" s="17">
        <f>[4]出血!$M8</f>
        <v>0</v>
      </c>
      <c r="N12" s="17">
        <f>[4]出血!$N8</f>
        <v>0</v>
      </c>
      <c r="O12" s="17">
        <f>[4]出血!$O8</f>
        <v>0</v>
      </c>
      <c r="P12" s="17">
        <f>[4]出血!$P8</f>
        <v>0</v>
      </c>
      <c r="Q12" s="17">
        <f>[4]出血!$Q8</f>
        <v>0</v>
      </c>
      <c r="R12" s="17">
        <f>[4]出血!$R8</f>
        <v>0</v>
      </c>
      <c r="S12" s="17">
        <f>[4]出血!$S8</f>
        <v>0</v>
      </c>
      <c r="T12" s="17">
        <f>[4]出血!$T8</f>
        <v>0</v>
      </c>
      <c r="U12" s="17">
        <f>[4]出血!$U8</f>
        <v>0</v>
      </c>
      <c r="V12" s="17">
        <f>[4]出血!$V8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[4]出血!$C9</f>
        <v>0</v>
      </c>
      <c r="D13" s="17">
        <f>[4]出血!$D9</f>
        <v>0</v>
      </c>
      <c r="E13" s="17">
        <f>[4]出血!$E9</f>
        <v>0</v>
      </c>
      <c r="F13" s="17">
        <f>[4]出血!$F9</f>
        <v>0</v>
      </c>
      <c r="G13" s="17">
        <f>[4]出血!$G9</f>
        <v>0</v>
      </c>
      <c r="H13" s="17">
        <f>[4]出血!$H9</f>
        <v>0</v>
      </c>
      <c r="I13" s="17">
        <f>[4]出血!$I9</f>
        <v>0</v>
      </c>
      <c r="J13" s="17">
        <f>[4]出血!$J9</f>
        <v>0</v>
      </c>
      <c r="K13" s="17">
        <f>[4]出血!$K9</f>
        <v>0</v>
      </c>
      <c r="L13" s="17">
        <f>[4]出血!$L9</f>
        <v>0</v>
      </c>
      <c r="M13" s="17">
        <f>[4]出血!$M9</f>
        <v>0</v>
      </c>
      <c r="N13" s="17">
        <f>[4]出血!$N9</f>
        <v>0</v>
      </c>
      <c r="O13" s="17">
        <f>[4]出血!$O9</f>
        <v>0</v>
      </c>
      <c r="P13" s="17">
        <f>[4]出血!$P9</f>
        <v>0</v>
      </c>
      <c r="Q13" s="17">
        <f>[4]出血!$Q9</f>
        <v>0</v>
      </c>
      <c r="R13" s="17">
        <f>[4]出血!$R9</f>
        <v>0</v>
      </c>
      <c r="S13" s="17">
        <f>[4]出血!$S9</f>
        <v>0</v>
      </c>
      <c r="T13" s="17">
        <f>[4]出血!$T9</f>
        <v>0</v>
      </c>
      <c r="U13" s="17">
        <f>[4]出血!$U9</f>
        <v>0</v>
      </c>
      <c r="V13" s="17">
        <f>[4]出血!$V9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[4]出血!$C10</f>
        <v>0</v>
      </c>
      <c r="D14" s="17">
        <f>[4]出血!$D10</f>
        <v>0</v>
      </c>
      <c r="E14" s="17">
        <f>[4]出血!$E10</f>
        <v>0</v>
      </c>
      <c r="F14" s="17">
        <f>[4]出血!$F10</f>
        <v>0</v>
      </c>
      <c r="G14" s="17">
        <f>[4]出血!$G10</f>
        <v>0</v>
      </c>
      <c r="H14" s="17">
        <f>[4]出血!$H10</f>
        <v>0</v>
      </c>
      <c r="I14" s="17">
        <f>[4]出血!$I10</f>
        <v>0</v>
      </c>
      <c r="J14" s="17">
        <f>[4]出血!$J10</f>
        <v>0</v>
      </c>
      <c r="K14" s="17">
        <f>[4]出血!$K10</f>
        <v>0</v>
      </c>
      <c r="L14" s="17">
        <f>[4]出血!$L10</f>
        <v>0</v>
      </c>
      <c r="M14" s="17">
        <f>[4]出血!$M10</f>
        <v>0</v>
      </c>
      <c r="N14" s="17">
        <f>[4]出血!$N10</f>
        <v>0</v>
      </c>
      <c r="O14" s="17">
        <f>[4]出血!$O10</f>
        <v>0</v>
      </c>
      <c r="P14" s="17">
        <f>[4]出血!$P10</f>
        <v>0</v>
      </c>
      <c r="Q14" s="17">
        <f>[4]出血!$Q10</f>
        <v>0</v>
      </c>
      <c r="R14" s="17">
        <f>[4]出血!$R10</f>
        <v>0</v>
      </c>
      <c r="S14" s="17">
        <f>[4]出血!$S10</f>
        <v>0</v>
      </c>
      <c r="T14" s="17">
        <f>[4]出血!$T10</f>
        <v>0</v>
      </c>
      <c r="U14" s="17">
        <f>[4]出血!$U10</f>
        <v>0</v>
      </c>
      <c r="V14" s="17">
        <f>[4]出血!$V10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V10" sqref="BV10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hidden="1" customWidth="1"/>
    <col min="5" max="11" width="9.75" style="33" hidden="1" customWidth="1"/>
    <col min="12" max="12" width="9.75" style="33" hidden="1" customWidth="1" collapsed="1"/>
    <col min="13" max="13" width="9.75" style="33" hidden="1" customWidth="1"/>
    <col min="14" max="43" width="7.625" style="33" hidden="1" customWidth="1"/>
    <col min="44" max="44" width="7.625" style="130" hidden="1" customWidth="1"/>
    <col min="45" max="45" width="8.75" style="33" hidden="1" customWidth="1"/>
    <col min="46" max="46" width="7.625" style="33" hidden="1" customWidth="1" collapsed="1"/>
    <col min="47" max="50" width="7.625" style="33" hidden="1" customWidth="1"/>
    <col min="51" max="64" width="9.875" style="33" hidden="1" customWidth="1"/>
    <col min="65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748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2634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1796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2488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140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268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8074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833689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149.6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202.60999999999999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179.6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207.33999999999997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70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89.33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179.42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220.87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8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6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16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33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12403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2.66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2.67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1.32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5.4400000000000013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14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18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17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19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69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5259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4.67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2.57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2.83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3.16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2.76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2.2999999999999998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37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99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130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89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24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384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49071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12.34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14.149999999999999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21.659999999999997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14.82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12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15.360000000000001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21.41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12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69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353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407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15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59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915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147173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3.99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9.86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58.84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67.83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15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29.5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36.600000000000009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64.12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12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57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40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72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185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7053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3.99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8.14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6.66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12.01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7.3999999999999995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3.11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3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18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1045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0.43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0.72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0.45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13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4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11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35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4151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1.85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0.67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5.5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1.4000000000000001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1.8199999999999998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10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13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15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2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40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4166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1.4200000000000004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2.17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2.5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1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1.5999999999999999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1.8099999999999998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3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8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294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0.51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0.32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0.11999999999999998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2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8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484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0.34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0.32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0.20999999999999996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59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0.09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24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12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16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103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12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40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207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2561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24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6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16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34.340000000000003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12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40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23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3.7399999999999998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1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1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69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0.5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0.14000000000000001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0.15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3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6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121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3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0.86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0.22999999999999998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2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1653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0.28000000000000003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3.4299999999999997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45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3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6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174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3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0.85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0.38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12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160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50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117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7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350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62950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2.4000000000000004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12.310000000000002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5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9.74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3.5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1.32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7.8000000000000007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16.740000000000002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[4]流行!$C8</f>
        <v>16</v>
      </c>
      <c r="D12" s="17">
        <f>[4]流行!$D8</f>
        <v>0</v>
      </c>
      <c r="E12" s="17">
        <f>[4]流行!$E8</f>
        <v>0</v>
      </c>
      <c r="F12" s="17">
        <f>[4]流行!$F8</f>
        <v>0</v>
      </c>
      <c r="G12" s="17">
        <f>[4]流行!$G8</f>
        <v>1</v>
      </c>
      <c r="H12" s="17">
        <f>[4]流行!$H8</f>
        <v>0</v>
      </c>
      <c r="I12" s="17">
        <f>[4]流行!$I8</f>
        <v>0</v>
      </c>
      <c r="J12" s="17">
        <f>[4]流行!$J8</f>
        <v>0</v>
      </c>
      <c r="K12" s="17">
        <f>[4]流行!$K8</f>
        <v>1</v>
      </c>
      <c r="L12" s="17">
        <f>[4]流行!$L8</f>
        <v>1</v>
      </c>
      <c r="M12" s="17">
        <f>[4]流行!$M8</f>
        <v>0</v>
      </c>
      <c r="N12" s="17">
        <f>[4]流行!$N8</f>
        <v>0</v>
      </c>
      <c r="O12" s="17">
        <f>[4]流行!$O8</f>
        <v>1</v>
      </c>
      <c r="P12" s="17">
        <f>[4]流行!$P8</f>
        <v>0</v>
      </c>
      <c r="Q12" s="17">
        <f>[4]流行!$Q8</f>
        <v>0</v>
      </c>
      <c r="R12" s="17">
        <f>[4]流行!$R8</f>
        <v>3</v>
      </c>
      <c r="S12" s="17">
        <f>[4]流行!$S8</f>
        <v>4</v>
      </c>
      <c r="T12" s="17">
        <f>[4]流行!$T8</f>
        <v>2</v>
      </c>
      <c r="U12" s="17">
        <f>[4]流行!$U8</f>
        <v>1</v>
      </c>
      <c r="V12" s="17">
        <f>[4]流行!$V8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[4]流行!$C9</f>
        <v>26</v>
      </c>
      <c r="D13" s="17">
        <f>[4]流行!$D9</f>
        <v>1</v>
      </c>
      <c r="E13" s="17">
        <f>[4]流行!$E9</f>
        <v>0</v>
      </c>
      <c r="F13" s="17">
        <f>[4]流行!$F9</f>
        <v>0</v>
      </c>
      <c r="G13" s="17">
        <f>[4]流行!$G9</f>
        <v>0</v>
      </c>
      <c r="H13" s="17">
        <f>[4]流行!$H9</f>
        <v>0</v>
      </c>
      <c r="I13" s="17">
        <f>[4]流行!$I9</f>
        <v>0</v>
      </c>
      <c r="J13" s="17">
        <f>[4]流行!$J9</f>
        <v>1</v>
      </c>
      <c r="K13" s="17">
        <f>[4]流行!$K9</f>
        <v>0</v>
      </c>
      <c r="L13" s="17">
        <f>[4]流行!$L9</f>
        <v>2</v>
      </c>
      <c r="M13" s="17">
        <f>[4]流行!$M9</f>
        <v>0</v>
      </c>
      <c r="N13" s="17">
        <f>[4]流行!$N9</f>
        <v>2</v>
      </c>
      <c r="O13" s="17">
        <f>[4]流行!$O9</f>
        <v>2</v>
      </c>
      <c r="P13" s="17">
        <f>[4]流行!$P9</f>
        <v>2</v>
      </c>
      <c r="Q13" s="17">
        <f>[4]流行!$Q9</f>
        <v>3</v>
      </c>
      <c r="R13" s="17">
        <f>[4]流行!$R9</f>
        <v>4</v>
      </c>
      <c r="S13" s="17">
        <f>[4]流行!$S9</f>
        <v>2</v>
      </c>
      <c r="T13" s="17">
        <f>[4]流行!$T9</f>
        <v>2</v>
      </c>
      <c r="U13" s="17">
        <f>[4]流行!$U9</f>
        <v>4</v>
      </c>
      <c r="V13" s="17">
        <f>[4]流行!$V9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[4]流行!$C10</f>
        <v>19</v>
      </c>
      <c r="D14" s="17">
        <f>[4]流行!$D10</f>
        <v>0</v>
      </c>
      <c r="E14" s="17">
        <f>[4]流行!$E10</f>
        <v>0</v>
      </c>
      <c r="F14" s="17">
        <f>[4]流行!$F10</f>
        <v>0</v>
      </c>
      <c r="G14" s="17">
        <f>[4]流行!$G10</f>
        <v>0</v>
      </c>
      <c r="H14" s="17">
        <f>[4]流行!$H10</f>
        <v>0</v>
      </c>
      <c r="I14" s="17">
        <f>[4]流行!$I10</f>
        <v>1</v>
      </c>
      <c r="J14" s="17">
        <f>[4]流行!$J10</f>
        <v>1</v>
      </c>
      <c r="K14" s="17">
        <f>[4]流行!$K10</f>
        <v>0</v>
      </c>
      <c r="L14" s="17">
        <f>[4]流行!$L10</f>
        <v>0</v>
      </c>
      <c r="M14" s="17">
        <f>[4]流行!$M10</f>
        <v>0</v>
      </c>
      <c r="N14" s="17">
        <f>[4]流行!$N10</f>
        <v>0</v>
      </c>
      <c r="O14" s="17">
        <f>[4]流行!$O10</f>
        <v>1</v>
      </c>
      <c r="P14" s="17">
        <f>[4]流行!$P10</f>
        <v>1</v>
      </c>
      <c r="Q14" s="17">
        <f>[4]流行!$Q10</f>
        <v>0</v>
      </c>
      <c r="R14" s="17">
        <f>[4]流行!$R10</f>
        <v>4</v>
      </c>
      <c r="S14" s="17">
        <f>[4]流行!$S10</f>
        <v>6</v>
      </c>
      <c r="T14" s="17">
        <f>[4]流行!$T10</f>
        <v>4</v>
      </c>
      <c r="U14" s="17">
        <f>[4]流行!$U10</f>
        <v>1</v>
      </c>
      <c r="V14" s="17">
        <f>[4]流行!$V10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207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2</v>
      </c>
      <c r="G60" s="2">
        <f t="array" ref="G60">+SUM(IF(NOT(ISERROR(G6:G58)),G6:G58))</f>
        <v>4</v>
      </c>
      <c r="H60" s="2">
        <f t="array" ref="H60">+SUM(IF(NOT(ISERROR(H6:H58)),H6:H58))</f>
        <v>1</v>
      </c>
      <c r="I60" s="2">
        <f t="array" ref="I60">+SUM(IF(NOT(ISERROR(I6:I58)),I6:I58))</f>
        <v>3</v>
      </c>
      <c r="J60" s="2">
        <f t="array" ref="J60">+SUM(IF(NOT(ISERROR(J6:J58)),J6:J58))</f>
        <v>6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5</v>
      </c>
      <c r="N60" s="2">
        <f t="array" ref="N60">+SUM(IF(NOT(ISERROR(N6:N58)),N6:N58))</f>
        <v>4</v>
      </c>
      <c r="O60" s="2">
        <f t="array" ref="O60">+SUM(IF(NOT(ISERROR(O6:O58)),O6:O58))</f>
        <v>13</v>
      </c>
      <c r="P60" s="2">
        <f t="array" ref="P60">+SUM(IF(NOT(ISERROR(P6:P58)),P6:P58))</f>
        <v>8</v>
      </c>
      <c r="Q60" s="2">
        <f t="array" ref="Q60">+SUM(IF(NOT(ISERROR(Q6:Q58)),Q6:Q58))</f>
        <v>11</v>
      </c>
      <c r="R60" s="2">
        <f t="array" ref="R60">+SUM(IF(NOT(ISERROR(R6:R58)),R6:R58))</f>
        <v>41</v>
      </c>
      <c r="S60" s="2">
        <f t="array" ref="S60">+SUM(IF(NOT(ISERROR(S6:S58)),S6:S58))</f>
        <v>33</v>
      </c>
      <c r="T60" s="2">
        <f t="array" ref="T60">+SUM(IF(NOT(ISERROR(T6:T58)),T6:T58))</f>
        <v>16</v>
      </c>
      <c r="U60" s="2">
        <f t="array" ref="U60">+SUM(IF(NOT(ISERROR(U6:U58)),U6:U58))</f>
        <v>29</v>
      </c>
      <c r="V60" s="2">
        <f t="array" ref="V60">+SUM(IF(NOT(ISERROR(V6:V58)),V6:V58))</f>
        <v>19</v>
      </c>
      <c r="W60" s="2"/>
      <c r="X60" s="2">
        <f>SUM(D60:V60)</f>
        <v>207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0.48309178743961351</v>
      </c>
      <c r="E61" s="4">
        <f t="shared" si="2"/>
        <v>0.96618357487922701</v>
      </c>
      <c r="F61" s="4">
        <f t="shared" si="2"/>
        <v>0.96618357487922701</v>
      </c>
      <c r="G61" s="4">
        <f t="shared" si="2"/>
        <v>1.932367149758454</v>
      </c>
      <c r="H61" s="4">
        <f t="shared" si="2"/>
        <v>0.48309178743961351</v>
      </c>
      <c r="I61" s="4">
        <f t="shared" si="2"/>
        <v>1.4492753623188406</v>
      </c>
      <c r="J61" s="4">
        <f t="shared" si="2"/>
        <v>2.8985507246376812</v>
      </c>
      <c r="K61" s="4">
        <f t="shared" si="2"/>
        <v>1.4492753623188406</v>
      </c>
      <c r="L61" s="4">
        <f t="shared" si="2"/>
        <v>2.8985507246376812</v>
      </c>
      <c r="M61" s="4">
        <f t="shared" si="2"/>
        <v>2.4154589371980677</v>
      </c>
      <c r="N61" s="4">
        <f t="shared" si="2"/>
        <v>1.932367149758454</v>
      </c>
      <c r="O61" s="4">
        <f t="shared" si="2"/>
        <v>6.2801932367149762</v>
      </c>
      <c r="P61" s="4">
        <f t="shared" si="2"/>
        <v>3.8647342995169081</v>
      </c>
      <c r="Q61" s="4">
        <f t="shared" si="2"/>
        <v>5.3140096618357484</v>
      </c>
      <c r="R61" s="4">
        <f t="shared" si="2"/>
        <v>19.806763285024154</v>
      </c>
      <c r="S61" s="4">
        <f t="shared" si="2"/>
        <v>15.942028985507244</v>
      </c>
      <c r="T61" s="4">
        <f t="shared" si="2"/>
        <v>7.7294685990338161</v>
      </c>
      <c r="U61" s="4">
        <f t="shared" si="2"/>
        <v>14.009661835748794</v>
      </c>
      <c r="V61" s="4">
        <f t="shared" si="2"/>
        <v>9.1787439613526569</v>
      </c>
      <c r="W61" s="4"/>
      <c r="X61" s="4">
        <f>SUM(D61:V61)</f>
        <v>100.00000000000001</v>
      </c>
      <c r="Y61" s="4" t="b">
        <f>C61=X61</f>
        <v>1</v>
      </c>
    </row>
    <row r="63" spans="2:25">
      <c r="X63" s="5">
        <f t="array" ref="X63">+SUM(IF(NOT(ISERROR(X6:X58)),X6:X58))</f>
        <v>207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[5]細髄!$C8</f>
        <v>0</v>
      </c>
      <c r="D12" s="17">
        <f>[5]細髄!$D8</f>
        <v>0</v>
      </c>
      <c r="E12" s="17">
        <f>[5]細髄!$E8</f>
        <v>0</v>
      </c>
      <c r="F12" s="17">
        <f>[5]細髄!$F8</f>
        <v>0</v>
      </c>
      <c r="G12" s="17">
        <f>[5]細髄!$G8</f>
        <v>0</v>
      </c>
      <c r="H12" s="17">
        <f>[5]細髄!$H8</f>
        <v>0</v>
      </c>
      <c r="I12" s="17">
        <f>[5]細髄!$I8</f>
        <v>0</v>
      </c>
      <c r="J12" s="17">
        <f>[5]細髄!$J8</f>
        <v>0</v>
      </c>
      <c r="K12" s="17">
        <f>[5]細髄!$K8</f>
        <v>0</v>
      </c>
      <c r="L12" s="17">
        <f>[5]細髄!$L8</f>
        <v>0</v>
      </c>
      <c r="M12" s="17">
        <f>[5]細髄!$M8</f>
        <v>0</v>
      </c>
      <c r="N12" s="17">
        <f>[5]細髄!$N8</f>
        <v>0</v>
      </c>
      <c r="O12" s="17">
        <f>[5]細髄!$O8</f>
        <v>0</v>
      </c>
      <c r="P12" s="17">
        <f>[5]細髄!$P8</f>
        <v>0</v>
      </c>
      <c r="Q12" s="17">
        <f>[5]細髄!$Q8</f>
        <v>0</v>
      </c>
      <c r="R12" s="17">
        <f>[5]細髄!$R8</f>
        <v>0</v>
      </c>
      <c r="S12" s="17">
        <f>[5]細髄!$S8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[5]細髄!$C9</f>
        <v>1</v>
      </c>
      <c r="D13" s="17">
        <f>[5]細髄!$D9</f>
        <v>0</v>
      </c>
      <c r="E13" s="17">
        <f>[5]細髄!$E9</f>
        <v>0</v>
      </c>
      <c r="F13" s="17">
        <f>[5]細髄!$F9</f>
        <v>0</v>
      </c>
      <c r="G13" s="17">
        <f>[5]細髄!$G9</f>
        <v>0</v>
      </c>
      <c r="H13" s="17">
        <f>[5]細髄!$H9</f>
        <v>0</v>
      </c>
      <c r="I13" s="17">
        <f>[5]細髄!$I9</f>
        <v>0</v>
      </c>
      <c r="J13" s="17">
        <f>[5]細髄!$J9</f>
        <v>0</v>
      </c>
      <c r="K13" s="17">
        <f>[5]細髄!$K9</f>
        <v>0</v>
      </c>
      <c r="L13" s="17">
        <f>[5]細髄!$L9</f>
        <v>0</v>
      </c>
      <c r="M13" s="17">
        <f>[5]細髄!$M9</f>
        <v>0</v>
      </c>
      <c r="N13" s="17">
        <f>[5]細髄!$N9</f>
        <v>0</v>
      </c>
      <c r="O13" s="17">
        <f>[5]細髄!$O9</f>
        <v>0</v>
      </c>
      <c r="P13" s="17">
        <f>[5]細髄!$P9</f>
        <v>0</v>
      </c>
      <c r="Q13" s="17">
        <f>[5]細髄!$Q9</f>
        <v>0</v>
      </c>
      <c r="R13" s="17">
        <f>[5]細髄!$R9</f>
        <v>1</v>
      </c>
      <c r="S13" s="17">
        <f>[5]細髄!$S9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[5]細髄!$C10</f>
        <v>0</v>
      </c>
      <c r="D14" s="17">
        <f>[5]細髄!$D10</f>
        <v>0</v>
      </c>
      <c r="E14" s="17">
        <f>[5]細髄!$E10</f>
        <v>0</v>
      </c>
      <c r="F14" s="17">
        <f>[5]細髄!$F10</f>
        <v>0</v>
      </c>
      <c r="G14" s="17">
        <f>[5]細髄!$G10</f>
        <v>0</v>
      </c>
      <c r="H14" s="17">
        <f>[5]細髄!$H10</f>
        <v>0</v>
      </c>
      <c r="I14" s="17">
        <f>[5]細髄!$I10</f>
        <v>0</v>
      </c>
      <c r="J14" s="17">
        <f>[5]細髄!$J10</f>
        <v>0</v>
      </c>
      <c r="K14" s="17">
        <f>[5]細髄!$K10</f>
        <v>0</v>
      </c>
      <c r="L14" s="17">
        <f>[5]細髄!$L10</f>
        <v>0</v>
      </c>
      <c r="M14" s="17">
        <f>[5]細髄!$M10</f>
        <v>0</v>
      </c>
      <c r="N14" s="17">
        <f>[5]細髄!$N10</f>
        <v>0</v>
      </c>
      <c r="O14" s="17">
        <f>[5]細髄!$O10</f>
        <v>0</v>
      </c>
      <c r="P14" s="17">
        <f>[5]細髄!$P10</f>
        <v>0</v>
      </c>
      <c r="Q14" s="17">
        <f>[5]細髄!$Q10</f>
        <v>0</v>
      </c>
      <c r="R14" s="17">
        <f>[5]細髄!$R10</f>
        <v>0</v>
      </c>
      <c r="S14" s="17">
        <f>[5]細髄!$S10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0</v>
      </c>
      <c r="T60" s="2"/>
      <c r="U60" s="2">
        <f>SUM(D60:S60)</f>
        <v>1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100</v>
      </c>
      <c r="S61" s="4">
        <f t="shared" si="5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[5]無髄!$C8</f>
        <v>0</v>
      </c>
      <c r="D12" s="17">
        <f>[5]無髄!$D8</f>
        <v>0</v>
      </c>
      <c r="E12" s="17">
        <f>[5]無髄!$E8</f>
        <v>0</v>
      </c>
      <c r="F12" s="17">
        <f>[5]無髄!$F8</f>
        <v>0</v>
      </c>
      <c r="G12" s="17">
        <f>[5]無髄!$G8</f>
        <v>0</v>
      </c>
      <c r="H12" s="17">
        <f>[5]無髄!$H8</f>
        <v>0</v>
      </c>
      <c r="I12" s="17">
        <f>[5]無髄!$I8</f>
        <v>0</v>
      </c>
      <c r="J12" s="17">
        <f>[5]無髄!$J8</f>
        <v>0</v>
      </c>
      <c r="K12" s="17">
        <f>[5]無髄!$K8</f>
        <v>0</v>
      </c>
      <c r="L12" s="17">
        <f>[5]無髄!$L8</f>
        <v>0</v>
      </c>
      <c r="M12" s="17">
        <f>[5]無髄!$M8</f>
        <v>0</v>
      </c>
      <c r="N12" s="17">
        <f>[5]無髄!$N8</f>
        <v>0</v>
      </c>
      <c r="O12" s="17">
        <f>[5]無髄!$O8</f>
        <v>0</v>
      </c>
      <c r="P12" s="17">
        <f>[5]無髄!$P8</f>
        <v>0</v>
      </c>
      <c r="Q12" s="17">
        <f>[5]無髄!$Q8</f>
        <v>0</v>
      </c>
      <c r="R12" s="17">
        <f>[5]無髄!$R8</f>
        <v>0</v>
      </c>
      <c r="S12" s="17">
        <f>[5]無髄!$S8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[5]無髄!$C9</f>
        <v>0</v>
      </c>
      <c r="D13" s="17">
        <f>[5]無髄!$D9</f>
        <v>0</v>
      </c>
      <c r="E13" s="17">
        <f>[5]無髄!$E9</f>
        <v>0</v>
      </c>
      <c r="F13" s="17">
        <f>[5]無髄!$F9</f>
        <v>0</v>
      </c>
      <c r="G13" s="17">
        <f>[5]無髄!$G9</f>
        <v>0</v>
      </c>
      <c r="H13" s="17">
        <f>[5]無髄!$H9</f>
        <v>0</v>
      </c>
      <c r="I13" s="17">
        <f>[5]無髄!$I9</f>
        <v>0</v>
      </c>
      <c r="J13" s="17">
        <f>[5]無髄!$J9</f>
        <v>0</v>
      </c>
      <c r="K13" s="17">
        <f>[5]無髄!$K9</f>
        <v>0</v>
      </c>
      <c r="L13" s="17">
        <f>[5]無髄!$L9</f>
        <v>0</v>
      </c>
      <c r="M13" s="17">
        <f>[5]無髄!$M9</f>
        <v>0</v>
      </c>
      <c r="N13" s="17">
        <f>[5]無髄!$N9</f>
        <v>0</v>
      </c>
      <c r="O13" s="17">
        <f>[5]無髄!$O9</f>
        <v>0</v>
      </c>
      <c r="P13" s="17">
        <f>[5]無髄!$P9</f>
        <v>0</v>
      </c>
      <c r="Q13" s="17">
        <f>[5]無髄!$Q9</f>
        <v>0</v>
      </c>
      <c r="R13" s="17">
        <f>[5]無髄!$R9</f>
        <v>0</v>
      </c>
      <c r="S13" s="17">
        <f>[5]無髄!$S9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[5]無髄!$C10</f>
        <v>0</v>
      </c>
      <c r="D14" s="17">
        <f>[5]無髄!$D10</f>
        <v>0</v>
      </c>
      <c r="E14" s="17">
        <f>[5]無髄!$E10</f>
        <v>0</v>
      </c>
      <c r="F14" s="17">
        <f>[5]無髄!$F10</f>
        <v>0</v>
      </c>
      <c r="G14" s="17">
        <f>[5]無髄!$G10</f>
        <v>0</v>
      </c>
      <c r="H14" s="17">
        <f>[5]無髄!$H10</f>
        <v>0</v>
      </c>
      <c r="I14" s="17">
        <f>[5]無髄!$I10</f>
        <v>0</v>
      </c>
      <c r="J14" s="17">
        <f>[5]無髄!$J10</f>
        <v>0</v>
      </c>
      <c r="K14" s="17">
        <f>[5]無髄!$K10</f>
        <v>0</v>
      </c>
      <c r="L14" s="17">
        <f>[5]無髄!$L10</f>
        <v>0</v>
      </c>
      <c r="M14" s="17">
        <f>[5]無髄!$M10</f>
        <v>0</v>
      </c>
      <c r="N14" s="17">
        <f>[5]無髄!$N10</f>
        <v>0</v>
      </c>
      <c r="O14" s="17">
        <f>[5]無髄!$O10</f>
        <v>0</v>
      </c>
      <c r="P14" s="17">
        <f>[5]無髄!$P10</f>
        <v>0</v>
      </c>
      <c r="Q14" s="17">
        <f>[5]無髄!$Q10</f>
        <v>0</v>
      </c>
      <c r="R14" s="17">
        <f>[5]無髄!$R10</f>
        <v>0</v>
      </c>
      <c r="S14" s="17">
        <f>[5]無髄!$S10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1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16.666666666666664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[5]ﾏｲｺ!$C8</f>
        <v>0</v>
      </c>
      <c r="D12" s="17">
        <f>[5]ﾏｲｺ!$D8</f>
        <v>0</v>
      </c>
      <c r="E12" s="17">
        <f>[5]ﾏｲｺ!$E8</f>
        <v>0</v>
      </c>
      <c r="F12" s="17">
        <f>[5]ﾏｲｺ!$F8</f>
        <v>0</v>
      </c>
      <c r="G12" s="17">
        <f>[5]ﾏｲｺ!$G8</f>
        <v>0</v>
      </c>
      <c r="H12" s="17">
        <f>[5]ﾏｲｺ!$H8</f>
        <v>0</v>
      </c>
      <c r="I12" s="17">
        <f>[5]ﾏｲｺ!$I8</f>
        <v>0</v>
      </c>
      <c r="J12" s="17">
        <f>[5]ﾏｲｺ!$J8</f>
        <v>0</v>
      </c>
      <c r="K12" s="17">
        <f>[5]ﾏｲｺ!$K8</f>
        <v>0</v>
      </c>
      <c r="L12" s="17">
        <f>[5]ﾏｲｺ!$L8</f>
        <v>0</v>
      </c>
      <c r="M12" s="17">
        <f>[5]ﾏｲｺ!$M8</f>
        <v>0</v>
      </c>
      <c r="N12" s="17">
        <f>[5]ﾏｲｺ!$N8</f>
        <v>0</v>
      </c>
      <c r="O12" s="17">
        <f>[5]ﾏｲｺ!$O8</f>
        <v>0</v>
      </c>
      <c r="P12" s="17">
        <f>[5]ﾏｲｺ!$P8</f>
        <v>0</v>
      </c>
      <c r="Q12" s="17">
        <f>[5]ﾏｲｺ!$Q8</f>
        <v>0</v>
      </c>
      <c r="R12" s="17">
        <f>[5]ﾏｲｺ!$R8</f>
        <v>0</v>
      </c>
      <c r="S12" s="17">
        <f>[5]ﾏｲｺ!$S8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[5]ﾏｲｺ!$C9</f>
        <v>1</v>
      </c>
      <c r="D13" s="17">
        <f>[5]ﾏｲｺ!$D9</f>
        <v>0</v>
      </c>
      <c r="E13" s="17">
        <f>[5]ﾏｲｺ!$E9</f>
        <v>0</v>
      </c>
      <c r="F13" s="17">
        <f>[5]ﾏｲｺ!$F9</f>
        <v>0</v>
      </c>
      <c r="G13" s="17">
        <f>[5]ﾏｲｺ!$G9</f>
        <v>0</v>
      </c>
      <c r="H13" s="17">
        <f>[5]ﾏｲｺ!$H9</f>
        <v>0</v>
      </c>
      <c r="I13" s="17">
        <f>[5]ﾏｲｺ!$I9</f>
        <v>0</v>
      </c>
      <c r="J13" s="17">
        <f>[5]ﾏｲｺ!$J9</f>
        <v>1</v>
      </c>
      <c r="K13" s="17">
        <f>[5]ﾏｲｺ!$K9</f>
        <v>0</v>
      </c>
      <c r="L13" s="17">
        <f>[5]ﾏｲｺ!$L9</f>
        <v>0</v>
      </c>
      <c r="M13" s="17">
        <f>[5]ﾏｲｺ!$M9</f>
        <v>0</v>
      </c>
      <c r="N13" s="17">
        <f>[5]ﾏｲｺ!$N9</f>
        <v>0</v>
      </c>
      <c r="O13" s="17">
        <f>[5]ﾏｲｺ!$O9</f>
        <v>0</v>
      </c>
      <c r="P13" s="17">
        <f>[5]ﾏｲｺ!$P9</f>
        <v>0</v>
      </c>
      <c r="Q13" s="17">
        <f>[5]ﾏｲｺ!$Q9</f>
        <v>0</v>
      </c>
      <c r="R13" s="17">
        <f>[5]ﾏｲｺ!$R9</f>
        <v>0</v>
      </c>
      <c r="S13" s="17">
        <f>[5]ﾏｲｺ!$S9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[5]ﾏｲｺ!$C10</f>
        <v>0</v>
      </c>
      <c r="D14" s="17">
        <f>[5]ﾏｲｺ!$D10</f>
        <v>0</v>
      </c>
      <c r="E14" s="17">
        <f>[5]ﾏｲｺ!$E10</f>
        <v>0</v>
      </c>
      <c r="F14" s="17">
        <f>[5]ﾏｲｺ!$F10</f>
        <v>0</v>
      </c>
      <c r="G14" s="17">
        <f>[5]ﾏｲｺ!$G10</f>
        <v>0</v>
      </c>
      <c r="H14" s="17">
        <f>[5]ﾏｲｺ!$H10</f>
        <v>0</v>
      </c>
      <c r="I14" s="17">
        <f>[5]ﾏｲｺ!$I10</f>
        <v>0</v>
      </c>
      <c r="J14" s="17">
        <f>[5]ﾏｲｺ!$J10</f>
        <v>0</v>
      </c>
      <c r="K14" s="17">
        <f>[5]ﾏｲｺ!$K10</f>
        <v>0</v>
      </c>
      <c r="L14" s="17">
        <f>[5]ﾏｲｺ!$L10</f>
        <v>0</v>
      </c>
      <c r="M14" s="17">
        <f>[5]ﾏｲｺ!$M10</f>
        <v>0</v>
      </c>
      <c r="N14" s="17">
        <f>[5]ﾏｲｺ!$N10</f>
        <v>0</v>
      </c>
      <c r="O14" s="17">
        <f>[5]ﾏｲｺ!$O10</f>
        <v>0</v>
      </c>
      <c r="P14" s="17">
        <f>[5]ﾏｲｺ!$P10</f>
        <v>0</v>
      </c>
      <c r="Q14" s="17">
        <f>[5]ﾏｲｺ!$Q10</f>
        <v>0</v>
      </c>
      <c r="R14" s="17">
        <f>[5]ﾏｲｺ!$R10</f>
        <v>0</v>
      </c>
      <c r="S14" s="17">
        <f>[5]ﾏｲｺ!$S10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50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50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[5]ｸﾗﾐ!$C8</f>
        <v>0</v>
      </c>
      <c r="D12" s="17">
        <f>[5]ｸﾗﾐ!$D8</f>
        <v>0</v>
      </c>
      <c r="E12" s="17">
        <f>[5]ｸﾗﾐ!$E8</f>
        <v>0</v>
      </c>
      <c r="F12" s="17">
        <f>[5]ｸﾗﾐ!$F8</f>
        <v>0</v>
      </c>
      <c r="G12" s="17">
        <f>[5]ｸﾗﾐ!$G8</f>
        <v>0</v>
      </c>
      <c r="H12" s="17">
        <f>[5]ｸﾗﾐ!$H8</f>
        <v>0</v>
      </c>
      <c r="I12" s="17">
        <f>[5]ｸﾗﾐ!$I8</f>
        <v>0</v>
      </c>
      <c r="J12" s="17">
        <f>[5]ｸﾗﾐ!$J8</f>
        <v>0</v>
      </c>
      <c r="K12" s="17">
        <f>[5]ｸﾗﾐ!$K8</f>
        <v>0</v>
      </c>
      <c r="L12" s="17">
        <f>[5]ｸﾗﾐ!$L8</f>
        <v>0</v>
      </c>
      <c r="M12" s="17">
        <f>[5]ｸﾗﾐ!$M8</f>
        <v>0</v>
      </c>
      <c r="N12" s="17">
        <f>[5]ｸﾗﾐ!$N8</f>
        <v>0</v>
      </c>
      <c r="O12" s="17">
        <f>[5]ｸﾗﾐ!$O8</f>
        <v>0</v>
      </c>
      <c r="P12" s="17">
        <f>[5]ｸﾗﾐ!$P8</f>
        <v>0</v>
      </c>
      <c r="Q12" s="17">
        <f>[5]ｸﾗﾐ!$Q8</f>
        <v>0</v>
      </c>
      <c r="R12" s="17">
        <f>[5]ｸﾗﾐ!$R8</f>
        <v>0</v>
      </c>
      <c r="S12" s="17">
        <f>[5]ｸﾗﾐ!$S8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[5]ｸﾗﾐ!$C9</f>
        <v>0</v>
      </c>
      <c r="D13" s="17">
        <f>[5]ｸﾗﾐ!$D9</f>
        <v>0</v>
      </c>
      <c r="E13" s="17">
        <f>[5]ｸﾗﾐ!$E9</f>
        <v>0</v>
      </c>
      <c r="F13" s="17">
        <f>[5]ｸﾗﾐ!$F9</f>
        <v>0</v>
      </c>
      <c r="G13" s="17">
        <f>[5]ｸﾗﾐ!$G9</f>
        <v>0</v>
      </c>
      <c r="H13" s="17">
        <f>[5]ｸﾗﾐ!$H9</f>
        <v>0</v>
      </c>
      <c r="I13" s="17">
        <f>[5]ｸﾗﾐ!$I9</f>
        <v>0</v>
      </c>
      <c r="J13" s="17">
        <f>[5]ｸﾗﾐ!$J9</f>
        <v>0</v>
      </c>
      <c r="K13" s="17">
        <f>[5]ｸﾗﾐ!$K9</f>
        <v>0</v>
      </c>
      <c r="L13" s="17">
        <f>[5]ｸﾗﾐ!$L9</f>
        <v>0</v>
      </c>
      <c r="M13" s="17">
        <f>[5]ｸﾗﾐ!$M9</f>
        <v>0</v>
      </c>
      <c r="N13" s="17">
        <f>[5]ｸﾗﾐ!$N9</f>
        <v>0</v>
      </c>
      <c r="O13" s="17">
        <f>[5]ｸﾗﾐ!$O9</f>
        <v>0</v>
      </c>
      <c r="P13" s="17">
        <f>[5]ｸﾗﾐ!$P9</f>
        <v>0</v>
      </c>
      <c r="Q13" s="17">
        <f>[5]ｸﾗﾐ!$Q9</f>
        <v>0</v>
      </c>
      <c r="R13" s="17">
        <f>[5]ｸﾗﾐ!$R9</f>
        <v>0</v>
      </c>
      <c r="S13" s="17">
        <f>[5]ｸﾗﾐ!$S9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[5]ｸﾗﾐ!$C10</f>
        <v>0</v>
      </c>
      <c r="D14" s="17">
        <f>[5]ｸﾗﾐ!$D10</f>
        <v>0</v>
      </c>
      <c r="E14" s="17">
        <f>[5]ｸﾗﾐ!$E10</f>
        <v>0</v>
      </c>
      <c r="F14" s="17">
        <f>[5]ｸﾗﾐ!$F10</f>
        <v>0</v>
      </c>
      <c r="G14" s="17">
        <f>[5]ｸﾗﾐ!$G10</f>
        <v>0</v>
      </c>
      <c r="H14" s="17">
        <f>[5]ｸﾗﾐ!$H10</f>
        <v>0</v>
      </c>
      <c r="I14" s="17">
        <f>[5]ｸﾗﾐ!$I10</f>
        <v>0</v>
      </c>
      <c r="J14" s="17">
        <f>[5]ｸﾗﾐ!$J10</f>
        <v>0</v>
      </c>
      <c r="K14" s="17">
        <f>[5]ｸﾗﾐ!$K10</f>
        <v>0</v>
      </c>
      <c r="L14" s="17">
        <f>[5]ｸﾗﾐ!$L10</f>
        <v>0</v>
      </c>
      <c r="M14" s="17">
        <f>[5]ｸﾗﾐ!$M10</f>
        <v>0</v>
      </c>
      <c r="N14" s="17">
        <f>[5]ｸﾗﾐ!$N10</f>
        <v>0</v>
      </c>
      <c r="O14" s="17">
        <f>[5]ｸﾗﾐ!$O10</f>
        <v>0</v>
      </c>
      <c r="P14" s="17">
        <f>[5]ｸﾗﾐ!$P10</f>
        <v>0</v>
      </c>
      <c r="Q14" s="17">
        <f>[5]ｸﾗﾐ!$Q10</f>
        <v>0</v>
      </c>
      <c r="R14" s="17">
        <f>[5]ｸﾗﾐ!$R10</f>
        <v>0</v>
      </c>
      <c r="S14" s="17">
        <f>[5]ｸﾗﾐ!$S10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[5]ロタ!$C8</f>
        <v>0</v>
      </c>
      <c r="D12" s="17">
        <f>[5]ロタ!$D8</f>
        <v>0</v>
      </c>
      <c r="E12" s="17">
        <f>[5]ロタ!$E8</f>
        <v>0</v>
      </c>
      <c r="F12" s="17">
        <f>[5]ロタ!$F8</f>
        <v>0</v>
      </c>
      <c r="G12" s="17">
        <f>[5]ロタ!$G8</f>
        <v>0</v>
      </c>
      <c r="H12" s="17">
        <f>[5]ロタ!$H8</f>
        <v>0</v>
      </c>
      <c r="I12" s="17">
        <f>[5]ロタ!$I8</f>
        <v>0</v>
      </c>
      <c r="J12" s="17">
        <f>[5]ロタ!$J8</f>
        <v>0</v>
      </c>
      <c r="K12" s="17">
        <f>[5]ロタ!$K8</f>
        <v>0</v>
      </c>
      <c r="L12" s="17">
        <f>[5]ロタ!$L8</f>
        <v>0</v>
      </c>
      <c r="M12" s="17">
        <f>[5]ロタ!$M8</f>
        <v>0</v>
      </c>
      <c r="N12" s="17">
        <f>[5]ロタ!$N8</f>
        <v>0</v>
      </c>
      <c r="O12" s="17">
        <f>[5]ロタ!$O8</f>
        <v>0</v>
      </c>
      <c r="P12" s="17">
        <f>[5]ロタ!$P8</f>
        <v>0</v>
      </c>
      <c r="Q12" s="17">
        <f>[5]ロタ!$Q8</f>
        <v>0</v>
      </c>
      <c r="R12" s="17">
        <f>[5]ロタ!$R8</f>
        <v>0</v>
      </c>
      <c r="S12" s="17">
        <f>[5]ロタ!$S8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[5]ロタ!$C9</f>
        <v>2</v>
      </c>
      <c r="D13" s="17">
        <f>[5]ロタ!$D9</f>
        <v>0</v>
      </c>
      <c r="E13" s="17">
        <f>[5]ロタ!$E9</f>
        <v>0</v>
      </c>
      <c r="F13" s="17">
        <f>[5]ロタ!$F9</f>
        <v>2</v>
      </c>
      <c r="G13" s="17">
        <f>[5]ロタ!$G9</f>
        <v>0</v>
      </c>
      <c r="H13" s="17">
        <f>[5]ロタ!$H9</f>
        <v>0</v>
      </c>
      <c r="I13" s="17">
        <f>[5]ロタ!$I9</f>
        <v>0</v>
      </c>
      <c r="J13" s="17">
        <f>[5]ロタ!$J9</f>
        <v>0</v>
      </c>
      <c r="K13" s="17">
        <f>[5]ロタ!$K9</f>
        <v>0</v>
      </c>
      <c r="L13" s="17">
        <f>[5]ロタ!$L9</f>
        <v>0</v>
      </c>
      <c r="M13" s="17">
        <f>[5]ロタ!$M9</f>
        <v>0</v>
      </c>
      <c r="N13" s="17">
        <f>[5]ロタ!$N9</f>
        <v>0</v>
      </c>
      <c r="O13" s="17">
        <f>[5]ロタ!$O9</f>
        <v>0</v>
      </c>
      <c r="P13" s="17">
        <f>[5]ロタ!$P9</f>
        <v>0</v>
      </c>
      <c r="Q13" s="17">
        <f>[5]ロタ!$Q9</f>
        <v>0</v>
      </c>
      <c r="R13" s="17">
        <f>[5]ロタ!$R9</f>
        <v>0</v>
      </c>
      <c r="S13" s="17">
        <f>[5]ロタ!$S9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[5]ロタ!$C10</f>
        <v>1</v>
      </c>
      <c r="D14" s="17">
        <f>[5]ロタ!$D10</f>
        <v>0</v>
      </c>
      <c r="E14" s="17">
        <f>[5]ロタ!$E10</f>
        <v>0</v>
      </c>
      <c r="F14" s="17">
        <f>[5]ロタ!$F10</f>
        <v>0</v>
      </c>
      <c r="G14" s="17">
        <f>[5]ロタ!$G10</f>
        <v>1</v>
      </c>
      <c r="H14" s="17">
        <f>[5]ロタ!$H10</f>
        <v>0</v>
      </c>
      <c r="I14" s="17">
        <f>[5]ロタ!$I10</f>
        <v>0</v>
      </c>
      <c r="J14" s="17">
        <f>[5]ロタ!$J10</f>
        <v>0</v>
      </c>
      <c r="K14" s="17">
        <f>[5]ロタ!$K10</f>
        <v>0</v>
      </c>
      <c r="L14" s="17">
        <f>[5]ロタ!$L10</f>
        <v>0</v>
      </c>
      <c r="M14" s="17">
        <f>[5]ロタ!$M10</f>
        <v>0</v>
      </c>
      <c r="N14" s="17">
        <f>[5]ロタ!$N10</f>
        <v>0</v>
      </c>
      <c r="O14" s="17">
        <f>[5]ロタ!$O10</f>
        <v>0</v>
      </c>
      <c r="P14" s="17">
        <f>[5]ロタ!$P10</f>
        <v>0</v>
      </c>
      <c r="Q14" s="17">
        <f>[5]ロタ!$Q10</f>
        <v>0</v>
      </c>
      <c r="R14" s="17">
        <f>[5]ロタ!$R10</f>
        <v>0</v>
      </c>
      <c r="S14" s="17">
        <f>[5]ロタ!$S10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16.666666666666664</v>
      </c>
      <c r="F61" s="4">
        <f t="shared" si="4"/>
        <v>66.666666666666657</v>
      </c>
      <c r="G61" s="4">
        <f t="shared" si="4"/>
        <v>16.666666666666664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19804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123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69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384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2450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185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18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35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40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8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8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207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1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2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6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350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[2]ARI!$C9</f>
        <v>2951</v>
      </c>
      <c r="D12" s="17">
        <f>[2]ARI!$D9</f>
        <v>192</v>
      </c>
      <c r="E12" s="17">
        <f>[2]ARI!$E9</f>
        <v>709</v>
      </c>
      <c r="F12" s="17">
        <f>[2]ARI!$F9</f>
        <v>635</v>
      </c>
      <c r="G12" s="17">
        <f>[2]ARI!$G9</f>
        <v>353</v>
      </c>
      <c r="H12" s="17">
        <f>[2]ARI!$H9</f>
        <v>162</v>
      </c>
      <c r="I12" s="17">
        <f>[2]ARI!$I9</f>
        <v>144</v>
      </c>
      <c r="J12" s="17">
        <f>[2]ARI!$J9</f>
        <v>176</v>
      </c>
      <c r="K12" s="17">
        <f>[2]ARI!$K9</f>
        <v>153</v>
      </c>
      <c r="L12" s="17">
        <f>[2]ARI!$L9</f>
        <v>109</v>
      </c>
      <c r="M12" s="17">
        <f>[2]ARI!$M9</f>
        <v>95</v>
      </c>
      <c r="N12" s="17">
        <f>[2]ARI!$N9</f>
        <v>119</v>
      </c>
      <c r="O12" s="17">
        <f>[2]ARI!$O9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[2]ARI!$C10</f>
        <v>3115</v>
      </c>
      <c r="D13" s="17">
        <f>[2]ARI!$D10</f>
        <v>170</v>
      </c>
      <c r="E13" s="17">
        <f>[2]ARI!$E10</f>
        <v>777</v>
      </c>
      <c r="F13" s="17">
        <f>[2]ARI!$F10</f>
        <v>647</v>
      </c>
      <c r="G13" s="17">
        <f>[2]ARI!$G10</f>
        <v>359</v>
      </c>
      <c r="H13" s="17">
        <f>[2]ARI!$H10</f>
        <v>137</v>
      </c>
      <c r="I13" s="17">
        <f>[2]ARI!$I10</f>
        <v>166</v>
      </c>
      <c r="J13" s="17">
        <f>[2]ARI!$J10</f>
        <v>178</v>
      </c>
      <c r="K13" s="17">
        <f>[2]ARI!$K10</f>
        <v>170</v>
      </c>
      <c r="L13" s="17">
        <f>[2]ARI!$L10</f>
        <v>137</v>
      </c>
      <c r="M13" s="17">
        <f>[2]ARI!$M10</f>
        <v>125</v>
      </c>
      <c r="N13" s="17">
        <f>[2]ARI!$N10</f>
        <v>131</v>
      </c>
      <c r="O13" s="17">
        <f>[2]ARI!$O10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[2]ARI!$C11</f>
        <v>2799</v>
      </c>
      <c r="D14" s="17">
        <f>[2]ARI!$D11</f>
        <v>155</v>
      </c>
      <c r="E14" s="17">
        <f>[2]ARI!$E11</f>
        <v>660</v>
      </c>
      <c r="F14" s="17">
        <f>[2]ARI!$F11</f>
        <v>571</v>
      </c>
      <c r="G14" s="17">
        <f>[2]ARI!$G11</f>
        <v>321</v>
      </c>
      <c r="H14" s="17">
        <f>[2]ARI!$H11</f>
        <v>129</v>
      </c>
      <c r="I14" s="17">
        <f>[2]ARI!$I11</f>
        <v>145</v>
      </c>
      <c r="J14" s="17">
        <f>[2]ARI!$J11</f>
        <v>184</v>
      </c>
      <c r="K14" s="17">
        <f>[2]ARI!$K11</f>
        <v>176</v>
      </c>
      <c r="L14" s="17">
        <f>[2]ARI!$L11</f>
        <v>104</v>
      </c>
      <c r="M14" s="17">
        <f>[2]ARI!$M11</f>
        <v>137</v>
      </c>
      <c r="N14" s="17">
        <f>[2]ARI!$N11</f>
        <v>121</v>
      </c>
      <c r="O14" s="17">
        <f>[2]ARI!$O11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25455</v>
      </c>
      <c r="D60" s="2">
        <f t="array" ref="D60">SUM(IF(NOT(ISERROR(D6:D58)),D6:D58))</f>
        <v>1618</v>
      </c>
      <c r="E60" s="2">
        <f t="array" ref="E60">SUM(IF(NOT(ISERROR(E6:E58)),E6:E58))</f>
        <v>6278</v>
      </c>
      <c r="F60" s="2">
        <f t="array" ref="F60">SUM(IF(NOT(ISERROR(F6:F58)),F6:F58))</f>
        <v>4553</v>
      </c>
      <c r="G60" s="2">
        <f t="array" ref="G60">SUM(IF(NOT(ISERROR(G6:G58)),G6:G58))</f>
        <v>2650</v>
      </c>
      <c r="H60" s="2">
        <f t="array" ref="H60">SUM(IF(NOT(ISERROR(H6:H58)),H6:H58))</f>
        <v>1175</v>
      </c>
      <c r="I60" s="2">
        <f t="array" ref="I60">SUM(IF(NOT(ISERROR(I6:I58)),I6:I58))</f>
        <v>1622</v>
      </c>
      <c r="J60" s="2">
        <f t="array" ref="J60">SUM(IF(NOT(ISERROR(J6:J58)),J6:J58))</f>
        <v>1466</v>
      </c>
      <c r="K60" s="2">
        <f t="array" ref="K60">SUM(IF(NOT(ISERROR(K6:K58)),K6:K58))</f>
        <v>1381</v>
      </c>
      <c r="L60" s="2">
        <f t="array" ref="L60">SUM(IF(NOT(ISERROR(L6:L58)),L6:L58))</f>
        <v>1282</v>
      </c>
      <c r="M60" s="2">
        <f t="array" ref="M60">SUM(IF(NOT(ISERROR(M6:M58)),M6:M58))</f>
        <v>1108</v>
      </c>
      <c r="N60" s="2">
        <f t="array" ref="N60">SUM(IF(NOT(ISERROR(N6:N58)),N6:N58))</f>
        <v>1237</v>
      </c>
      <c r="O60" s="2">
        <f t="array" ref="O60">SUM(IF(NOT(ISERROR(O6:O58)),O6:O58))</f>
        <v>1085</v>
      </c>
      <c r="P60" s="2">
        <f>+SUM(D60:O60)</f>
        <v>25455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6.3563150658023968</v>
      </c>
      <c r="E61" s="4">
        <f t="shared" si="2"/>
        <v>24.663131015517582</v>
      </c>
      <c r="F61" s="4">
        <f t="shared" si="2"/>
        <v>17.88646631310155</v>
      </c>
      <c r="G61" s="4">
        <f t="shared" si="2"/>
        <v>10.410528383421724</v>
      </c>
      <c r="H61" s="4">
        <f t="shared" si="2"/>
        <v>4.615989000196425</v>
      </c>
      <c r="I61" s="4">
        <f t="shared" si="2"/>
        <v>6.3720290709094476</v>
      </c>
      <c r="J61" s="4">
        <f t="shared" si="2"/>
        <v>5.7591828717344331</v>
      </c>
      <c r="K61" s="4">
        <f t="shared" si="2"/>
        <v>5.4252602632095854</v>
      </c>
      <c r="L61" s="4">
        <f t="shared" si="2"/>
        <v>5.0363386368100569</v>
      </c>
      <c r="M61" s="4">
        <f t="shared" si="2"/>
        <v>4.3527794146533099</v>
      </c>
      <c r="N61" s="4">
        <f t="shared" ref="N61:O61" si="3">N60/$C$60*100</f>
        <v>4.859556079355726</v>
      </c>
      <c r="O61" s="4">
        <f t="shared" si="3"/>
        <v>4.2624238852877623</v>
      </c>
      <c r="P61" s="4">
        <f>+SUM(D61:O61)</f>
        <v>100</v>
      </c>
      <c r="Q61" s="4" t="b">
        <f>C61=P61</f>
        <v>1</v>
      </c>
    </row>
    <row r="63" spans="2:17">
      <c r="P63" s="5">
        <f t="array" ref="P63">+SUM(IF(NOT(ISERROR(P6:P58)),P6:P58))</f>
        <v>25455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[3]ｲﾝ!$C8</f>
        <v>1046</v>
      </c>
      <c r="D12" s="17">
        <f>[3]ｲﾝ!$D8</f>
        <v>7</v>
      </c>
      <c r="E12" s="17">
        <f>[3]ｲﾝ!$E8</f>
        <v>9</v>
      </c>
      <c r="F12" s="17">
        <f>[3]ｲﾝ!$F8</f>
        <v>28</v>
      </c>
      <c r="G12" s="17">
        <f>[3]ｲﾝ!$G8</f>
        <v>38</v>
      </c>
      <c r="H12" s="17">
        <f>[3]ｲﾝ!$H8</f>
        <v>38</v>
      </c>
      <c r="I12" s="17">
        <f>[3]ｲﾝ!$I8</f>
        <v>48</v>
      </c>
      <c r="J12" s="17">
        <f>[3]ｲﾝ!$J8</f>
        <v>56</v>
      </c>
      <c r="K12" s="17">
        <f>[3]ｲﾝ!$K8</f>
        <v>64</v>
      </c>
      <c r="L12" s="17">
        <f>[3]ｲﾝ!$L8</f>
        <v>66</v>
      </c>
      <c r="M12" s="17">
        <f>[3]ｲﾝ!$M8</f>
        <v>58</v>
      </c>
      <c r="N12" s="17">
        <f>[3]ｲﾝ!$N8</f>
        <v>53</v>
      </c>
      <c r="O12" s="17">
        <f>[3]ｲﾝ!$O8</f>
        <v>188</v>
      </c>
      <c r="P12" s="17">
        <f>[3]ｲﾝ!$P8</f>
        <v>107</v>
      </c>
      <c r="Q12" s="17">
        <f>[3]ｲﾝ!$Q8</f>
        <v>71</v>
      </c>
      <c r="R12" s="17">
        <f>[3]ｲﾝ!$R8</f>
        <v>76</v>
      </c>
      <c r="S12" s="17">
        <f>[3]ｲﾝ!$S8</f>
        <v>79</v>
      </c>
      <c r="T12" s="17">
        <f>[3]ｲﾝ!$T8</f>
        <v>27</v>
      </c>
      <c r="U12" s="17">
        <f>[3]ｲﾝ!$U8</f>
        <v>17</v>
      </c>
      <c r="V12" s="17">
        <f>[3]ｲﾝ!$V8</f>
        <v>10</v>
      </c>
      <c r="W12" s="17">
        <f>[3]ｲﾝ!$W8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[3]ｲﾝ!$C9</f>
        <v>967</v>
      </c>
      <c r="D13" s="17">
        <f>[3]ｲﾝ!$D9</f>
        <v>3</v>
      </c>
      <c r="E13" s="17">
        <f>[3]ｲﾝ!$E9</f>
        <v>6</v>
      </c>
      <c r="F13" s="17">
        <f>[3]ｲﾝ!$F9</f>
        <v>20</v>
      </c>
      <c r="G13" s="17">
        <f>[3]ｲﾝ!$G9</f>
        <v>33</v>
      </c>
      <c r="H13" s="17">
        <f>[3]ｲﾝ!$H9</f>
        <v>37</v>
      </c>
      <c r="I13" s="17">
        <f>[3]ｲﾝ!$I9</f>
        <v>58</v>
      </c>
      <c r="J13" s="17">
        <f>[3]ｲﾝ!$J9</f>
        <v>63</v>
      </c>
      <c r="K13" s="17">
        <f>[3]ｲﾝ!$K9</f>
        <v>60</v>
      </c>
      <c r="L13" s="17">
        <f>[3]ｲﾝ!$L9</f>
        <v>68</v>
      </c>
      <c r="M13" s="17">
        <f>[3]ｲﾝ!$M9</f>
        <v>64</v>
      </c>
      <c r="N13" s="17">
        <f>[3]ｲﾝ!$N9</f>
        <v>37</v>
      </c>
      <c r="O13" s="17">
        <f>[3]ｲﾝ!$O9</f>
        <v>205</v>
      </c>
      <c r="P13" s="17">
        <f>[3]ｲﾝ!$P9</f>
        <v>64</v>
      </c>
      <c r="Q13" s="17">
        <f>[3]ｲﾝ!$Q9</f>
        <v>74</v>
      </c>
      <c r="R13" s="17">
        <f>[3]ｲﾝ!$R9</f>
        <v>70</v>
      </c>
      <c r="S13" s="17">
        <f>[3]ｲﾝ!$S9</f>
        <v>62</v>
      </c>
      <c r="T13" s="17">
        <f>[3]ｲﾝ!$T9</f>
        <v>24</v>
      </c>
      <c r="U13" s="17">
        <f>[3]ｲﾝ!$U9</f>
        <v>9</v>
      </c>
      <c r="V13" s="17">
        <f>[3]ｲﾝ!$V9</f>
        <v>7</v>
      </c>
      <c r="W13" s="17">
        <f>[3]ｲﾝ!$W9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[3]ｲﾝ!$C10</f>
        <v>888</v>
      </c>
      <c r="D14" s="17">
        <f>[3]ｲﾝ!$D10</f>
        <v>5</v>
      </c>
      <c r="E14" s="17">
        <f>[3]ｲﾝ!$E10</f>
        <v>5</v>
      </c>
      <c r="F14" s="17">
        <f>[3]ｲﾝ!$F10</f>
        <v>22</v>
      </c>
      <c r="G14" s="17">
        <f>[3]ｲﾝ!$G10</f>
        <v>27</v>
      </c>
      <c r="H14" s="17">
        <f>[3]ｲﾝ!$H10</f>
        <v>32</v>
      </c>
      <c r="I14" s="17">
        <f>[3]ｲﾝ!$I10</f>
        <v>47</v>
      </c>
      <c r="J14" s="17">
        <f>[3]ｲﾝ!$J10</f>
        <v>62</v>
      </c>
      <c r="K14" s="17">
        <f>[3]ｲﾝ!$K10</f>
        <v>47</v>
      </c>
      <c r="L14" s="17">
        <f>[3]ｲﾝ!$L10</f>
        <v>58</v>
      </c>
      <c r="M14" s="17">
        <f>[3]ｲﾝ!$M10</f>
        <v>48</v>
      </c>
      <c r="N14" s="17">
        <f>[3]ｲﾝ!$N10</f>
        <v>38</v>
      </c>
      <c r="O14" s="17">
        <f>[3]ｲﾝ!$O10</f>
        <v>179</v>
      </c>
      <c r="P14" s="17">
        <f>[3]ｲﾝ!$P10</f>
        <v>80</v>
      </c>
      <c r="Q14" s="17">
        <f>[3]ｲﾝ!$Q10</f>
        <v>72</v>
      </c>
      <c r="R14" s="17">
        <f>[3]ｲﾝ!$R10</f>
        <v>80</v>
      </c>
      <c r="S14" s="17">
        <f>[3]ｲﾝ!$S10</f>
        <v>47</v>
      </c>
      <c r="T14" s="17">
        <f>[3]ｲﾝ!$T10</f>
        <v>13</v>
      </c>
      <c r="U14" s="17">
        <f>[3]ｲﾝ!$U10</f>
        <v>15</v>
      </c>
      <c r="V14" s="17">
        <f>[3]ｲﾝ!$V10</f>
        <v>6</v>
      </c>
      <c r="W14" s="17">
        <f>[3]ｲﾝ!$W10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8074</v>
      </c>
      <c r="D60" s="2">
        <f t="array" ref="D60">+SUM(IF(NOT(ISERROR(D6:D57)),D6:D57))</f>
        <v>56</v>
      </c>
      <c r="E60" s="2">
        <f t="array" ref="E60">+SUM(IF(NOT(ISERROR(E6:E57)),E6:E57))</f>
        <v>63</v>
      </c>
      <c r="F60" s="2">
        <f t="array" ref="F60">+SUM(IF(NOT(ISERROR(F6:F57)),F6:F57))</f>
        <v>254</v>
      </c>
      <c r="G60" s="2">
        <f t="array" ref="G60">+SUM(IF(NOT(ISERROR(G6:G57)),G6:G57))</f>
        <v>307</v>
      </c>
      <c r="H60" s="2">
        <f t="array" ref="H60">+SUM(IF(NOT(ISERROR(H6:H57)),H6:H57))</f>
        <v>291</v>
      </c>
      <c r="I60" s="2">
        <f t="array" ref="I60">+SUM(IF(NOT(ISERROR(I6:I57)),I6:I57))</f>
        <v>361</v>
      </c>
      <c r="J60" s="2">
        <f t="array" ref="J60">+SUM(IF(NOT(ISERROR(J6:J57)),J6:J57))</f>
        <v>395</v>
      </c>
      <c r="K60" s="2">
        <f t="array" ref="K60">+SUM(IF(NOT(ISERROR(K6:K57)),K6:K57))</f>
        <v>386</v>
      </c>
      <c r="L60" s="2">
        <f t="array" ref="L60">+SUM(IF(NOT(ISERROR(L6:L57)),L6:L57))</f>
        <v>408</v>
      </c>
      <c r="M60" s="2">
        <f t="array" ref="M60">+SUM(IF(NOT(ISERROR(M6:M57)),M6:M57))</f>
        <v>386</v>
      </c>
      <c r="N60" s="2">
        <f t="array" ref="N60">+SUM(IF(NOT(ISERROR(N6:N57)),N6:N57))</f>
        <v>320</v>
      </c>
      <c r="O60" s="2">
        <f t="array" ref="O60">+SUM(IF(NOT(ISERROR(O6:O57)),O6:O57))</f>
        <v>1383</v>
      </c>
      <c r="P60" s="2">
        <f t="array" ref="P60">+SUM(IF(NOT(ISERROR(P6:P57)),P6:P57))</f>
        <v>666</v>
      </c>
      <c r="Q60" s="2">
        <f t="array" ref="Q60">+SUM(IF(NOT(ISERROR(Q6:Q57)),Q6:Q57))</f>
        <v>816</v>
      </c>
      <c r="R60" s="2">
        <f t="array" ref="R60">+SUM(IF(NOT(ISERROR(R6:R57)),R6:R57))</f>
        <v>595</v>
      </c>
      <c r="S60" s="2">
        <f t="array" ref="S60">+SUM(IF(NOT(ISERROR(S6:S57)),S6:S57))</f>
        <v>509</v>
      </c>
      <c r="T60" s="2">
        <f t="array" ref="T60">+SUM(IF(NOT(ISERROR(T6:T57)),T6:T57))</f>
        <v>326</v>
      </c>
      <c r="U60" s="2">
        <f t="array" ref="U60">+SUM(IF(NOT(ISERROR(U6:U57)),U6:U57))</f>
        <v>209</v>
      </c>
      <c r="V60" s="2">
        <f t="array" ref="V60">+SUM(IF(NOT(ISERROR(V6:V57)),V6:V57))</f>
        <v>165</v>
      </c>
      <c r="W60" s="2">
        <f t="array" ref="W60">+SUM(IF(NOT(ISERROR(W6:W57)),W6:W57))</f>
        <v>178</v>
      </c>
      <c r="X60" s="2"/>
      <c r="Y60" s="2">
        <f>+SUM(D60:W60)</f>
        <v>8074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0.6935843448105028</v>
      </c>
      <c r="E61" s="4">
        <f t="shared" si="4"/>
        <v>0.7802823879118157</v>
      </c>
      <c r="F61" s="4">
        <f t="shared" si="4"/>
        <v>3.145900421104781</v>
      </c>
      <c r="G61" s="4">
        <f t="shared" si="4"/>
        <v>3.8023284617290063</v>
      </c>
      <c r="H61" s="4">
        <f t="shared" si="4"/>
        <v>3.6041615060688628</v>
      </c>
      <c r="I61" s="4">
        <f t="shared" si="4"/>
        <v>4.4711419370819918</v>
      </c>
      <c r="J61" s="4">
        <f t="shared" si="4"/>
        <v>4.8922467178597966</v>
      </c>
      <c r="K61" s="4">
        <f t="shared" si="4"/>
        <v>4.780777805300966</v>
      </c>
      <c r="L61" s="4">
        <f t="shared" si="4"/>
        <v>5.0532573693336635</v>
      </c>
      <c r="M61" s="4">
        <f t="shared" si="4"/>
        <v>4.780777805300966</v>
      </c>
      <c r="N61" s="4">
        <f t="shared" si="4"/>
        <v>3.9633391132028732</v>
      </c>
      <c r="O61" s="4">
        <f t="shared" si="4"/>
        <v>17.129056229873669</v>
      </c>
      <c r="P61" s="4">
        <f t="shared" si="4"/>
        <v>8.2486995293534804</v>
      </c>
      <c r="Q61" s="4">
        <f t="shared" si="4"/>
        <v>10.106514738667327</v>
      </c>
      <c r="R61" s="4">
        <f t="shared" si="4"/>
        <v>7.3693336636115925</v>
      </c>
      <c r="S61" s="4">
        <f t="shared" si="4"/>
        <v>6.3041862769383199</v>
      </c>
      <c r="T61" s="4">
        <f t="shared" si="4"/>
        <v>4.0376517215754273</v>
      </c>
      <c r="U61" s="4">
        <f t="shared" si="4"/>
        <v>2.588555858310627</v>
      </c>
      <c r="V61" s="4">
        <f t="shared" si="4"/>
        <v>2.0435967302452318</v>
      </c>
      <c r="W61" s="4">
        <f t="shared" si="4"/>
        <v>2.2046073817190983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8074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8074</v>
      </c>
      <c r="D123" s="2">
        <f t="array" ref="D123">SUM(IF(NOT(ISERROR(D69:D121)),D69:D121))</f>
        <v>119</v>
      </c>
      <c r="E123" s="2">
        <f t="array" ref="E123">SUM(IF(NOT(ISERROR(E69:E121)),E69:E121))</f>
        <v>1213</v>
      </c>
      <c r="F123" s="2">
        <f t="array" ref="F123">SUM(IF(NOT(ISERROR(F69:F121)),F69:F121))</f>
        <v>1895</v>
      </c>
      <c r="G123" s="2">
        <f t="array" ref="G123">SUM(IF(NOT(ISERROR(G69:G121)),G69:G121))</f>
        <v>1383</v>
      </c>
      <c r="H123" s="2">
        <f t="array" ref="H123">SUM(IF(NOT(ISERROR(H69:H121)),H69:H121))</f>
        <v>666</v>
      </c>
      <c r="I123" s="2">
        <f t="array" ref="I123">SUM(IF(NOT(ISERROR(I69:I121)),I69:I121))</f>
        <v>816</v>
      </c>
      <c r="J123" s="2">
        <f t="array" ref="J123">SUM(IF(NOT(ISERROR(J69:J121)),J69:J121))</f>
        <v>595</v>
      </c>
      <c r="K123" s="2">
        <f t="array" ref="K123">SUM(IF(NOT(ISERROR(K69:K121)),K69:K121))</f>
        <v>509</v>
      </c>
      <c r="L123" s="2">
        <f t="array" ref="L123">SUM(IF(NOT(ISERROR(L69:L121)),L69:L121))</f>
        <v>326</v>
      </c>
      <c r="M123" s="2">
        <f t="array" ref="M123">SUM(IF(NOT(ISERROR(M69:M121)),M69:M121))</f>
        <v>552</v>
      </c>
      <c r="N123" s="2"/>
      <c r="O123" s="2">
        <f>+SUM(D123:M123)</f>
        <v>8074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1.4738667327223185</v>
      </c>
      <c r="E124" s="3">
        <f t="shared" si="32"/>
        <v>15.023532325984643</v>
      </c>
      <c r="F124" s="3">
        <f t="shared" si="32"/>
        <v>23.470398810998265</v>
      </c>
      <c r="G124" s="3">
        <f t="shared" si="32"/>
        <v>17.129056229873669</v>
      </c>
      <c r="H124" s="3">
        <f t="shared" si="32"/>
        <v>8.2486995293534804</v>
      </c>
      <c r="I124" s="3">
        <f t="shared" si="32"/>
        <v>10.106514738667327</v>
      </c>
      <c r="J124" s="3">
        <f t="shared" si="32"/>
        <v>7.3693336636115925</v>
      </c>
      <c r="K124" s="3">
        <f t="shared" si="32"/>
        <v>6.3041862769383199</v>
      </c>
      <c r="L124" s="3">
        <f t="shared" si="32"/>
        <v>4.0376517215754273</v>
      </c>
      <c r="M124" s="3">
        <f t="shared" si="32"/>
        <v>6.8367599702749571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8074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[3]co19!$C8</f>
        <v>34</v>
      </c>
      <c r="D12" s="17">
        <f>[3]co19!$D8</f>
        <v>0</v>
      </c>
      <c r="E12" s="17">
        <f>[3]co19!$E8</f>
        <v>1</v>
      </c>
      <c r="F12" s="17">
        <f>[3]co19!$F8</f>
        <v>3</v>
      </c>
      <c r="G12" s="17">
        <f>[3]co19!$G8</f>
        <v>2</v>
      </c>
      <c r="H12" s="17">
        <f>[3]co19!$H8</f>
        <v>1</v>
      </c>
      <c r="I12" s="17">
        <f>[3]co19!$I8</f>
        <v>1</v>
      </c>
      <c r="J12" s="17">
        <f>[3]co19!$J8</f>
        <v>2</v>
      </c>
      <c r="K12" s="17">
        <f>[3]co19!$K8</f>
        <v>2</v>
      </c>
      <c r="L12" s="17">
        <f>[3]co19!$L8</f>
        <v>4</v>
      </c>
      <c r="M12" s="17">
        <f>[3]co19!$M8</f>
        <v>1</v>
      </c>
      <c r="N12" s="17">
        <f>[3]co19!$N8</f>
        <v>0</v>
      </c>
      <c r="O12" s="17">
        <f>[3]co19!$O8</f>
        <v>4</v>
      </c>
      <c r="P12" s="17">
        <f>[3]co19!$P8</f>
        <v>0</v>
      </c>
      <c r="Q12" s="17">
        <f>[3]co19!$Q8</f>
        <v>6</v>
      </c>
      <c r="R12" s="17">
        <f>[3]co19!$R8</f>
        <v>4</v>
      </c>
      <c r="S12" s="17">
        <f>[3]co19!$S8</f>
        <v>1</v>
      </c>
      <c r="T12" s="17">
        <f>[3]co19!$T8</f>
        <v>2</v>
      </c>
      <c r="U12" s="17">
        <f>[3]co19!$U8</f>
        <v>0</v>
      </c>
      <c r="V12" s="17">
        <f>[3]co19!$V8</f>
        <v>0</v>
      </c>
      <c r="W12" s="17">
        <f>[3]co19!$W8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[3]co19!$C9</f>
        <v>57</v>
      </c>
      <c r="D13" s="17">
        <f>[3]co19!$D9</f>
        <v>1</v>
      </c>
      <c r="E13" s="17">
        <f>[3]co19!$E9</f>
        <v>1</v>
      </c>
      <c r="F13" s="17">
        <f>[3]co19!$F9</f>
        <v>3</v>
      </c>
      <c r="G13" s="17">
        <f>[3]co19!$G9</f>
        <v>2</v>
      </c>
      <c r="H13" s="17">
        <f>[3]co19!$H9</f>
        <v>4</v>
      </c>
      <c r="I13" s="17">
        <f>[3]co19!$I9</f>
        <v>3</v>
      </c>
      <c r="J13" s="17">
        <f>[3]co19!$J9</f>
        <v>2</v>
      </c>
      <c r="K13" s="17">
        <f>[3]co19!$K9</f>
        <v>3</v>
      </c>
      <c r="L13" s="17">
        <f>[3]co19!$L9</f>
        <v>3</v>
      </c>
      <c r="M13" s="17">
        <f>[3]co19!$M9</f>
        <v>3</v>
      </c>
      <c r="N13" s="17">
        <f>[3]co19!$N9</f>
        <v>1</v>
      </c>
      <c r="O13" s="17">
        <f>[3]co19!$O9</f>
        <v>13</v>
      </c>
      <c r="P13" s="17">
        <f>[3]co19!$P9</f>
        <v>3</v>
      </c>
      <c r="Q13" s="17">
        <f>[3]co19!$Q9</f>
        <v>3</v>
      </c>
      <c r="R13" s="17">
        <f>[3]co19!$R9</f>
        <v>1</v>
      </c>
      <c r="S13" s="17">
        <f>[3]co19!$S9</f>
        <v>4</v>
      </c>
      <c r="T13" s="17">
        <f>[3]co19!$T9</f>
        <v>4</v>
      </c>
      <c r="U13" s="17">
        <f>[3]co19!$U9</f>
        <v>1</v>
      </c>
      <c r="V13" s="17">
        <f>[3]co19!$V9</f>
        <v>1</v>
      </c>
      <c r="W13" s="17">
        <f>[3]co19!$W9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[3]co19!$C10</f>
        <v>70</v>
      </c>
      <c r="D14" s="17">
        <f>[3]co19!$D10</f>
        <v>1</v>
      </c>
      <c r="E14" s="17">
        <f>[3]co19!$E10</f>
        <v>3</v>
      </c>
      <c r="F14" s="17">
        <f>[3]co19!$F10</f>
        <v>2</v>
      </c>
      <c r="G14" s="17">
        <f>[3]co19!$G10</f>
        <v>6</v>
      </c>
      <c r="H14" s="17">
        <f>[3]co19!$H10</f>
        <v>2</v>
      </c>
      <c r="I14" s="17">
        <f>[3]co19!$I10</f>
        <v>4</v>
      </c>
      <c r="J14" s="17">
        <f>[3]co19!$J10</f>
        <v>4</v>
      </c>
      <c r="K14" s="17">
        <f>[3]co19!$K10</f>
        <v>2</v>
      </c>
      <c r="L14" s="17">
        <f>[3]co19!$L10</f>
        <v>2</v>
      </c>
      <c r="M14" s="17">
        <f>[3]co19!$M10</f>
        <v>3</v>
      </c>
      <c r="N14" s="17">
        <f>[3]co19!$N10</f>
        <v>2</v>
      </c>
      <c r="O14" s="17">
        <f>[3]co19!$O10</f>
        <v>11</v>
      </c>
      <c r="P14" s="17">
        <f>[3]co19!$P10</f>
        <v>6</v>
      </c>
      <c r="Q14" s="17">
        <f>[3]co19!$Q10</f>
        <v>3</v>
      </c>
      <c r="R14" s="17">
        <f>[3]co19!$R10</f>
        <v>2</v>
      </c>
      <c r="S14" s="17">
        <f>[3]co19!$S10</f>
        <v>5</v>
      </c>
      <c r="T14" s="17">
        <f>[3]co19!$T10</f>
        <v>5</v>
      </c>
      <c r="U14" s="17">
        <f>[3]co19!$U10</f>
        <v>3</v>
      </c>
      <c r="V14" s="17">
        <f>[3]co19!$V10</f>
        <v>2</v>
      </c>
      <c r="W14" s="17">
        <f>[3]co19!$W10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350</v>
      </c>
      <c r="D60" s="2">
        <f t="array" ref="D60">+SUM(IF(NOT(ISERROR(D6:D57)),D6:D57))</f>
        <v>5</v>
      </c>
      <c r="E60" s="2">
        <f t="array" ref="E60">+SUM(IF(NOT(ISERROR(E6:E57)),E6:E57))</f>
        <v>13</v>
      </c>
      <c r="F60" s="2">
        <f t="array" ref="F60">+SUM(IF(NOT(ISERROR(F6:F57)),F6:F57))</f>
        <v>15</v>
      </c>
      <c r="G60" s="2">
        <f t="array" ref="G60">+SUM(IF(NOT(ISERROR(G6:G57)),G6:G57))</f>
        <v>13</v>
      </c>
      <c r="H60" s="2">
        <f t="array" ref="H60">+SUM(IF(NOT(ISERROR(H6:H57)),H6:H57))</f>
        <v>10</v>
      </c>
      <c r="I60" s="2">
        <f t="array" ref="I60">+SUM(IF(NOT(ISERROR(I6:I57)),I6:I57))</f>
        <v>13</v>
      </c>
      <c r="J60" s="2">
        <f t="array" ref="J60">+SUM(IF(NOT(ISERROR(J6:J57)),J6:J57))</f>
        <v>12</v>
      </c>
      <c r="K60" s="2">
        <f t="array" ref="K60">+SUM(IF(NOT(ISERROR(K6:K57)),K6:K57))</f>
        <v>10</v>
      </c>
      <c r="L60" s="2">
        <f t="array" ref="L60">+SUM(IF(NOT(ISERROR(L6:L57)),L6:L57))</f>
        <v>11</v>
      </c>
      <c r="M60" s="2">
        <f t="array" ref="M60">+SUM(IF(NOT(ISERROR(M6:M57)),M6:M57))</f>
        <v>11</v>
      </c>
      <c r="N60" s="2">
        <f t="array" ref="N60">+SUM(IF(NOT(ISERROR(N6:N57)),N6:N57))</f>
        <v>6</v>
      </c>
      <c r="O60" s="2">
        <f t="array" ref="O60">+SUM(IF(NOT(ISERROR(O6:O57)),O6:O57))</f>
        <v>41</v>
      </c>
      <c r="P60" s="2">
        <f t="array" ref="P60">+SUM(IF(NOT(ISERROR(P6:P57)),P6:P57))</f>
        <v>12</v>
      </c>
      <c r="Q60" s="2">
        <f t="array" ref="Q60">+SUM(IF(NOT(ISERROR(Q6:Q57)),Q6:Q57))</f>
        <v>24</v>
      </c>
      <c r="R60" s="2">
        <f t="array" ref="R60">+SUM(IF(NOT(ISERROR(R6:R57)),R6:R57))</f>
        <v>18</v>
      </c>
      <c r="S60" s="2">
        <f t="array" ref="S60">+SUM(IF(NOT(ISERROR(S6:S57)),S6:S57))</f>
        <v>24</v>
      </c>
      <c r="T60" s="2">
        <f t="array" ref="T60">+SUM(IF(NOT(ISERROR(T6:T57)),T6:T57))</f>
        <v>30</v>
      </c>
      <c r="U60" s="2">
        <f t="array" ref="U60">+SUM(IF(NOT(ISERROR(U6:U57)),U6:U57))</f>
        <v>17</v>
      </c>
      <c r="V60" s="2">
        <f t="array" ref="V60">+SUM(IF(NOT(ISERROR(V6:V57)),V6:V57))</f>
        <v>31</v>
      </c>
      <c r="W60" s="2">
        <f t="array" ref="W60">+SUM(IF(NOT(ISERROR(W6:W57)),W6:W57))</f>
        <v>34</v>
      </c>
      <c r="X60" s="2"/>
      <c r="Y60" s="2">
        <f>+SUM(D60:W60)</f>
        <v>350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1.4285714285714286</v>
      </c>
      <c r="E61" s="4">
        <f t="shared" si="4"/>
        <v>3.7142857142857144</v>
      </c>
      <c r="F61" s="4">
        <f t="shared" si="4"/>
        <v>4.2857142857142856</v>
      </c>
      <c r="G61" s="4">
        <f t="shared" si="4"/>
        <v>3.7142857142857144</v>
      </c>
      <c r="H61" s="4">
        <f t="shared" si="4"/>
        <v>2.8571428571428572</v>
      </c>
      <c r="I61" s="4">
        <f t="shared" si="4"/>
        <v>3.7142857142857144</v>
      </c>
      <c r="J61" s="4">
        <f t="shared" si="4"/>
        <v>3.4285714285714288</v>
      </c>
      <c r="K61" s="4">
        <f t="shared" si="4"/>
        <v>2.8571428571428572</v>
      </c>
      <c r="L61" s="4">
        <f t="shared" si="4"/>
        <v>3.1428571428571432</v>
      </c>
      <c r="M61" s="4">
        <f t="shared" si="4"/>
        <v>3.1428571428571432</v>
      </c>
      <c r="N61" s="4">
        <f t="shared" si="4"/>
        <v>1.7142857142857144</v>
      </c>
      <c r="O61" s="4">
        <f t="shared" si="4"/>
        <v>11.714285714285715</v>
      </c>
      <c r="P61" s="4">
        <f t="shared" si="4"/>
        <v>3.4285714285714288</v>
      </c>
      <c r="Q61" s="4">
        <f t="shared" si="4"/>
        <v>6.8571428571428577</v>
      </c>
      <c r="R61" s="4">
        <f t="shared" si="4"/>
        <v>5.1428571428571423</v>
      </c>
      <c r="S61" s="4">
        <f t="shared" si="4"/>
        <v>6.8571428571428577</v>
      </c>
      <c r="T61" s="4">
        <f t="shared" si="4"/>
        <v>8.5714285714285712</v>
      </c>
      <c r="U61" s="4">
        <f t="shared" si="4"/>
        <v>4.8571428571428568</v>
      </c>
      <c r="V61" s="4">
        <f t="shared" si="4"/>
        <v>8.8571428571428559</v>
      </c>
      <c r="W61" s="4">
        <f t="shared" si="4"/>
        <v>9.7142857142857135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350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350</v>
      </c>
      <c r="D123" s="2">
        <f t="array" ref="D123">SUM(IF(NOT(ISERROR(D69:D121)),D69:D121))</f>
        <v>18</v>
      </c>
      <c r="E123" s="2">
        <f t="array" ref="E123">SUM(IF(NOT(ISERROR(E69:E121)),E69:E121))</f>
        <v>51</v>
      </c>
      <c r="F123" s="2">
        <f t="array" ref="F123">SUM(IF(NOT(ISERROR(F69:F121)),F69:F121))</f>
        <v>50</v>
      </c>
      <c r="G123" s="2">
        <f t="array" ref="G123">SUM(IF(NOT(ISERROR(G69:G121)),G69:G121))</f>
        <v>41</v>
      </c>
      <c r="H123" s="2">
        <f t="array" ref="H123">SUM(IF(NOT(ISERROR(H69:H121)),H69:H121))</f>
        <v>12</v>
      </c>
      <c r="I123" s="2">
        <f t="array" ref="I123">SUM(IF(NOT(ISERROR(I69:I121)),I69:I121))</f>
        <v>24</v>
      </c>
      <c r="J123" s="2">
        <f t="array" ref="J123">SUM(IF(NOT(ISERROR(J69:J121)),J69:J121))</f>
        <v>18</v>
      </c>
      <c r="K123" s="2">
        <f t="array" ref="K123">SUM(IF(NOT(ISERROR(K69:K121)),K69:K121))</f>
        <v>24</v>
      </c>
      <c r="L123" s="2">
        <f t="array" ref="L123">SUM(IF(NOT(ISERROR(L69:L121)),L69:L121))</f>
        <v>30</v>
      </c>
      <c r="M123" s="2">
        <f t="array" ref="M123">SUM(IF(NOT(ISERROR(M69:M121)),M69:M121))</f>
        <v>82</v>
      </c>
      <c r="N123" s="2"/>
      <c r="O123" s="2">
        <f>+SUM(D123:M123)</f>
        <v>350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5.1428571428571423</v>
      </c>
      <c r="E124" s="3">
        <f t="shared" si="19"/>
        <v>14.571428571428571</v>
      </c>
      <c r="F124" s="3">
        <f t="shared" si="19"/>
        <v>14.285714285714285</v>
      </c>
      <c r="G124" s="3">
        <f t="shared" si="19"/>
        <v>11.714285714285715</v>
      </c>
      <c r="H124" s="3">
        <f t="shared" si="19"/>
        <v>3.4285714285714288</v>
      </c>
      <c r="I124" s="3">
        <f t="shared" si="19"/>
        <v>6.8571428571428577</v>
      </c>
      <c r="J124" s="3">
        <f t="shared" si="19"/>
        <v>5.1428571428571423</v>
      </c>
      <c r="K124" s="3">
        <f t="shared" si="19"/>
        <v>6.8571428571428577</v>
      </c>
      <c r="L124" s="3">
        <f t="shared" si="19"/>
        <v>8.5714285714285712</v>
      </c>
      <c r="M124" s="3">
        <f t="shared" si="19"/>
        <v>23.428571428571431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350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[3]ＲＳ!$C8</f>
        <v>3</v>
      </c>
      <c r="D12" s="17">
        <f>[3]ＲＳ!$D8</f>
        <v>3</v>
      </c>
      <c r="E12" s="17">
        <f>[3]ＲＳ!$E8</f>
        <v>0</v>
      </c>
      <c r="F12" s="17">
        <f>[3]ＲＳ!$F8</f>
        <v>0</v>
      </c>
      <c r="G12" s="17">
        <f>[3]ＲＳ!$G8</f>
        <v>0</v>
      </c>
      <c r="H12" s="17">
        <f>[3]ＲＳ!$H8</f>
        <v>0</v>
      </c>
      <c r="I12" s="17">
        <f>[3]ＲＳ!$I8</f>
        <v>0</v>
      </c>
      <c r="J12" s="17">
        <f>[3]ＲＳ!$J8</f>
        <v>0</v>
      </c>
      <c r="K12" s="17">
        <f>[3]ＲＳ!$K8</f>
        <v>0</v>
      </c>
      <c r="L12" s="17">
        <f>[3]ＲＳ!$L8</f>
        <v>0</v>
      </c>
      <c r="M12" s="17">
        <f>[3]ＲＳ!$M8</f>
        <v>0</v>
      </c>
      <c r="N12" s="17">
        <f>[3]ＲＳ!$N8</f>
        <v>0</v>
      </c>
      <c r="O12" s="17">
        <f>[3]ＲＳ!$O8</f>
        <v>0</v>
      </c>
      <c r="P12" s="17">
        <f>[3]ＲＳ!$P8</f>
        <v>0</v>
      </c>
      <c r="Q12" s="17">
        <f>[3]ＲＳ!$Q8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[3]ＲＳ!$C9</f>
        <v>3</v>
      </c>
      <c r="D13" s="17">
        <f>[3]ＲＳ!$D9</f>
        <v>1</v>
      </c>
      <c r="E13" s="17">
        <f>[3]ＲＳ!$E9</f>
        <v>1</v>
      </c>
      <c r="F13" s="17">
        <f>[3]ＲＳ!$F9</f>
        <v>0</v>
      </c>
      <c r="G13" s="17">
        <f>[3]ＲＳ!$G9</f>
        <v>1</v>
      </c>
      <c r="H13" s="17">
        <f>[3]ＲＳ!$H9</f>
        <v>0</v>
      </c>
      <c r="I13" s="17">
        <f>[3]ＲＳ!$I9</f>
        <v>0</v>
      </c>
      <c r="J13" s="17">
        <f>[3]ＲＳ!$J9</f>
        <v>0</v>
      </c>
      <c r="K13" s="17">
        <f>[3]ＲＳ!$K9</f>
        <v>0</v>
      </c>
      <c r="L13" s="17">
        <f>[3]ＲＳ!$L9</f>
        <v>0</v>
      </c>
      <c r="M13" s="17">
        <f>[3]ＲＳ!$M9</f>
        <v>0</v>
      </c>
      <c r="N13" s="17">
        <f>[3]ＲＳ!$N9</f>
        <v>0</v>
      </c>
      <c r="O13" s="17">
        <f>[3]ＲＳ!$O9</f>
        <v>0</v>
      </c>
      <c r="P13" s="17">
        <f>[3]ＲＳ!$P9</f>
        <v>0</v>
      </c>
      <c r="Q13" s="17">
        <f>[3]ＲＳ!$Q9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[3]ＲＳ!$C10</f>
        <v>4</v>
      </c>
      <c r="D14" s="17">
        <f>[3]ＲＳ!$D10</f>
        <v>1</v>
      </c>
      <c r="E14" s="17">
        <f>[3]ＲＳ!$E10</f>
        <v>0</v>
      </c>
      <c r="F14" s="17">
        <f>[3]ＲＳ!$F10</f>
        <v>2</v>
      </c>
      <c r="G14" s="17">
        <f>[3]ＲＳ!$G10</f>
        <v>1</v>
      </c>
      <c r="H14" s="17">
        <f>[3]ＲＳ!$H10</f>
        <v>0</v>
      </c>
      <c r="I14" s="17">
        <f>[3]ＲＳ!$I10</f>
        <v>0</v>
      </c>
      <c r="J14" s="17">
        <f>[3]ＲＳ!$J10</f>
        <v>0</v>
      </c>
      <c r="K14" s="17">
        <f>[3]ＲＳ!$K10</f>
        <v>0</v>
      </c>
      <c r="L14" s="17">
        <f>[3]ＲＳ!$L10</f>
        <v>0</v>
      </c>
      <c r="M14" s="17">
        <f>[3]ＲＳ!$M10</f>
        <v>0</v>
      </c>
      <c r="N14" s="17">
        <f>[3]ＲＳ!$N10</f>
        <v>0</v>
      </c>
      <c r="O14" s="17">
        <f>[3]ＲＳ!$O10</f>
        <v>0</v>
      </c>
      <c r="P14" s="17">
        <f>[3]ＲＳ!$P10</f>
        <v>0</v>
      </c>
      <c r="Q14" s="17">
        <f>[3]ＲＳ!$Q10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33</v>
      </c>
      <c r="D60" s="2">
        <f t="array" ref="D60">+SUM(IF(NOT(ISERROR(D6:D57)),D6:D57))</f>
        <v>15</v>
      </c>
      <c r="E60" s="2">
        <f t="array" ref="E60">+SUM(IF(NOT(ISERROR(E6:E57)),E6:E57))</f>
        <v>4</v>
      </c>
      <c r="F60" s="2">
        <f t="array" ref="F60">+SUM(IF(NOT(ISERROR(F6:F57)),F6:F57))</f>
        <v>7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33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45.454545454545453</v>
      </c>
      <c r="E61" s="4">
        <f t="shared" si="4"/>
        <v>12.121212121212121</v>
      </c>
      <c r="F61" s="4">
        <f t="shared" si="4"/>
        <v>21.212121212121211</v>
      </c>
      <c r="G61" s="4">
        <f t="shared" si="4"/>
        <v>12.121212121212121</v>
      </c>
      <c r="H61" s="4">
        <f t="shared" si="4"/>
        <v>9.0909090909090917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33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45.454545454545453</v>
      </c>
      <c r="E68">
        <f>E61</f>
        <v>12.121212121212121</v>
      </c>
      <c r="F68">
        <f>F61</f>
        <v>21.212121212121211</v>
      </c>
      <c r="G68">
        <f>G61</f>
        <v>12.121212121212121</v>
      </c>
      <c r="H68">
        <f>H61</f>
        <v>9.0909090909090917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2026-03-04T06:50:27Z</cp:lastPrinted>
  <dcterms:created xsi:type="dcterms:W3CDTF">2019-07-19T07:58:40Z</dcterms:created>
  <dcterms:modified xsi:type="dcterms:W3CDTF">2026-03-04T06:51:49Z</dcterms:modified>
</cp:coreProperties>
</file>